
<file path=[Content_Types].xml><?xml version="1.0" encoding="utf-8"?>
<Types xmlns="http://schemas.openxmlformats.org/package/2006/content-type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hidePivotFieldList="1" defaultThemeVersion="166925"/>
  <mc:AlternateContent xmlns:mc="http://schemas.openxmlformats.org/markup-compatibility/2006">
    <mc:Choice Requires="x15">
      <x15ac:absPath xmlns:x15ac="http://schemas.microsoft.com/office/spreadsheetml/2010/11/ac" url="C:\Users\Baha Tegar\Desktop\aspect-based-sentiment-analysis-demo1\template-dashboard\"/>
    </mc:Choice>
  </mc:AlternateContent>
  <xr:revisionPtr revIDLastSave="0" documentId="13_ncr:1_{86A4FF5E-A082-4802-9ECC-3C44C780315D}" xr6:coauthVersionLast="47" xr6:coauthVersionMax="47" xr10:uidLastSave="{00000000-0000-0000-0000-000000000000}"/>
  <bookViews>
    <workbookView xWindow="-108" yWindow="-108" windowWidth="23256" windowHeight="12456" xr2:uid="{AAD90965-60D7-4A0B-9720-10EF26B7A504}"/>
  </bookViews>
  <sheets>
    <sheet name="dashboard" sheetId="1" r:id="rId1"/>
    <sheet name="table-SWOT" sheetId="7" r:id="rId2"/>
    <sheet name="calculation" sheetId="4" r:id="rId3"/>
    <sheet name="database-aspect" sheetId="8" r:id="rId4"/>
    <sheet name="database-trend" sheetId="9" r:id="rId5"/>
    <sheet name="database-main" sheetId="2" r:id="rId6"/>
  </sheets>
  <definedNames>
    <definedName name="FetchingCondiment">_xlfn._xlws.FILTER(#REF!,(#REF!&lt;=calculation!$D$10)*(#REF!&gt;=calculation!$D$9)*(#REF!=INDEX(calculation!$C$22:$C$28,calculation!$D$3)))</definedName>
    <definedName name="FetchingExperience">_xlfn._xlws.FILTER(#REF!,(#REF!&lt;=calculation!$D$10)*(#REF!&gt;=calculation!$D$9)*(#REF!=INDEX(calculation!$C$22:$C$28,calculation!$D$3)))</definedName>
    <definedName name="FetchingFood">_xlfn._xlws.FILTER(#REF!,(#REF!&lt;=calculation!$D$10)*(#REF!&gt;=calculation!$D$9)*(#REF!=INDEX(calculation!$C$22:$C$28,calculation!$D$3)))</definedName>
    <definedName name="FetchingMiscellaneous">_xlfn._xlws.FILTER(#REF!,(#REF!&lt;=calculation!$D$10)*(#REF!&gt;=calculation!$D$9)*(#REF!=INDEX(calculation!$C$22:$C$28,calculation!$D$3)))</definedName>
    <definedName name="FetchingPackage">_xlfn._xlws.FILTER(#REF!,(#REF!&lt;=calculation!$D$10)*(#REF!&gt;=calculation!$D$9)*(#REF!=INDEX(calculation!$C$22:$C$28,calculation!$D$3)))</definedName>
    <definedName name="FetchingPricing">_xlfn._xlws.FILTER(#REF!,(#REF!&lt;=calculation!$D$10)*(#REF!&gt;=calculation!$D$9)*(#REF!=INDEX(calculation!$C$22:$C$28,calculation!$D$3)))</definedName>
    <definedName name="FetchingService">_xlfn._xlws.FILTER(#REF!,(#REF!&lt;=calculation!$D$10)*(#REF!&gt;=calculation!$D$9)*(#REF!=INDEX(calculation!$C$22:$C$28,calculation!$D$3)))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5" i="4" l="1" a="1"/>
  <c r="N5" i="4" s="1"/>
  <c r="M5" i="4" a="1"/>
  <c r="M5" i="4" s="1"/>
  <c r="M8" i="4" a="1"/>
  <c r="M8" i="4" s="1"/>
  <c r="R59" i="4"/>
  <c r="R60" i="4"/>
  <c r="R61" i="4"/>
  <c r="R62" i="4"/>
  <c r="R63" i="4"/>
  <c r="R64" i="4"/>
  <c r="R65" i="4"/>
  <c r="R66" i="4"/>
  <c r="AV9" i="4" a="1"/>
  <c r="AV9" i="4" s="1"/>
  <c r="H36" i="4" a="1"/>
  <c r="H36" i="4" s="1"/>
  <c r="Q62" i="4" s="1" a="1"/>
  <c r="Q62" i="4" s="1"/>
  <c r="AV12" i="4" l="1" a="1"/>
  <c r="AV12" i="4" s="1"/>
  <c r="N8" i="4" a="1"/>
  <c r="N8" i="4" s="1"/>
  <c r="P62" i="4" a="1"/>
  <c r="P62" i="4" s="1"/>
  <c r="Q59" i="4" a="1"/>
  <c r="Q59" i="4" s="1"/>
  <c r="O64" i="4" a="1"/>
  <c r="O64" i="4" s="1"/>
  <c r="P61" i="4" a="1"/>
  <c r="P61" i="4" s="1"/>
  <c r="P66" i="4" a="1"/>
  <c r="P66" i="4" s="1"/>
  <c r="N59" i="4" a="1"/>
  <c r="N59" i="4" s="1"/>
  <c r="P60" i="4" a="1"/>
  <c r="P60" i="4" s="1"/>
  <c r="N65" i="4" a="1"/>
  <c r="N65" i="4" s="1"/>
  <c r="O61" i="4" a="1"/>
  <c r="O61" i="4" s="1"/>
  <c r="Q66" i="4" a="1"/>
  <c r="Q66" i="4" s="1"/>
  <c r="N62" i="4" a="1"/>
  <c r="N62" i="4" s="1"/>
  <c r="Q61" i="4" a="1"/>
  <c r="Q61" i="4" s="1"/>
  <c r="O63" i="4" a="1"/>
  <c r="O63" i="4" s="1"/>
  <c r="O62" i="4" a="1"/>
  <c r="O62" i="4" s="1"/>
  <c r="N64" i="4" a="1"/>
  <c r="N64" i="4" s="1"/>
  <c r="O60" i="4" a="1"/>
  <c r="O60" i="4" s="1"/>
  <c r="Q65" i="4" a="1"/>
  <c r="Q65" i="4" s="1"/>
  <c r="P64" i="4" a="1"/>
  <c r="P64" i="4" s="1"/>
  <c r="Q60" i="4" a="1"/>
  <c r="Q60" i="4" s="1"/>
  <c r="P59" i="4" a="1"/>
  <c r="P59" i="4" s="1"/>
  <c r="O59" i="4" a="1"/>
  <c r="O59" i="4" s="1"/>
  <c r="Q64" i="4" a="1"/>
  <c r="Q64" i="4" s="1"/>
  <c r="N60" i="4" a="1"/>
  <c r="N60" i="4" s="1"/>
  <c r="P63" i="4" a="1"/>
  <c r="P63" i="4" s="1"/>
  <c r="O65" i="4" a="1"/>
  <c r="O65" i="4" s="1"/>
  <c r="N66" i="4" a="1"/>
  <c r="N66" i="4" s="1"/>
  <c r="N63" i="4" a="1"/>
  <c r="N63" i="4" s="1"/>
  <c r="O66" i="4" a="1"/>
  <c r="O66" i="4" s="1"/>
  <c r="Q63" i="4" a="1"/>
  <c r="Q63" i="4" s="1"/>
  <c r="N61" i="4" a="1"/>
  <c r="N61" i="4" s="1"/>
  <c r="P65" i="4" a="1"/>
  <c r="P65" i="4" s="1"/>
  <c r="N31" i="4" a="1"/>
  <c r="N31" i="4" s="1"/>
  <c r="O47" i="4" a="1"/>
  <c r="O47" i="4" s="1"/>
  <c r="O14" i="4" a="1"/>
  <c r="O14" i="4" s="1"/>
  <c r="N9" i="4" a="1"/>
  <c r="N9" i="4" s="1"/>
  <c r="O34" i="4" a="1"/>
  <c r="O34" i="4" s="1"/>
  <c r="N29" i="4" a="1"/>
  <c r="N29" i="4" s="1"/>
  <c r="O45" i="4" a="1"/>
  <c r="O45" i="4" s="1"/>
  <c r="N50" i="4" a="1"/>
  <c r="N50" i="4" s="1"/>
  <c r="O44" i="4" a="1"/>
  <c r="O44" i="4" s="1"/>
  <c r="P58" i="4" a="1"/>
  <c r="P58" i="4" s="1"/>
  <c r="N27" i="4" a="1"/>
  <c r="N27" i="4" s="1"/>
  <c r="O21" i="4" a="1"/>
  <c r="O21" i="4" s="1"/>
  <c r="N48" i="4" a="1"/>
  <c r="N48" i="4" s="1"/>
  <c r="N16" i="4" a="1"/>
  <c r="N16" i="4" s="1"/>
  <c r="O42" i="4" a="1"/>
  <c r="O42" i="4" s="1"/>
  <c r="O9" i="4" a="1"/>
  <c r="O9" i="4" s="1"/>
  <c r="N47" i="4" a="1"/>
  <c r="N47" i="4" s="1"/>
  <c r="N25" i="4" a="1"/>
  <c r="N25" i="4" s="1"/>
  <c r="O53" i="4" a="1"/>
  <c r="O53" i="4" s="1"/>
  <c r="O30" i="4" a="1"/>
  <c r="O30" i="4" s="1"/>
  <c r="N46" i="4" a="1"/>
  <c r="N46" i="4" s="1"/>
  <c r="N24" i="4" a="1"/>
  <c r="N24" i="4" s="1"/>
  <c r="N14" i="4" a="1"/>
  <c r="N14" i="4" s="1"/>
  <c r="O52" i="4" a="1"/>
  <c r="O52" i="4" s="1"/>
  <c r="O40" i="4" a="1"/>
  <c r="O40" i="4" s="1"/>
  <c r="O29" i="4" a="1"/>
  <c r="O29" i="4" s="1"/>
  <c r="O18" i="4" a="1"/>
  <c r="O18" i="4" s="1"/>
  <c r="P55" i="4" a="1"/>
  <c r="P55" i="4" s="1"/>
  <c r="N41" i="4" a="1"/>
  <c r="N41" i="4" s="1"/>
  <c r="N57" i="4" a="1"/>
  <c r="N57" i="4" s="1"/>
  <c r="Q55" i="4" a="1"/>
  <c r="Q55" i="4" s="1"/>
  <c r="O58" i="4" a="1"/>
  <c r="O58" i="4" s="1"/>
  <c r="Q54" i="4" a="1"/>
  <c r="Q54" i="4" s="1"/>
  <c r="N55" i="4" a="1"/>
  <c r="N55" i="4" s="1"/>
  <c r="O23" i="4" a="1"/>
  <c r="O23" i="4" s="1"/>
  <c r="N17" i="4" a="1"/>
  <c r="N17" i="4" s="1"/>
  <c r="O22" i="4" a="1"/>
  <c r="O22" i="4" s="1"/>
  <c r="N38" i="4" a="1"/>
  <c r="N38" i="4" s="1"/>
  <c r="O43" i="4" a="1"/>
  <c r="O43" i="4" s="1"/>
  <c r="O10" i="4" a="1"/>
  <c r="O10" i="4" s="1"/>
  <c r="N26" i="4" a="1"/>
  <c r="N26" i="4" s="1"/>
  <c r="O54" i="4" a="1"/>
  <c r="O54" i="4" s="1"/>
  <c r="O20" i="4" a="1"/>
  <c r="O20" i="4" s="1"/>
  <c r="N36" i="4" a="1"/>
  <c r="N36" i="4" s="1"/>
  <c r="N15" i="4" a="1"/>
  <c r="N15" i="4" s="1"/>
  <c r="O41" i="4" a="1"/>
  <c r="O41" i="4" s="1"/>
  <c r="O19" i="4" a="1"/>
  <c r="O19" i="4" s="1"/>
  <c r="P56" i="4" a="1"/>
  <c r="P56" i="4" s="1"/>
  <c r="N45" i="4" a="1"/>
  <c r="N45" i="4" s="1"/>
  <c r="N35" i="4" a="1"/>
  <c r="N35" i="4" s="1"/>
  <c r="N23" i="4" a="1"/>
  <c r="N23" i="4" s="1"/>
  <c r="N13" i="4" a="1"/>
  <c r="N13" i="4" s="1"/>
  <c r="O51" i="4" a="1"/>
  <c r="O51" i="4" s="1"/>
  <c r="O39" i="4" a="1"/>
  <c r="O39" i="4" s="1"/>
  <c r="O28" i="4" a="1"/>
  <c r="O28" i="4" s="1"/>
  <c r="O17" i="4" a="1"/>
  <c r="O17" i="4" s="1"/>
  <c r="P54" i="4" a="1"/>
  <c r="P54" i="4" s="1"/>
  <c r="N20" i="4" a="1"/>
  <c r="N20" i="4" s="1"/>
  <c r="O25" i="4" a="1"/>
  <c r="O25" i="4" s="1"/>
  <c r="N30" i="4" a="1"/>
  <c r="N30" i="4" s="1"/>
  <c r="O46" i="4" a="1"/>
  <c r="O46" i="4" s="1"/>
  <c r="N40" i="4" a="1"/>
  <c r="N40" i="4" s="1"/>
  <c r="O12" i="4" a="1"/>
  <c r="O12" i="4" s="1"/>
  <c r="N28" i="4" a="1"/>
  <c r="N28" i="4" s="1"/>
  <c r="Q52" i="4" a="1"/>
  <c r="Q52" i="4" s="1"/>
  <c r="N53" i="4" a="1"/>
  <c r="N53" i="4" s="1"/>
  <c r="O32" i="4" a="1"/>
  <c r="O32" i="4" s="1"/>
  <c r="N37" i="4" a="1"/>
  <c r="N37" i="4" s="1"/>
  <c r="N52" i="4" a="1"/>
  <c r="N52" i="4" s="1"/>
  <c r="O31" i="4" a="1"/>
  <c r="O31" i="4" s="1"/>
  <c r="N44" i="4" a="1"/>
  <c r="N44" i="4" s="1"/>
  <c r="N34" i="4" a="1"/>
  <c r="N34" i="4" s="1"/>
  <c r="N12" i="4" a="1"/>
  <c r="N12" i="4" s="1"/>
  <c r="O50" i="4" a="1"/>
  <c r="O50" i="4" s="1"/>
  <c r="O38" i="4" a="1"/>
  <c r="O38" i="4" s="1"/>
  <c r="O27" i="4" a="1"/>
  <c r="O27" i="4" s="1"/>
  <c r="O16" i="4" a="1"/>
  <c r="O16" i="4" s="1"/>
  <c r="P53" i="4" a="1"/>
  <c r="P53" i="4" s="1"/>
  <c r="Q58" i="4" a="1"/>
  <c r="Q58" i="4" s="1"/>
  <c r="N10" i="4" a="1"/>
  <c r="N10" i="4" s="1"/>
  <c r="O35" i="4" a="1"/>
  <c r="O35" i="4" s="1"/>
  <c r="N19" i="4" a="1"/>
  <c r="N19" i="4" s="1"/>
  <c r="O13" i="4" a="1"/>
  <c r="O13" i="4" s="1"/>
  <c r="N51" i="4" a="1"/>
  <c r="N51" i="4" s="1"/>
  <c r="O57" i="4" a="1"/>
  <c r="O57" i="4" s="1"/>
  <c r="Q53" i="4" a="1"/>
  <c r="Q53" i="4" s="1"/>
  <c r="N54" i="4" a="1"/>
  <c r="N54" i="4" s="1"/>
  <c r="N49" i="4" a="1"/>
  <c r="N49" i="4" s="1"/>
  <c r="N22" i="4" a="1"/>
  <c r="N22" i="4" s="1"/>
  <c r="Q57" i="4" a="1"/>
  <c r="Q57" i="4" s="1"/>
  <c r="N56" i="4" a="1"/>
  <c r="N56" i="4" s="1"/>
  <c r="O24" i="4" a="1"/>
  <c r="O24" i="4" s="1"/>
  <c r="N18" i="4" a="1"/>
  <c r="N18" i="4" s="1"/>
  <c r="O33" i="4" a="1"/>
  <c r="O33" i="4" s="1"/>
  <c r="N39" i="4" a="1"/>
  <c r="N39" i="4" s="1"/>
  <c r="O56" i="4" a="1"/>
  <c r="O56" i="4" s="1"/>
  <c r="O11" i="4" a="1"/>
  <c r="O11" i="4" s="1"/>
  <c r="O55" i="4" a="1"/>
  <c r="O55" i="4" s="1"/>
  <c r="P57" i="4" a="1"/>
  <c r="P57" i="4" s="1"/>
  <c r="N43" i="4" a="1"/>
  <c r="N43" i="4" s="1"/>
  <c r="N33" i="4" a="1"/>
  <c r="N33" i="4" s="1"/>
  <c r="N11" i="4" a="1"/>
  <c r="N11" i="4" s="1"/>
  <c r="O49" i="4" a="1"/>
  <c r="O49" i="4" s="1"/>
  <c r="O37" i="4" a="1"/>
  <c r="O37" i="4" s="1"/>
  <c r="O15" i="4" a="1"/>
  <c r="O15" i="4" s="1"/>
  <c r="P52" i="4" a="1"/>
  <c r="P52" i="4" s="1"/>
  <c r="N42" i="4" a="1"/>
  <c r="N42" i="4" s="1"/>
  <c r="N32" i="4" a="1"/>
  <c r="N32" i="4" s="1"/>
  <c r="N21" i="4" a="1"/>
  <c r="N21" i="4" s="1"/>
  <c r="N58" i="4" a="1"/>
  <c r="N58" i="4" s="1"/>
  <c r="O48" i="4" a="1"/>
  <c r="O48" i="4" s="1"/>
  <c r="O36" i="4" a="1"/>
  <c r="O36" i="4" s="1"/>
  <c r="O26" i="4" a="1"/>
  <c r="O26" i="4" s="1"/>
  <c r="P51" i="4" a="1"/>
  <c r="P51" i="4" s="1"/>
  <c r="Q56" i="4" a="1"/>
  <c r="Q56" i="4" s="1"/>
  <c r="Q8" i="4" a="1"/>
  <c r="Q8" i="4" s="1"/>
  <c r="AM13" i="4" a="1"/>
  <c r="AM13" i="4" s="1"/>
  <c r="AK11" i="4" a="1"/>
  <c r="AK11" i="4" s="1"/>
  <c r="AM11" i="4" a="1"/>
  <c r="AM11" i="4" s="1"/>
  <c r="AV8" i="4" a="1"/>
  <c r="AV8" i="4" s="1"/>
  <c r="AM10" i="4" a="1"/>
  <c r="AM10" i="4" s="1"/>
  <c r="AA11" i="4" a="1"/>
  <c r="AA11" i="4" s="1"/>
  <c r="H9" i="4" a="1"/>
  <c r="H9" i="4" s="1"/>
  <c r="AK10" i="4" a="1"/>
  <c r="AK10" i="4" s="1"/>
  <c r="AK9" i="4" a="1"/>
  <c r="AK9" i="4" s="1"/>
  <c r="AM9" i="4" a="1"/>
  <c r="AM9" i="4" s="1"/>
  <c r="AL8" i="4" a="1"/>
  <c r="AL8" i="4" s="1"/>
  <c r="AJ5" i="4" a="1"/>
  <c r="AJ5" i="4" s="1"/>
  <c r="P8" i="4" a="1"/>
  <c r="P8" i="4" s="1"/>
  <c r="AK13" i="4" a="1"/>
  <c r="AK13" i="4" s="1"/>
  <c r="AJ13" i="4" a="1"/>
  <c r="AJ13" i="4" s="1"/>
  <c r="AL13" i="4" a="1"/>
  <c r="AL13" i="4" s="1"/>
  <c r="AJ14" i="4" a="1"/>
  <c r="AJ14" i="4" s="1"/>
  <c r="P9" i="4" a="1"/>
  <c r="P9" i="4" s="1"/>
  <c r="AL12" i="4" a="1"/>
  <c r="AL12" i="4" s="1"/>
  <c r="AK14" i="4" a="1"/>
  <c r="AK14" i="4" s="1"/>
  <c r="AM14" i="4" a="1"/>
  <c r="AM14" i="4" s="1"/>
  <c r="AM12" i="4" a="1"/>
  <c r="AM12" i="4" s="1"/>
  <c r="AJ12" i="4" a="1"/>
  <c r="AJ12" i="4" s="1"/>
  <c r="AJ11" i="4" a="1"/>
  <c r="AJ11" i="4" s="1"/>
  <c r="AL11" i="4" a="1"/>
  <c r="AL11" i="4" s="1"/>
  <c r="H7" i="4" a="1"/>
  <c r="H7" i="4" s="1"/>
  <c r="AL14" i="4" a="1"/>
  <c r="AL14" i="4" s="1"/>
  <c r="AK12" i="4" a="1"/>
  <c r="AK12" i="4" s="1"/>
  <c r="AJ10" i="4" a="1"/>
  <c r="AJ10" i="4" s="1"/>
  <c r="AL10" i="4" a="1"/>
  <c r="AL10" i="4" s="1"/>
  <c r="H8" i="4" a="1"/>
  <c r="H8" i="4" s="1"/>
  <c r="AJ8" i="4" a="1"/>
  <c r="AJ8" i="4" s="1"/>
  <c r="AJ9" i="4" a="1"/>
  <c r="AJ9" i="4" s="1"/>
  <c r="AL9" i="4" a="1"/>
  <c r="AL9" i="4" s="1"/>
  <c r="F7" i="4" a="1"/>
  <c r="F7" i="4" s="1"/>
  <c r="O8" i="4" a="1"/>
  <c r="O8" i="4" s="1"/>
  <c r="F9" i="4" a="1"/>
  <c r="F9" i="4" s="1"/>
  <c r="AK8" i="4" a="1"/>
  <c r="AK8" i="4" s="1"/>
  <c r="AM8" i="4" a="1"/>
  <c r="AM8" i="4" s="1"/>
  <c r="F8" i="4" a="1"/>
  <c r="F8" i="4" s="1"/>
  <c r="Q19" i="4" a="1"/>
  <c r="Q19" i="4" s="1"/>
  <c r="Q31" i="4" a="1"/>
  <c r="Q31" i="4" s="1"/>
  <c r="Q43" i="4" a="1"/>
  <c r="Q43" i="4" s="1"/>
  <c r="P11" i="4" a="1"/>
  <c r="P11" i="4" s="1"/>
  <c r="P23" i="4" a="1"/>
  <c r="P23" i="4" s="1"/>
  <c r="P35" i="4" a="1"/>
  <c r="P35" i="4" s="1"/>
  <c r="P47" i="4" a="1"/>
  <c r="P47" i="4" s="1"/>
  <c r="Q17" i="4" a="1"/>
  <c r="Q17" i="4" s="1"/>
  <c r="P46" i="4" a="1"/>
  <c r="P46" i="4" s="1"/>
  <c r="Q20" i="4" a="1"/>
  <c r="Q20" i="4" s="1"/>
  <c r="Q32" i="4" a="1"/>
  <c r="Q32" i="4" s="1"/>
  <c r="Q44" i="4" a="1"/>
  <c r="Q44" i="4" s="1"/>
  <c r="P12" i="4" a="1"/>
  <c r="P12" i="4" s="1"/>
  <c r="P24" i="4" a="1"/>
  <c r="P24" i="4" s="1"/>
  <c r="P36" i="4" a="1"/>
  <c r="P36" i="4" s="1"/>
  <c r="P48" i="4" a="1"/>
  <c r="P48" i="4" s="1"/>
  <c r="Q41" i="4" a="1"/>
  <c r="Q41" i="4" s="1"/>
  <c r="P34" i="4" a="1"/>
  <c r="P34" i="4" s="1"/>
  <c r="Q9" i="4" a="1"/>
  <c r="Q9" i="4" s="1"/>
  <c r="Q21" i="4" a="1"/>
  <c r="Q21" i="4" s="1"/>
  <c r="Q33" i="4" a="1"/>
  <c r="Q33" i="4" s="1"/>
  <c r="Q45" i="4" a="1"/>
  <c r="Q45" i="4" s="1"/>
  <c r="P13" i="4" a="1"/>
  <c r="P13" i="4" s="1"/>
  <c r="P25" i="4" a="1"/>
  <c r="P25" i="4" s="1"/>
  <c r="P37" i="4" a="1"/>
  <c r="P37" i="4" s="1"/>
  <c r="P49" i="4" a="1"/>
  <c r="P49" i="4" s="1"/>
  <c r="Q10" i="4" a="1"/>
  <c r="Q10" i="4" s="1"/>
  <c r="Q22" i="4" a="1"/>
  <c r="Q22" i="4" s="1"/>
  <c r="Q34" i="4" a="1"/>
  <c r="Q34" i="4" s="1"/>
  <c r="Q46" i="4" a="1"/>
  <c r="Q46" i="4" s="1"/>
  <c r="P14" i="4" a="1"/>
  <c r="P14" i="4" s="1"/>
  <c r="P26" i="4" a="1"/>
  <c r="P26" i="4" s="1"/>
  <c r="P38" i="4" a="1"/>
  <c r="P38" i="4" s="1"/>
  <c r="P50" i="4" a="1"/>
  <c r="P50" i="4" s="1"/>
  <c r="P33" i="4" a="1"/>
  <c r="P33" i="4" s="1"/>
  <c r="Q18" i="4" a="1"/>
  <c r="Q18" i="4" s="1"/>
  <c r="Q11" i="4" a="1"/>
  <c r="Q11" i="4" s="1"/>
  <c r="Q23" i="4" a="1"/>
  <c r="Q23" i="4" s="1"/>
  <c r="Q35" i="4" a="1"/>
  <c r="Q35" i="4" s="1"/>
  <c r="Q47" i="4" a="1"/>
  <c r="Q47" i="4" s="1"/>
  <c r="P15" i="4" a="1"/>
  <c r="P15" i="4" s="1"/>
  <c r="P27" i="4" a="1"/>
  <c r="P27" i="4" s="1"/>
  <c r="P39" i="4" a="1"/>
  <c r="P39" i="4" s="1"/>
  <c r="Q30" i="4" a="1"/>
  <c r="Q30" i="4" s="1"/>
  <c r="Q12" i="4" a="1"/>
  <c r="Q12" i="4" s="1"/>
  <c r="Q24" i="4" a="1"/>
  <c r="Q24" i="4" s="1"/>
  <c r="Q36" i="4" a="1"/>
  <c r="Q36" i="4" s="1"/>
  <c r="Q48" i="4" a="1"/>
  <c r="Q48" i="4" s="1"/>
  <c r="P16" i="4" a="1"/>
  <c r="P16" i="4" s="1"/>
  <c r="P28" i="4" a="1"/>
  <c r="P28" i="4" s="1"/>
  <c r="P40" i="4" a="1"/>
  <c r="P40" i="4" s="1"/>
  <c r="P21" i="4" a="1"/>
  <c r="P21" i="4" s="1"/>
  <c r="P22" i="4" a="1"/>
  <c r="P22" i="4" s="1"/>
  <c r="Q13" i="4" a="1"/>
  <c r="Q13" i="4" s="1"/>
  <c r="Q25" i="4" a="1"/>
  <c r="Q25" i="4" s="1"/>
  <c r="Q37" i="4" a="1"/>
  <c r="Q37" i="4" s="1"/>
  <c r="Q49" i="4" a="1"/>
  <c r="Q49" i="4" s="1"/>
  <c r="P17" i="4" a="1"/>
  <c r="P17" i="4" s="1"/>
  <c r="P29" i="4" a="1"/>
  <c r="P29" i="4" s="1"/>
  <c r="P41" i="4" a="1"/>
  <c r="P41" i="4" s="1"/>
  <c r="Q29" i="4" a="1"/>
  <c r="Q29" i="4" s="1"/>
  <c r="Q14" i="4" a="1"/>
  <c r="Q14" i="4" s="1"/>
  <c r="Q26" i="4" a="1"/>
  <c r="Q26" i="4" s="1"/>
  <c r="Q38" i="4" a="1"/>
  <c r="Q38" i="4" s="1"/>
  <c r="Q50" i="4" a="1"/>
  <c r="Q50" i="4" s="1"/>
  <c r="P18" i="4" a="1"/>
  <c r="P18" i="4" s="1"/>
  <c r="P30" i="4" a="1"/>
  <c r="P30" i="4" s="1"/>
  <c r="P42" i="4" a="1"/>
  <c r="P42" i="4" s="1"/>
  <c r="P45" i="4" a="1"/>
  <c r="P45" i="4" s="1"/>
  <c r="P10" i="4" a="1"/>
  <c r="P10" i="4" s="1"/>
  <c r="Q15" i="4" a="1"/>
  <c r="Q15" i="4" s="1"/>
  <c r="Q27" i="4" a="1"/>
  <c r="Q27" i="4" s="1"/>
  <c r="Q39" i="4" a="1"/>
  <c r="Q39" i="4" s="1"/>
  <c r="Q51" i="4" a="1"/>
  <c r="Q51" i="4" s="1"/>
  <c r="P19" i="4" a="1"/>
  <c r="P19" i="4" s="1"/>
  <c r="P31" i="4" a="1"/>
  <c r="P31" i="4" s="1"/>
  <c r="P43" i="4" a="1"/>
  <c r="P43" i="4" s="1"/>
  <c r="Q42" i="4" a="1"/>
  <c r="Q42" i="4" s="1"/>
  <c r="Q16" i="4" a="1"/>
  <c r="Q16" i="4" s="1"/>
  <c r="Q28" i="4" a="1"/>
  <c r="Q28" i="4" s="1"/>
  <c r="Q40" i="4" a="1"/>
  <c r="Q40" i="4" s="1"/>
  <c r="P20" i="4" a="1"/>
  <c r="P20" i="4" s="1"/>
  <c r="P32" i="4" a="1"/>
  <c r="P32" i="4" s="1"/>
  <c r="P44" i="4" a="1"/>
  <c r="P44" i="4" s="1"/>
  <c r="AP10" i="4"/>
  <c r="AR10" i="4"/>
  <c r="AV14" i="4" a="1"/>
  <c r="AV14" i="4" s="1"/>
  <c r="AV20" i="4" a="1"/>
  <c r="AV20" i="4" s="1"/>
  <c r="AV15" i="4" a="1"/>
  <c r="AV15" i="4" s="1"/>
  <c r="AV17" i="4" a="1"/>
  <c r="AV17" i="4" s="1"/>
  <c r="AV18" i="4" a="1"/>
  <c r="AV18" i="4" s="1"/>
  <c r="AV19" i="4" a="1"/>
  <c r="AV19" i="4" s="1"/>
  <c r="AV16" i="4" a="1"/>
  <c r="AV16" i="4" s="1"/>
  <c r="AV21" i="4" a="1"/>
  <c r="AV21" i="4" s="1"/>
  <c r="AV22" i="4" a="1"/>
  <c r="AV22" i="4" s="1"/>
  <c r="AV23" i="4" a="1"/>
  <c r="AV23" i="4" s="1"/>
  <c r="AW12" i="4" a="1"/>
  <c r="AW12" i="4" s="1"/>
  <c r="AV13" i="4" a="1"/>
  <c r="AV13" i="4" s="1"/>
  <c r="AV5" i="4"/>
  <c r="AV6" i="4"/>
  <c r="AP9" i="4" l="1"/>
  <c r="AQ10" i="4"/>
  <c r="AQ13" i="4"/>
  <c r="AP14" i="4"/>
  <c r="AQ8" i="4"/>
  <c r="AQ14" i="4"/>
  <c r="AP8" i="4"/>
  <c r="AR14" i="4"/>
  <c r="R52" i="4"/>
  <c r="R58" i="4"/>
  <c r="R9" i="4"/>
  <c r="R8" i="4"/>
  <c r="AR13" i="4"/>
  <c r="R56" i="4"/>
  <c r="R57" i="4"/>
  <c r="R53" i="4"/>
  <c r="R55" i="4"/>
  <c r="R48" i="4"/>
  <c r="R54" i="4"/>
  <c r="R50" i="4"/>
  <c r="R40" i="4"/>
  <c r="R38" i="4"/>
  <c r="R36" i="4"/>
  <c r="R34" i="4"/>
  <c r="R43" i="4"/>
  <c r="R46" i="4"/>
  <c r="R45" i="4"/>
  <c r="R51" i="4"/>
  <c r="R33" i="4"/>
  <c r="R39" i="4"/>
  <c r="R49" i="4"/>
  <c r="R47" i="4"/>
  <c r="R42" i="4"/>
  <c r="R37" i="4"/>
  <c r="R35" i="4"/>
  <c r="AP11" i="4"/>
  <c r="R44" i="4"/>
  <c r="R41" i="4"/>
  <c r="R32" i="4"/>
  <c r="AR11" i="4"/>
  <c r="AP13" i="4"/>
  <c r="AR8" i="4"/>
  <c r="AQ12" i="4"/>
  <c r="AR12" i="4"/>
  <c r="AR9" i="4"/>
  <c r="AP12" i="4"/>
  <c r="R28" i="4"/>
  <c r="R31" i="4"/>
  <c r="R30" i="4"/>
  <c r="R29" i="4"/>
  <c r="R11" i="4"/>
  <c r="R16" i="4"/>
  <c r="R15" i="4"/>
  <c r="R13" i="4"/>
  <c r="R17" i="4"/>
  <c r="R26" i="4"/>
  <c r="R24" i="4"/>
  <c r="R14" i="4"/>
  <c r="R12" i="4"/>
  <c r="R21" i="4"/>
  <c r="R27" i="4"/>
  <c r="R19" i="4"/>
  <c r="R25" i="4"/>
  <c r="R23" i="4"/>
  <c r="R20" i="4"/>
  <c r="R18" i="4"/>
  <c r="R22" i="4"/>
  <c r="R10" i="4"/>
  <c r="AQ9" i="4"/>
  <c r="AQ11" i="4"/>
  <c r="AV7" i="4"/>
  <c r="BA12" i="4" s="1" a="1"/>
  <c r="BA12" i="4" s="1"/>
  <c r="AW16" i="4" a="1"/>
  <c r="AW16" i="4" s="1"/>
  <c r="BA17" i="4" l="1" a="1"/>
  <c r="BA17" i="4" s="1"/>
  <c r="BA18" i="4" a="1"/>
  <c r="BA18" i="4" s="1"/>
  <c r="BA15" i="4" a="1"/>
  <c r="BA15" i="4" s="1"/>
  <c r="BA19" i="4" a="1"/>
  <c r="BA19" i="4" s="1"/>
  <c r="BA13" i="4" a="1"/>
  <c r="BA13" i="4" s="1"/>
  <c r="BA14" i="4" a="1"/>
  <c r="BA14" i="4" s="1"/>
  <c r="BA20" i="4" a="1"/>
  <c r="BA20" i="4" s="1"/>
  <c r="BA21" i="4" a="1"/>
  <c r="BA21" i="4" s="1"/>
  <c r="BA23" i="4" a="1"/>
  <c r="BA23" i="4" s="1"/>
  <c r="BA22" i="4" a="1"/>
  <c r="BA22" i="4" s="1"/>
  <c r="AX17" i="4" a="1"/>
  <c r="AX17" i="4" s="1"/>
  <c r="AW17" i="4" a="1"/>
  <c r="AW17" i="4" s="1"/>
  <c r="AY17" i="4" a="1"/>
  <c r="AY17" i="4" s="1"/>
  <c r="AZ17" i="4" a="1"/>
  <c r="AZ17" i="4" s="1"/>
  <c r="AX15" i="4" a="1"/>
  <c r="AX15" i="4" s="1"/>
  <c r="BA16" i="4" a="1"/>
  <c r="BA16" i="4" s="1"/>
  <c r="AZ16" i="4" a="1"/>
  <c r="AZ16" i="4" s="1"/>
  <c r="BB16" i="4" s="1"/>
  <c r="AY16" i="4" a="1"/>
  <c r="AY16" i="4" s="1"/>
  <c r="AZ15" i="4" a="1"/>
  <c r="AZ15" i="4" s="1"/>
  <c r="AY15" i="4" a="1"/>
  <c r="AY15" i="4" s="1"/>
  <c r="AX16" i="4" a="1"/>
  <c r="AX16" i="4" s="1"/>
  <c r="AW15" i="4" a="1"/>
  <c r="AW15" i="4" s="1"/>
  <c r="AZ13" i="4" a="1"/>
  <c r="AZ13" i="4" s="1"/>
  <c r="AW13" i="4" a="1"/>
  <c r="AW13" i="4" s="1"/>
  <c r="AY13" i="4" a="1"/>
  <c r="AY13" i="4" s="1"/>
  <c r="AX13" i="4" a="1"/>
  <c r="AX13" i="4" s="1"/>
  <c r="AY23" i="4" a="1"/>
  <c r="AY23" i="4" s="1"/>
  <c r="AW23" i="4" a="1"/>
  <c r="AW23" i="4" s="1"/>
  <c r="AX23" i="4" a="1"/>
  <c r="AX23" i="4" s="1"/>
  <c r="AZ23" i="4" a="1"/>
  <c r="AZ23" i="4" s="1"/>
  <c r="AY19" i="4" a="1"/>
  <c r="AY19" i="4" s="1"/>
  <c r="AX19" i="4" a="1"/>
  <c r="AX19" i="4" s="1"/>
  <c r="AW19" i="4" a="1"/>
  <c r="AW19" i="4" s="1"/>
  <c r="AZ19" i="4" a="1"/>
  <c r="AZ19" i="4" s="1"/>
  <c r="AZ14" i="4" a="1"/>
  <c r="AZ14" i="4" s="1"/>
  <c r="AY14" i="4" a="1"/>
  <c r="AY14" i="4" s="1"/>
  <c r="AX14" i="4" a="1"/>
  <c r="AX14" i="4" s="1"/>
  <c r="AW14" i="4" a="1"/>
  <c r="AW14" i="4" s="1"/>
  <c r="AX22" i="4" a="1"/>
  <c r="AX22" i="4" s="1"/>
  <c r="AZ22" i="4" a="1"/>
  <c r="AZ22" i="4" s="1"/>
  <c r="AY22" i="4" a="1"/>
  <c r="AY22" i="4" s="1"/>
  <c r="AW22" i="4" a="1"/>
  <c r="AW22" i="4" s="1"/>
  <c r="AY12" i="4" a="1"/>
  <c r="AY12" i="4" s="1"/>
  <c r="AZ12" i="4" a="1"/>
  <c r="AZ12" i="4" s="1"/>
  <c r="BE12" i="4" s="1"/>
  <c r="AX12" i="4" a="1"/>
  <c r="AX12" i="4" s="1"/>
  <c r="AZ21" i="4" a="1"/>
  <c r="AZ21" i="4" s="1"/>
  <c r="AW21" i="4" a="1"/>
  <c r="AW21" i="4" s="1"/>
  <c r="BB21" i="4" s="1"/>
  <c r="AY21" i="4" a="1"/>
  <c r="AY21" i="4" s="1"/>
  <c r="AX21" i="4" a="1"/>
  <c r="AX21" i="4" s="1"/>
  <c r="AX18" i="4" a="1"/>
  <c r="AX18" i="4" s="1"/>
  <c r="AW18" i="4" a="1"/>
  <c r="AW18" i="4" s="1"/>
  <c r="AZ18" i="4" a="1"/>
  <c r="AZ18" i="4" s="1"/>
  <c r="AY18" i="4" a="1"/>
  <c r="AY18" i="4" s="1"/>
  <c r="AZ20" i="4" a="1"/>
  <c r="AZ20" i="4" s="1"/>
  <c r="AW20" i="4" a="1"/>
  <c r="AW20" i="4" s="1"/>
  <c r="AY20" i="4" a="1"/>
  <c r="AY20" i="4" s="1"/>
  <c r="AX20" i="4" a="1"/>
  <c r="AX20" i="4" s="1"/>
  <c r="BC20" i="4" s="1"/>
  <c r="BB19" i="4" l="1"/>
  <c r="BB18" i="4"/>
  <c r="BC15" i="4"/>
  <c r="BC19" i="4"/>
  <c r="BC18" i="4"/>
  <c r="BB14" i="4"/>
  <c r="BB15" i="4"/>
  <c r="BC14" i="4"/>
  <c r="BD12" i="4"/>
  <c r="BE22" i="4"/>
  <c r="BE23" i="4"/>
  <c r="BE14" i="4"/>
  <c r="BE13" i="4"/>
  <c r="BE16" i="4"/>
  <c r="BD13" i="4"/>
  <c r="BE17" i="4"/>
  <c r="BE21" i="4"/>
  <c r="BE20" i="4"/>
  <c r="BE19" i="4"/>
  <c r="BE15" i="4"/>
  <c r="BE18" i="4"/>
  <c r="BC13" i="4"/>
  <c r="BD17" i="4"/>
  <c r="BB17" i="4"/>
  <c r="BC17" i="4"/>
  <c r="BC23" i="4"/>
  <c r="BD18" i="4"/>
  <c r="BD14" i="4"/>
  <c r="BD21" i="4"/>
  <c r="BB20" i="4"/>
  <c r="BB23" i="4"/>
  <c r="BD22" i="4"/>
  <c r="BB13" i="4"/>
  <c r="BD20" i="4"/>
  <c r="BD15" i="4"/>
  <c r="BD16" i="4"/>
  <c r="BB22" i="4"/>
  <c r="BC22" i="4"/>
  <c r="BD19" i="4"/>
  <c r="BC16" i="4"/>
  <c r="BD23" i="4"/>
  <c r="BC21" i="4"/>
  <c r="BB12" i="4"/>
  <c r="BC12" i="4"/>
  <c r="AI9" i="4" l="1"/>
  <c r="AI10" i="4"/>
  <c r="AI11" i="4"/>
  <c r="AI12" i="4"/>
  <c r="AI13" i="4"/>
  <c r="AI14" i="4"/>
  <c r="AI8" i="4"/>
  <c r="AN14" i="4" l="1"/>
  <c r="AN11" i="4"/>
  <c r="AN8" i="4"/>
  <c r="AN12" i="4"/>
  <c r="AN10" i="4"/>
  <c r="AN13" i="4"/>
  <c r="AN9" i="4"/>
  <c r="T8" i="4" l="1"/>
  <c r="U8" i="4" s="1"/>
  <c r="AC8" i="4" s="1" a="1"/>
  <c r="AC8" i="4" s="1"/>
  <c r="T18" i="4" l="1"/>
  <c r="T30" i="4"/>
  <c r="T42" i="4"/>
  <c r="T55" i="4"/>
  <c r="T67" i="4"/>
  <c r="T19" i="4"/>
  <c r="T31" i="4"/>
  <c r="T43" i="4"/>
  <c r="T56" i="4"/>
  <c r="T68" i="4"/>
  <c r="T9" i="4"/>
  <c r="T21" i="4"/>
  <c r="T33" i="4"/>
  <c r="T45" i="4"/>
  <c r="T58" i="4"/>
  <c r="T70" i="4"/>
  <c r="T10" i="4"/>
  <c r="T22" i="4"/>
  <c r="T34" i="4"/>
  <c r="T46" i="4"/>
  <c r="T59" i="4"/>
  <c r="T71" i="4"/>
  <c r="T20" i="4"/>
  <c r="T38" i="4"/>
  <c r="T57" i="4"/>
  <c r="T75" i="4"/>
  <c r="T24" i="4"/>
  <c r="T61" i="4"/>
  <c r="T52" i="4"/>
  <c r="T23" i="4"/>
  <c r="T39" i="4"/>
  <c r="T60" i="4"/>
  <c r="T76" i="4"/>
  <c r="T40" i="4"/>
  <c r="T77" i="4"/>
  <c r="T12" i="4"/>
  <c r="T65" i="4"/>
  <c r="T29" i="4"/>
  <c r="T66" i="4"/>
  <c r="T14" i="4"/>
  <c r="T50" i="4"/>
  <c r="T15" i="4"/>
  <c r="T72" i="4"/>
  <c r="T25" i="4"/>
  <c r="T41" i="4"/>
  <c r="T62" i="4"/>
  <c r="V8" i="4"/>
  <c r="T51" i="4"/>
  <c r="T26" i="4"/>
  <c r="T44" i="4"/>
  <c r="T63" i="4"/>
  <c r="T11" i="4"/>
  <c r="T27" i="4"/>
  <c r="T47" i="4"/>
  <c r="T64" i="4"/>
  <c r="T28" i="4"/>
  <c r="T48" i="4"/>
  <c r="T13" i="4"/>
  <c r="T49" i="4"/>
  <c r="T32" i="4"/>
  <c r="T69" i="4"/>
  <c r="T35" i="4"/>
  <c r="T36" i="4"/>
  <c r="T54" i="4"/>
  <c r="T74" i="4"/>
  <c r="T37" i="4"/>
  <c r="T53" i="4"/>
  <c r="T73" i="4"/>
  <c r="T16" i="4"/>
  <c r="T17" i="4"/>
  <c r="V51" i="4" l="1"/>
  <c r="X51" i="4"/>
  <c r="W51" i="4"/>
  <c r="Y51" i="4"/>
  <c r="U51" i="4"/>
  <c r="Y21" i="4"/>
  <c r="U21" i="4"/>
  <c r="V21" i="4"/>
  <c r="W21" i="4"/>
  <c r="X21" i="4"/>
  <c r="AD8" i="4" a="1"/>
  <c r="AD8" i="4" s="1"/>
  <c r="W8" i="4"/>
  <c r="AE8" i="4" s="1" a="1"/>
  <c r="AE8" i="4" s="1"/>
  <c r="X8" i="4"/>
  <c r="AF8" i="4" s="1" a="1"/>
  <c r="AF8" i="4" s="1"/>
  <c r="Y8" i="4"/>
  <c r="AA9" i="4" s="1"/>
  <c r="Y9" i="4"/>
  <c r="AG9" i="4" s="1" a="1"/>
  <c r="AG9" i="4" s="1"/>
  <c r="U9" i="4"/>
  <c r="AC9" i="4" s="1" a="1"/>
  <c r="AC9" i="4" s="1"/>
  <c r="W9" i="4"/>
  <c r="AE9" i="4" s="1" a="1"/>
  <c r="AE9" i="4" s="1"/>
  <c r="X9" i="4"/>
  <c r="AF9" i="4" s="1" a="1"/>
  <c r="AF9" i="4" s="1"/>
  <c r="V9" i="4"/>
  <c r="AD9" i="4" s="1" a="1"/>
  <c r="AD9" i="4" s="1"/>
  <c r="W62" i="4"/>
  <c r="X62" i="4"/>
  <c r="V62" i="4"/>
  <c r="Y62" i="4"/>
  <c r="U62" i="4"/>
  <c r="X71" i="4"/>
  <c r="V71" i="4"/>
  <c r="W71" i="4"/>
  <c r="Y71" i="4"/>
  <c r="U71" i="4"/>
  <c r="U41" i="4"/>
  <c r="W41" i="4"/>
  <c r="Y41" i="4"/>
  <c r="V41" i="4"/>
  <c r="X41" i="4"/>
  <c r="U56" i="4"/>
  <c r="V56" i="4"/>
  <c r="W56" i="4"/>
  <c r="X56" i="4"/>
  <c r="Y56" i="4"/>
  <c r="W25" i="4"/>
  <c r="Y25" i="4"/>
  <c r="X25" i="4"/>
  <c r="U25" i="4"/>
  <c r="V25" i="4"/>
  <c r="X60" i="4"/>
  <c r="Y60" i="4"/>
  <c r="W60" i="4"/>
  <c r="U60" i="4"/>
  <c r="V60" i="4"/>
  <c r="U53" i="4"/>
  <c r="W53" i="4"/>
  <c r="V53" i="4"/>
  <c r="X53" i="4"/>
  <c r="Y53" i="4"/>
  <c r="V31" i="4"/>
  <c r="X31" i="4"/>
  <c r="Y31" i="4"/>
  <c r="U31" i="4"/>
  <c r="W31" i="4"/>
  <c r="V15" i="4"/>
  <c r="AD15" i="4" s="1" a="1"/>
  <c r="AD15" i="4" s="1"/>
  <c r="X15" i="4"/>
  <c r="AF15" i="4" s="1" a="1"/>
  <c r="AF15" i="4" s="1"/>
  <c r="W15" i="4"/>
  <c r="AE15" i="4" s="1" a="1"/>
  <c r="AE15" i="4" s="1"/>
  <c r="Y15" i="4"/>
  <c r="AG15" i="4" s="1" a="1"/>
  <c r="AG15" i="4" s="1"/>
  <c r="U15" i="4"/>
  <c r="AC15" i="4" s="1" a="1"/>
  <c r="AC15" i="4" s="1"/>
  <c r="V19" i="4"/>
  <c r="U19" i="4"/>
  <c r="W19" i="4"/>
  <c r="X19" i="4"/>
  <c r="Y19" i="4"/>
  <c r="W74" i="4"/>
  <c r="X74" i="4"/>
  <c r="U74" i="4"/>
  <c r="V74" i="4"/>
  <c r="Y74" i="4"/>
  <c r="W50" i="4"/>
  <c r="X50" i="4"/>
  <c r="Y50" i="4"/>
  <c r="U50" i="4"/>
  <c r="V50" i="4"/>
  <c r="V52" i="4"/>
  <c r="W52" i="4"/>
  <c r="X52" i="4"/>
  <c r="Y52" i="4"/>
  <c r="U52" i="4"/>
  <c r="Y10" i="4"/>
  <c r="AG10" i="4" s="1" a="1"/>
  <c r="AG10" i="4" s="1"/>
  <c r="W10" i="4"/>
  <c r="AE10" i="4" s="1" a="1"/>
  <c r="AE10" i="4" s="1"/>
  <c r="U10" i="4"/>
  <c r="AC10" i="4" s="1" a="1"/>
  <c r="AC10" i="4" s="1"/>
  <c r="V10" i="4"/>
  <c r="AD10" i="4" s="1" a="1"/>
  <c r="AD10" i="4" s="1"/>
  <c r="X10" i="4"/>
  <c r="AF10" i="4" s="1" a="1"/>
  <c r="AF10" i="4" s="1"/>
  <c r="V67" i="4"/>
  <c r="X67" i="4"/>
  <c r="Y67" i="4"/>
  <c r="U67" i="4"/>
  <c r="W67" i="4"/>
  <c r="U54" i="4"/>
  <c r="V54" i="4"/>
  <c r="W54" i="4"/>
  <c r="X54" i="4"/>
  <c r="Y54" i="4"/>
  <c r="X11" i="4"/>
  <c r="AF11" i="4" s="1" a="1"/>
  <c r="AF11" i="4" s="1"/>
  <c r="Y11" i="4"/>
  <c r="AG11" i="4" s="1" a="1"/>
  <c r="AG11" i="4" s="1"/>
  <c r="V11" i="4"/>
  <c r="AD11" i="4" s="1" a="1"/>
  <c r="AD11" i="4" s="1"/>
  <c r="U11" i="4"/>
  <c r="AC11" i="4" s="1" a="1"/>
  <c r="AC11" i="4" s="1"/>
  <c r="W11" i="4"/>
  <c r="AE11" i="4" s="1" a="1"/>
  <c r="AE11" i="4" s="1"/>
  <c r="W14" i="4"/>
  <c r="AE14" i="4" s="1" a="1"/>
  <c r="AE14" i="4" s="1"/>
  <c r="X14" i="4"/>
  <c r="AF14" i="4" s="1" a="1"/>
  <c r="AF14" i="4" s="1"/>
  <c r="Y14" i="4"/>
  <c r="AG14" i="4" s="1" a="1"/>
  <c r="AG14" i="4" s="1"/>
  <c r="U14" i="4"/>
  <c r="AC14" i="4" s="1" a="1"/>
  <c r="AC14" i="4" s="1"/>
  <c r="V14" i="4"/>
  <c r="AD14" i="4" s="1" a="1"/>
  <c r="AD14" i="4" s="1"/>
  <c r="W61" i="4"/>
  <c r="Y61" i="4"/>
  <c r="X61" i="4"/>
  <c r="U61" i="4"/>
  <c r="V61" i="4"/>
  <c r="Y70" i="4"/>
  <c r="W70" i="4"/>
  <c r="X70" i="4"/>
  <c r="U70" i="4"/>
  <c r="V70" i="4"/>
  <c r="V55" i="4"/>
  <c r="U55" i="4"/>
  <c r="W55" i="4"/>
  <c r="X55" i="4"/>
  <c r="Y55" i="4"/>
  <c r="X12" i="4"/>
  <c r="AF12" i="4" s="1" a="1"/>
  <c r="AF12" i="4" s="1"/>
  <c r="Y12" i="4"/>
  <c r="AG12" i="4" s="1" a="1"/>
  <c r="AG12" i="4" s="1"/>
  <c r="U12" i="4"/>
  <c r="AC12" i="4" s="1" a="1"/>
  <c r="AC12" i="4" s="1"/>
  <c r="V12" i="4"/>
  <c r="AD12" i="4" s="1" a="1"/>
  <c r="AD12" i="4" s="1"/>
  <c r="W12" i="4"/>
  <c r="AE12" i="4" s="1" a="1"/>
  <c r="AE12" i="4" s="1"/>
  <c r="W49" i="4"/>
  <c r="Y49" i="4"/>
  <c r="X49" i="4"/>
  <c r="U49" i="4"/>
  <c r="V49" i="4"/>
  <c r="U77" i="4"/>
  <c r="W77" i="4"/>
  <c r="Y77" i="4"/>
  <c r="V77" i="4"/>
  <c r="X77" i="4"/>
  <c r="U17" i="4"/>
  <c r="AC17" i="4" s="1" a="1"/>
  <c r="AC17" i="4" s="1"/>
  <c r="W17" i="4"/>
  <c r="AE17" i="4" s="1" a="1"/>
  <c r="AE17" i="4" s="1"/>
  <c r="V17" i="4"/>
  <c r="AD17" i="4" s="1" a="1"/>
  <c r="AD17" i="4" s="1"/>
  <c r="X17" i="4"/>
  <c r="AF17" i="4" s="1" a="1"/>
  <c r="AF17" i="4" s="1"/>
  <c r="Y17" i="4"/>
  <c r="AG17" i="4" s="1" a="1"/>
  <c r="AG17" i="4" s="1"/>
  <c r="V40" i="4"/>
  <c r="W40" i="4"/>
  <c r="Y40" i="4"/>
  <c r="U40" i="4"/>
  <c r="X40" i="4"/>
  <c r="V16" i="4"/>
  <c r="AD16" i="4" s="1" a="1"/>
  <c r="AD16" i="4" s="1"/>
  <c r="W16" i="4"/>
  <c r="AE16" i="4" s="1" a="1"/>
  <c r="AE16" i="4" s="1"/>
  <c r="X16" i="4"/>
  <c r="AF16" i="4" s="1" a="1"/>
  <c r="AF16" i="4" s="1"/>
  <c r="Y16" i="4"/>
  <c r="AG16" i="4" s="1" a="1"/>
  <c r="AG16" i="4" s="1"/>
  <c r="U16" i="4"/>
  <c r="AC16" i="4" s="1" a="1"/>
  <c r="AC16" i="4" s="1"/>
  <c r="V76" i="4"/>
  <c r="W76" i="4"/>
  <c r="U76" i="4"/>
  <c r="X76" i="4"/>
  <c r="Y76" i="4"/>
  <c r="V28" i="4"/>
  <c r="W28" i="4"/>
  <c r="U28" i="4"/>
  <c r="X28" i="4"/>
  <c r="Y28" i="4"/>
  <c r="V43" i="4"/>
  <c r="W43" i="4"/>
  <c r="X43" i="4"/>
  <c r="Y43" i="4"/>
  <c r="U43" i="4"/>
  <c r="X72" i="4"/>
  <c r="Y72" i="4"/>
  <c r="V72" i="4"/>
  <c r="W72" i="4"/>
  <c r="U72" i="4"/>
  <c r="V39" i="4"/>
  <c r="X39" i="4"/>
  <c r="U39" i="4"/>
  <c r="W39" i="4"/>
  <c r="Y39" i="4"/>
  <c r="W37" i="4"/>
  <c r="Y37" i="4"/>
  <c r="U37" i="4"/>
  <c r="V37" i="4"/>
  <c r="X37" i="4"/>
  <c r="X23" i="4"/>
  <c r="U23" i="4"/>
  <c r="Y23" i="4"/>
  <c r="V23" i="4"/>
  <c r="W23" i="4"/>
  <c r="V27" i="4"/>
  <c r="X27" i="4"/>
  <c r="W27" i="4"/>
  <c r="Y27" i="4"/>
  <c r="U27" i="4"/>
  <c r="V63" i="4"/>
  <c r="X63" i="4"/>
  <c r="W63" i="4"/>
  <c r="Y63" i="4"/>
  <c r="U63" i="4"/>
  <c r="X24" i="4"/>
  <c r="Y24" i="4"/>
  <c r="W24" i="4"/>
  <c r="U24" i="4"/>
  <c r="V24" i="4"/>
  <c r="Y58" i="4"/>
  <c r="U58" i="4"/>
  <c r="V58" i="4"/>
  <c r="W58" i="4"/>
  <c r="X58" i="4"/>
  <c r="X35" i="4"/>
  <c r="V35" i="4"/>
  <c r="W35" i="4"/>
  <c r="Y35" i="4"/>
  <c r="U35" i="4"/>
  <c r="U44" i="4"/>
  <c r="V44" i="4"/>
  <c r="W44" i="4"/>
  <c r="X44" i="4"/>
  <c r="Y44" i="4"/>
  <c r="U29" i="4"/>
  <c r="W29" i="4"/>
  <c r="Y29" i="4"/>
  <c r="V29" i="4"/>
  <c r="X29" i="4"/>
  <c r="V75" i="4"/>
  <c r="X75" i="4"/>
  <c r="U75" i="4"/>
  <c r="W75" i="4"/>
  <c r="Y75" i="4"/>
  <c r="Y45" i="4"/>
  <c r="U45" i="4"/>
  <c r="W45" i="4"/>
  <c r="V45" i="4"/>
  <c r="X45" i="4"/>
  <c r="U30" i="4"/>
  <c r="V30" i="4"/>
  <c r="Y30" i="4"/>
  <c r="W30" i="4"/>
  <c r="X30" i="4"/>
  <c r="U32" i="4"/>
  <c r="X32" i="4"/>
  <c r="V32" i="4"/>
  <c r="Y32" i="4"/>
  <c r="W32" i="4"/>
  <c r="W38" i="4"/>
  <c r="X38" i="4"/>
  <c r="U38" i="4"/>
  <c r="V38" i="4"/>
  <c r="Y38" i="4"/>
  <c r="U20" i="4"/>
  <c r="V20" i="4"/>
  <c r="W20" i="4"/>
  <c r="X20" i="4"/>
  <c r="Y20" i="4"/>
  <c r="W13" i="4"/>
  <c r="AE13" i="4" s="1" a="1"/>
  <c r="AE13" i="4" s="1"/>
  <c r="Y13" i="4"/>
  <c r="AG13" i="4" s="1" a="1"/>
  <c r="AG13" i="4" s="1"/>
  <c r="X13" i="4"/>
  <c r="AF13" i="4" s="1" a="1"/>
  <c r="AF13" i="4" s="1"/>
  <c r="U13" i="4"/>
  <c r="AC13" i="4" s="1" a="1"/>
  <c r="AC13" i="4" s="1"/>
  <c r="V13" i="4"/>
  <c r="AD13" i="4" s="1" a="1"/>
  <c r="AD13" i="4" s="1"/>
  <c r="U68" i="4"/>
  <c r="X68" i="4"/>
  <c r="V68" i="4"/>
  <c r="Y68" i="4"/>
  <c r="W68" i="4"/>
  <c r="X48" i="4"/>
  <c r="Y48" i="4"/>
  <c r="U48" i="4"/>
  <c r="V48" i="4"/>
  <c r="W48" i="4"/>
  <c r="X59" i="4"/>
  <c r="U59" i="4"/>
  <c r="Y59" i="4"/>
  <c r="V59" i="4"/>
  <c r="W59" i="4"/>
  <c r="W73" i="4"/>
  <c r="Y73" i="4"/>
  <c r="U73" i="4"/>
  <c r="V73" i="4"/>
  <c r="X73" i="4"/>
  <c r="Y46" i="4"/>
  <c r="W46" i="4"/>
  <c r="U46" i="4"/>
  <c r="V46" i="4"/>
  <c r="X46" i="4"/>
  <c r="V64" i="4"/>
  <c r="W64" i="4"/>
  <c r="U64" i="4"/>
  <c r="X64" i="4"/>
  <c r="Y64" i="4"/>
  <c r="Y34" i="4"/>
  <c r="U34" i="4"/>
  <c r="W34" i="4"/>
  <c r="X34" i="4"/>
  <c r="V34" i="4"/>
  <c r="X47" i="4"/>
  <c r="Y47" i="4"/>
  <c r="V47" i="4"/>
  <c r="U47" i="4"/>
  <c r="W47" i="4"/>
  <c r="Y22" i="4"/>
  <c r="U22" i="4"/>
  <c r="V22" i="4"/>
  <c r="W22" i="4"/>
  <c r="X22" i="4"/>
  <c r="X36" i="4"/>
  <c r="Y36" i="4"/>
  <c r="V36" i="4"/>
  <c r="W36" i="4"/>
  <c r="U36" i="4"/>
  <c r="U66" i="4"/>
  <c r="V66" i="4"/>
  <c r="Y66" i="4"/>
  <c r="W66" i="4"/>
  <c r="X66" i="4"/>
  <c r="U42" i="4"/>
  <c r="V42" i="4"/>
  <c r="W42" i="4"/>
  <c r="X42" i="4"/>
  <c r="Y42" i="4"/>
  <c r="Y69" i="4"/>
  <c r="U69" i="4"/>
  <c r="W69" i="4"/>
  <c r="X69" i="4"/>
  <c r="V69" i="4"/>
  <c r="W26" i="4"/>
  <c r="X26" i="4"/>
  <c r="Y26" i="4"/>
  <c r="V26" i="4"/>
  <c r="U26" i="4"/>
  <c r="U65" i="4"/>
  <c r="W65" i="4"/>
  <c r="Y65" i="4"/>
  <c r="V65" i="4"/>
  <c r="X65" i="4"/>
  <c r="Y57" i="4"/>
  <c r="U57" i="4"/>
  <c r="V57" i="4"/>
  <c r="W57" i="4"/>
  <c r="X57" i="4"/>
  <c r="Y33" i="4"/>
  <c r="U33" i="4"/>
  <c r="W33" i="4"/>
  <c r="X33" i="4"/>
  <c r="V33" i="4"/>
  <c r="U18" i="4"/>
  <c r="V18" i="4"/>
  <c r="W18" i="4"/>
  <c r="X18" i="4"/>
  <c r="Y18" i="4"/>
  <c r="AG8" i="4" a="1"/>
  <c r="AG8"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<sst xmlns="http://schemas.openxmlformats.org/spreadsheetml/2006/main" count="27067" uniqueCount="8030">
  <si>
    <t>Name</t>
  </si>
  <si>
    <t>review_time</t>
  </si>
  <si>
    <t>rating</t>
  </si>
  <si>
    <t>aspect_sentiment</t>
  </si>
  <si>
    <t>topic</t>
  </si>
  <si>
    <t>Condiments</t>
  </si>
  <si>
    <t>● sausage: negative
● egg: negative
● syrup: negative
● butter: negative
● breakfast with hot cakes: neutral
● utensils: negative
● condiments: negative</t>
  </si>
  <si>
    <t>Experience and Environment</t>
  </si>
  <si>
    <t>● orders: negative
● service: negative</t>
  </si>
  <si>
    <t>● uber: neutral</t>
  </si>
  <si>
    <t>● food window: neutral
● fry: neutral
● meal: neutral</t>
  </si>
  <si>
    <t>● meal: negative
● wait: negative
● fries: positive</t>
  </si>
  <si>
    <t>● order: negative</t>
  </si>
  <si>
    <t>● wait: negative
● door: negative</t>
  </si>
  <si>
    <t>Food and Menu Items</t>
  </si>
  <si>
    <t>● manager: negative
● fries: positive</t>
  </si>
  <si>
    <t>● lady: negative
● burger: negative</t>
  </si>
  <si>
    <t>● food: negative</t>
  </si>
  <si>
    <t>● employees: negative
● food: negative</t>
  </si>
  <si>
    <t>● mcdonald: positive
● food: positive</t>
  </si>
  <si>
    <t>● food: neutral</t>
  </si>
  <si>
    <t>● staff: negative
● cookie: negative
● apples strawberries: neutral</t>
  </si>
  <si>
    <t>● ice cream: positive
● fries: positive</t>
  </si>
  <si>
    <t>● food: neutral
● drinks: neutral
● food items: neutral</t>
  </si>
  <si>
    <t>● ice cream: negative</t>
  </si>
  <si>
    <t>● food: positive
● service: positive</t>
  </si>
  <si>
    <t>● fast food: negative</t>
  </si>
  <si>
    <t>● cookies: positive
● hamburg: negative
● customer service: negative</t>
  </si>
  <si>
    <t>● bag of food: neutral
● drink: negative</t>
  </si>
  <si>
    <t>● kitchen: negative</t>
  </si>
  <si>
    <t>Miscellaneous</t>
  </si>
  <si>
    <t>● mcdonald: negative
● management: negative
● staff: negative</t>
  </si>
  <si>
    <t>● mcdonald: negative
● staffed: negative</t>
  </si>
  <si>
    <t>● robots: negative</t>
  </si>
  <si>
    <t>● order taker: negative</t>
  </si>
  <si>
    <t>● speaker: neutral</t>
  </si>
  <si>
    <t>Packaging</t>
  </si>
  <si>
    <t>Pricing and Value</t>
  </si>
  <si>
    <t>Service and Staff</t>
  </si>
  <si>
    <t>● worker: negative</t>
  </si>
  <si>
    <t>● staff: positive</t>
  </si>
  <si>
    <t>● customer service: negative</t>
  </si>
  <si>
    <t>● supervisor: negative
● general: negative</t>
  </si>
  <si>
    <t>● manager: negative</t>
  </si>
  <si>
    <t>● service: positive</t>
  </si>
  <si>
    <t>● employees: negative
● service: negative</t>
  </si>
  <si>
    <t>Selected Information</t>
  </si>
  <si>
    <t>Selected Topic</t>
  </si>
  <si>
    <t>For References</t>
  </si>
  <si>
    <t>Topic</t>
  </si>
  <si>
    <t>Rating</t>
  </si>
  <si>
    <t>From</t>
  </si>
  <si>
    <t>Table Aspect Handling</t>
  </si>
  <si>
    <t>aspect</t>
  </si>
  <si>
    <t>negative</t>
  </si>
  <si>
    <t>neutral</t>
  </si>
  <si>
    <t>positive</t>
  </si>
  <si>
    <t>total</t>
  </si>
  <si>
    <t>food</t>
  </si>
  <si>
    <t>heat lamp</t>
  </si>
  <si>
    <t>kitchen</t>
  </si>
  <si>
    <t>meal period</t>
  </si>
  <si>
    <t>serve</t>
  </si>
  <si>
    <t>service</t>
  </si>
  <si>
    <t>wait</t>
  </si>
  <si>
    <t>work</t>
  </si>
  <si>
    <t>time management</t>
  </si>
  <si>
    <t>staff</t>
  </si>
  <si>
    <t>teamwork</t>
  </si>
  <si>
    <t>frozen lemonade</t>
  </si>
  <si>
    <t>evening staff</t>
  </si>
  <si>
    <t>morning staff</t>
  </si>
  <si>
    <t>pounder</t>
  </si>
  <si>
    <t>uber</t>
  </si>
  <si>
    <t>tea</t>
  </si>
  <si>
    <t>sugar</t>
  </si>
  <si>
    <t>splendas</t>
  </si>
  <si>
    <t>sausage biscuit</t>
  </si>
  <si>
    <t>sandwich</t>
  </si>
  <si>
    <t>quarter</t>
  </si>
  <si>
    <t>order</t>
  </si>
  <si>
    <t>fry</t>
  </si>
  <si>
    <t>lady</t>
  </si>
  <si>
    <t>fountain drink</t>
  </si>
  <si>
    <t>double</t>
  </si>
  <si>
    <t>dish soap</t>
  </si>
  <si>
    <t>crew</t>
  </si>
  <si>
    <t>creamer</t>
  </si>
  <si>
    <t>coffee ground</t>
  </si>
  <si>
    <t>coffee</t>
  </si>
  <si>
    <t>burger</t>
  </si>
  <si>
    <t>manager</t>
  </si>
  <si>
    <t>mcdonald</t>
  </si>
  <si>
    <t>meal</t>
  </si>
  <si>
    <t>meat</t>
  </si>
  <si>
    <t>worker</t>
  </si>
  <si>
    <t>sauce</t>
  </si>
  <si>
    <t>hamburger wrapper</t>
  </si>
  <si>
    <t>place</t>
  </si>
  <si>
    <t>cheese</t>
  </si>
  <si>
    <t>bag</t>
  </si>
  <si>
    <t>bun</t>
  </si>
  <si>
    <t>caramel mocha</t>
  </si>
  <si>
    <t>attendant</t>
  </si>
  <si>
    <t>cheeseburger</t>
  </si>
  <si>
    <t>drive thru line</t>
  </si>
  <si>
    <t>employee</t>
  </si>
  <si>
    <t>entrance</t>
  </si>
  <si>
    <t>representative</t>
  </si>
  <si>
    <t>nugget</t>
  </si>
  <si>
    <t>pickle</t>
  </si>
  <si>
    <t>portion</t>
  </si>
  <si>
    <t>price</t>
  </si>
  <si>
    <t>price range</t>
  </si>
  <si>
    <t>management</t>
  </si>
  <si>
    <t>robot</t>
  </si>
  <si>
    <t>speaker</t>
  </si>
  <si>
    <t>sausage</t>
  </si>
  <si>
    <t>shift manager</t>
  </si>
  <si>
    <t>supervisor</t>
  </si>
  <si>
    <t>syrup</t>
  </si>
  <si>
    <t>utensil</t>
  </si>
  <si>
    <t>kitchen staff</t>
  </si>
  <si>
    <t>google</t>
  </si>
  <si>
    <t>sweet</t>
  </si>
  <si>
    <t>apple strawberry</t>
  </si>
  <si>
    <t>area</t>
  </si>
  <si>
    <t>bbq sauce</t>
  </si>
  <si>
    <t>general</t>
  </si>
  <si>
    <t>bite</t>
  </si>
  <si>
    <t>breakfast with hot cake</t>
  </si>
  <si>
    <t>butter</t>
  </si>
  <si>
    <t>carton</t>
  </si>
  <si>
    <t>condiment</t>
  </si>
  <si>
    <t>cashier</t>
  </si>
  <si>
    <t>cookie</t>
  </si>
  <si>
    <t>cup</t>
  </si>
  <si>
    <t>customer service</t>
  </si>
  <si>
    <t>drink</t>
  </si>
  <si>
    <t>egg</t>
  </si>
  <si>
    <t>extra</t>
  </si>
  <si>
    <t>fast food</t>
  </si>
  <si>
    <t>food window</t>
  </si>
  <si>
    <t>cook</t>
  </si>
  <si>
    <t>br</t>
  </si>
  <si>
    <t>menu</t>
  </si>
  <si>
    <t>oreo mcry</t>
  </si>
  <si>
    <t>order taker</t>
  </si>
  <si>
    <t>ice cream</t>
  </si>
  <si>
    <t>ice</t>
  </si>
  <si>
    <t>cream</t>
  </si>
  <si>
    <t>pinball arcade</t>
  </si>
  <si>
    <t>thru line</t>
  </si>
  <si>
    <t>spicy chicken sandwich</t>
  </si>
  <si>
    <t>order menu</t>
  </si>
  <si>
    <t>lettuce and tomato</t>
  </si>
  <si>
    <t>drive</t>
  </si>
  <si>
    <t>dinner</t>
  </si>
  <si>
    <t>crispy chicken sandwich</t>
  </si>
  <si>
    <t>chicken sandwich</t>
  </si>
  <si>
    <t>large</t>
  </si>
  <si>
    <t>water</t>
  </si>
  <si>
    <t>lunch</t>
  </si>
  <si>
    <t>strawberry banana smoothie</t>
  </si>
  <si>
    <t>lobby</t>
  </si>
  <si>
    <t>smoothie</t>
  </si>
  <si>
    <t>coke</t>
  </si>
  <si>
    <t>breakfast</t>
  </si>
  <si>
    <t>bathroom</t>
  </si>
  <si>
    <t>appearance</t>
  </si>
  <si>
    <t>night crew</t>
  </si>
  <si>
    <t>morning crew</t>
  </si>
  <si>
    <t>food item</t>
  </si>
  <si>
    <t>food burger</t>
  </si>
  <si>
    <t>chicken</t>
  </si>
  <si>
    <t>drink cup</t>
  </si>
  <si>
    <t>card</t>
  </si>
  <si>
    <t>money</t>
  </si>
  <si>
    <t>substance</t>
  </si>
  <si>
    <t>hamburg</t>
  </si>
  <si>
    <t>chicken mcnugget</t>
  </si>
  <si>
    <t>table</t>
  </si>
  <si>
    <t>filet of fish</t>
  </si>
  <si>
    <t>bag of food</t>
  </si>
  <si>
    <t>taste</t>
  </si>
  <si>
    <t>customer</t>
  </si>
  <si>
    <t>caffeine</t>
  </si>
  <si>
    <t>atmosphere</t>
  </si>
  <si>
    <t>door</t>
  </si>
  <si>
    <t xml:space="preserve">Base </t>
  </si>
  <si>
    <t>Max</t>
  </si>
  <si>
    <t>Min</t>
  </si>
  <si>
    <t>Pagination Aspect Table</t>
  </si>
  <si>
    <t>Table Topic Distribution</t>
  </si>
  <si>
    <t>Title:</t>
  </si>
  <si>
    <t>dummy</t>
  </si>
  <si>
    <t>% positive</t>
  </si>
  <si>
    <t>% neutral</t>
  </si>
  <si>
    <t>% negative</t>
  </si>
  <si>
    <t>year</t>
  </si>
  <si>
    <t>month</t>
  </si>
  <si>
    <t>rating_sum</t>
  </si>
  <si>
    <t>rating_count</t>
  </si>
  <si>
    <t>unique</t>
  </si>
  <si>
    <t>Unique</t>
  </si>
  <si>
    <t>Trend Calculation</t>
  </si>
  <si>
    <t>Month</t>
  </si>
  <si>
    <t>Pagination Trend</t>
  </si>
  <si>
    <t>label</t>
  </si>
  <si>
    <t>Frequency</t>
  </si>
  <si>
    <t>Select Metrics</t>
  </si>
  <si>
    <t>Metrics</t>
  </si>
  <si>
    <t>Count Empty rating</t>
  </si>
  <si>
    <t>Len table</t>
  </si>
  <si>
    <t>is_ratingNotFail?</t>
  </si>
  <si>
    <t>Title</t>
  </si>
  <si>
    <t>helper variables:</t>
  </si>
  <si>
    <t>Score Cards</t>
  </si>
  <si>
    <t>Fine</t>
  </si>
  <si>
    <t>Strength</t>
  </si>
  <si>
    <t>Weakness</t>
  </si>
  <si>
    <t>Base</t>
  </si>
  <si>
    <t>row</t>
  </si>
  <si>
    <t>Selected Year</t>
  </si>
  <si>
    <t>Selected Month</t>
  </si>
  <si>
    <t>January</t>
  </si>
  <si>
    <t>February</t>
  </si>
  <si>
    <t>March</t>
  </si>
  <si>
    <t>April</t>
  </si>
  <si>
    <t>May</t>
  </si>
  <si>
    <t>June</t>
  </si>
  <si>
    <t>July</t>
  </si>
  <si>
    <t>August</t>
  </si>
  <si>
    <t>September</t>
  </si>
  <si>
    <t>November</t>
  </si>
  <si>
    <t>October</t>
  </si>
  <si>
    <t>December</t>
  </si>
  <si>
    <t>All</t>
  </si>
  <si>
    <t xml:space="preserve"> ==&gt; If we have no rating data, the rating metric will not shown in chart.</t>
  </si>
  <si>
    <t>metric</t>
  </si>
  <si>
    <t>Metric</t>
  </si>
  <si>
    <t>reviewer_id</t>
  </si>
  <si>
    <t>review</t>
  </si>
  <si>
    <t>Decent McDonald's location.  The team here has always been friendly.  Drive thru can get pretty backed up during normal meal periods, so often it is better to go inside.  Make sure you go close to regular meal periods for fresher food vs the ones under the heat lamp for a while.    Store is always clean.</t>
  </si>
  <si>
    <t>Attempted to go through the drive thru at 430 am. It said it was 24 hour, however no one seemed to be taking orders and I drove around twice just in case and tried again but still no answer. I saw one employee in the kitchen but couldn't get his attention.   Very bad business. If closed or delayed in opening then at least a sign that indicates that would have been nice.</t>
  </si>
  <si>
    <t>waited in the drive through for over half an hour, all i got for my trouble was a "sorry for the wait" not even an explanation. When I got to the second window there were at least a dozen sodas just sitting on the counter. It's not the first time I've had bad service. I once pulled up and they just said we're not serving right now even though it was smack dab in the middle of the day hours.</t>
  </si>
  <si>
    <t>Meh.. just meh. When I finally get the correct order, it is generally tasty. I'm a picky eater, and have found ways to navigate the menu to get items I like. Worked in the service industry for years as a server, bartender, and trainer. Taking and fulfilling orders is NOT hard, tedious at times though. I only go here when I see they are not busy, in hope that my order is correct when I go to leave. In the 10 times that I have been here in the past past year, I have only had 1 order that was perfectly correct. Just ONE, not an exaggeration. That one order was just 2 large fries and nothing else. Though I will mention that when I got home and pulled them out of the bag, they were hardly what you'd call filled, (nor did I enjoy any on the 3 minute drive home) so little so that I even sent a picture and post to McDonald's on Facebook, at least the few were hot. The evening staff is very pleasant, but the morning staff leaves a lot to be desired, as well as thinking that they can talk negatively about people in Spanish out in the open which, being a light skinned Puerto Rican, I understand perfectly. I have submitted several complaints and NEVER received a call or email back. I just don't go here anymore to avoid the stress of paying money for something that is most likely wrong.</t>
  </si>
  <si>
    <t>This place is okay. It has these kiosks where you order, take a number, and they bring the food to your table. I ordered a frozen lemonade, paid for it, then sat down. I was there for a bit before someone came and told me they were out. I got a regular drink instead but it was too much trouble to get a refund for the difference. I'm not sure I like this new way.</t>
  </si>
  <si>
    <t>I would have given 5 stars, the evening manager is the nicest person I have seen and is definitely in charge of training her crew with constantly new help, in spite of this, everytime I have to return an order she goes back to the kitchen and patiently disassembles the sandwich and explains the proper way to make the sandwich in a spirit of education and with a cherry disposition. You can tell the children she works with respect her and look up to her, and yes, they might get things confused occasionally but I will continue to go there. 4 out of 5 stars</t>
  </si>
  <si>
    <t>This McDonalds CONSTANTLY gets orders wrong. We have ordered at the window and over uber and EVERY SINGLE TIME we dont get a complete order. Today we went back to get our fry we had 3 chicken sandwiches and 2 fry not complicated at all. The manager gave us a new one but the girl at the oick up window shoved the bag in ny hands and when I tha ked her she made a rude face and turned away.</t>
  </si>
  <si>
    <t>They get an extra Star because their staff 8 of 10 have been polite. Drive through has issues. They constantly get order wrong. Ask you to pull forward to fix and leave you hanging. I have had to go in twice to see why I am still sitting after five minutes. They are new. I understand training new people. But when you place an order and they repeat it back correctly and it comes out wrong or you have to repeat 3 times to make sure they get it right. Someone inside needs to make sure they are reading the whole ticket. Not just a quarter pounder. Especially with the multi menu choice of adding bacon or lettuce and tomatoes. Their tea as of late has tasted like dish soap and their fountain drinks have a funky taste to them. Numerous times their fries have been under cooked.</t>
  </si>
  <si>
    <t>Worst experience! All I asked for was a regular size coffee.I get to the window and was handed a small , I asked the woman if that was a regular to which she rudely said yes I questioned her again two more times then I asked her how many sizes of coffee they had she said small medium and large I asked her which one was the one I was holding and she said it's a small that's what we charged you for she said, and I told her I asked for a regular which would be a medium but I just drove off. Also asked for 3 splendas and 4 creamers on the side and received 3 regular sugars and 2 creamers. To top it off, coffee was full of coffee grounds to the point I was spitting them out. And as a little plus there was a piece of plastic! Never again!</t>
  </si>
  <si>
    <t>My burger was completely raw in the middle and when I took the burger back in to get it remade the lady behind the counter treated me like I was some stuck up brat for not wanting to eat a raw burger.
If I had the ability to give them a zero star rating I would. I WILL NEVER EAT HERE AGAIN!!!</t>
  </si>
  <si>
    <t>When I order during the day, I have zero issues. They are listed as a 24 hour location, so they show up on Uber Eats late at night. Anytime I order after midnight, they will accept my order through UE and then sit around for an hour before cancelling it. I don't understand why you list yourselves as a 24 hour location if you cancel any orders after midnight. Other than that, this place has always given great service.</t>
  </si>
  <si>
    <t>Awful experience. Drive thru attendants are rude, untrained, and unprofessional. When asked for a manager the attendants lie and say that there isn't one on duty, FYI impossible for every shift not to have a manager. One specific attendant screamed and cursed at me, to which led me to contact corporate.</t>
  </si>
  <si>
    <t>The staff is very kind and the food is usually prepared in a timely manner, for this reason it'sone of my preferred location's. However the drive thru line can sometimes be an inconvenience as it can get very long and at times even block entrances.</t>
  </si>
  <si>
    <t>They run out of fry containers and constantly forget sauces. The dining room is still closed for some reason so have fun getting back in line for a sauce. Sometimes the fries aren't great which is a huge part of McDonald's. Come on guys...</t>
  </si>
  <si>
    <t>Alright I know it was 5:25 in the morning when we came here and the worker was probably tired as hell. I will give him that for sure, but it was just odd pulling up to the machine and total silence. we had to say "hello?" before he came on and asked what we wanted. Was seemingly rude about it and not amazingly friendly. You do not have to sound peppy and full of life at 5am, but at least be nice..</t>
  </si>
  <si>
    <t>Mcdonalds is great but they really need to hire people who understand both english and spanish and not just spanish speakers trying to take english orders. The people are really nice but be smarter about who you put in the drive thru and lobby to take orders.</t>
  </si>
  <si>
    <t>Representative was very rude and disrespectful,  refused fulfilling my order and simply hung up on me on the drive through window... never was I so disappointed at that location before. Manager pretended like nothing even happened.</t>
  </si>
  <si>
    <t>The line wS extremely big and was moving very slowly, plus they were out of apple pies and strawberry cream pies, but they gave me substitute cinnabun, the staff was very apologetic for being slow &amp; they were out of pies, but it was middle of the night and they were extremely under-staffed.</t>
  </si>
  <si>
    <t>Slow always have wait for my food and have to go back in to get it fixed.  No one ever iles or has a none fake smile. No welcome to McDonald's or have a great day especially in drive through . And if you do say something's wrong you get a major attitude especially from the shift manager guy tall black guy .  ( Sorry don't know his name )</t>
  </si>
  <si>
    <t>This is the WORST McDonald's EVER, I don't come here often because when I do my order is wrong EVERY TIME.  Today 2/25/22 1130am 1 the drive thru person could barely hear me and I was almost yelling 2 I get to the next window after paying and I'm asked what did you order?? I tell them at the end of me repeating my order I now have your entire staff looking CONFUSED AS HELL like I just dropped outta the sky now I'm being asked did I pay? Are you sure you ordered at the speaker? Now all of ya'll wear head sets except for the cooks the worst leadership I've ever seen</t>
  </si>
  <si>
    <t>I ordered a Large fry buy after arriving to my destination I saw they did not fill the carton up.  They gave me a small portion for what I paid for.  This is not right and management needs to correct this.  Stealing from customers is plain wrong.  When ordering a large, they expect to get what should come in a large.  I noticed after my bad experience that your reviews are low.  In order order to create a good business, giving people an exceptional experience should be your goal not the opposite.</t>
  </si>
  <si>
    <t>The cashier's are very nice. Its very clean on the inside, and they get your food done fast</t>
  </si>
  <si>
    <t>My nuggets were way to salty and crunchy which means to had been sitting there a while, cashier cut me off in the middle of my order but was nice and polite when I addressed it and fries where kinda cold but another then good place to get food at an affordable price</t>
  </si>
  <si>
    <t>Night time drive through team seem really unprofessional. I ordered a meal with an extra fry, but when I got to the food window, was only given the fry with the meal. I mentioned the extra fry and was told I only paid for 1 fry. I offered to pay the difference for the extra fry, but was told I needed to drive back around and order again. Seriously? That's the response? Will not be returning.</t>
  </si>
  <si>
    <t>Today, i was disappointed in that restaurant #11853 did not get me my FULL order, meaning I did not receive my condiments for my big breakfast with hot cakes. No butter, no syrup, and no utensils. Luckily this was a hiccup and not a regular thing. Oh, and the egg was half the size of the sausage.</t>
  </si>
  <si>
    <t>Just spent 10 minutes waiting at this McDonald's . According to Google they're open 24/7. Finally we pull up to the window to see if anyone was there, sure enough one employee seated in the lobby and another at the window. She told me they were closed. Whoever these two are they need to be replaced. Get it together McDonald's. You're a corporate power house and you have a reputation to keep. One of the most unprofessional experiences I've ever had with fast food. 0/10 would not recomend this location.</t>
  </si>
  <si>
    <t>Me and my girlfriend came tonight to pick up our food after 11pm for a mobile order, they need a better system if you are walking on foot. The food tasted great, loved the McDonald's deal ordering from the app.</t>
  </si>
  <si>
    <t>If I paid for a large-sized meal, and I asked for both a large fry and a large drink, please don't argue with me that the ticket says medium drink. Thank you so much from a single parent who just wanted to spend a little bit of money on unhealthy food for wasting my hard-earned money.</t>
  </si>
  <si>
    <t>They got our order correct and didn't cut me off before I had finished ordering our food at the speaker. I could actually understand our order taker. I don't know if it really gets any better than that at a fast food place anymore.</t>
  </si>
  <si>
    <t>OPEN 24HRS all the darn time!!  If there are 24 hours in every day and then 7 days in a week then that means this place is open eleventeen million hours a year.  I dont even know how they find people to work here I mean how do they shower or brush their teeth or change clothes if they are always there.... I think I may have an idea: they are robots.  Or clones, like this example that's Dolly the sheep she's pretty hot NGL.</t>
  </si>
  <si>
    <t>Rude customer service, unprofessional attitude, overcooked food, no complimentary items for screwing up our orders. I don't understand how you can keep your job when there is so many negative reviews. I vow to never eat here again. I would rather eat a cold can of baked beans...</t>
  </si>
  <si>
    <t>Never gotten my order wrong, employees seem to change a lot but they're consistently quick and nice. Also the prices here are lower than other locations, I don't know why but its a total welcome change haha.</t>
  </si>
  <si>
    <t>So Uber eats was having connectivity issues and pushed an order through to this location that was supposed to be cancelled. I know this isnt McDonald's fault, but when I called McDonalds to try and address the issue, they answered and then ignored me and must have left their phone off the hook because any attempt to call them after this got me only dial tone. I know places are short staffed, but you cant just ignore people.</t>
  </si>
  <si>
    <t>Customer  service  is no good the staff  play games  as if I'm there to pay my money  to see them horsing around. And the the management  are a jock don't answer  the phone . to night is September 29 2021 at 10:30pm my next  visit to Austin will not be to a McDonald's...</t>
  </si>
  <si>
    <t>Service is slow, but I get all of my items with no errors and it's a bit smaller than most locations. Overall, it's a good place to grab a quick bite near Lake Creek.</t>
  </si>
  <si>
    <t>Hashbrowns were fire today.
Frappes always on point and the machine is always working.
Always get me to work on time with fast workers</t>
  </si>
  <si>
    <t>McDonald's is usually pretty bad about inventory shorts especially.
The BBQ sauce, it's just a conspiracy but if you ever been a lover of Mcys Nuggets then you know they tend to "Forget" the BBQ sauce. Any other sauce and it's in there. But overall I dont see my self going back anytime soon.</t>
  </si>
  <si>
    <t>I go here all the time. Great staff.. NVR get my food wrong it's just always a line wrapped around lol that's why they ain't 5 stars. Most def customer service is better then the food but hey I just go for my kids because they love it so why not! Good customer service guys! Makes all the difference</t>
  </si>
  <si>
    <t>Normally this location does pretty good, but last night was absolutely ridiculous. I sat in the drive thru for almost an hour waiting to get my order taken, the line was wrapped almost TWICE around the building, and finally I gave up and tried driving up to the window to give them my order since i was next in line. When i got to the window, they told me they couldn't take it and I'd have to go back around. I told them I'd like to put in my order here since I've been waiting all this time, and they proceeded to still refuse and that it's my fault for waiting in the second lane that they claimed was closed and had a sign out. The second lane was open, and the "sign" they were talking about was a wet floor sign they had placed right next to the drive-thru menu. I told them the lane looked open from our side and they still proceeded to argue with me, and then slammed the drive thru window shut. I've never received such deplorable customer service in my life, and if any managers are reading this, I highly suggest firing the two workers from last night.</t>
  </si>
  <si>
    <t>I went to pick up food from the restaurant at late night through drive through. I was told to wait near the door and I will be getting the order but even after waiting 15 minutes no one came with the food. Orders are already assigned and even after coming through drive through it takes more than half an hour to get it which is not good. Lots of people behind me got the food but no one cared about the driver who is already waiting from long time. Thank you</t>
  </si>
  <si>
    <t>McDonalds is NOT a fast food company anymore. They're just a food company now. Always a line wrapped around the building that never moves. When are robots going to replace the kitchen staff who hate their jobs?</t>
  </si>
  <si>
    <t>Manager waited on me. He went out of his way to make me a satisfied customer.  Great customer service!</t>
  </si>
  <si>
    <t>Can't believe experience with order taker. Went from drive thru and employee directly asks what do you want. He keeps rushing while taking order with no other cars placing order. We wanted to add one more item and asked for a minute. He keeps asking what else. When I said we are ready - no response. There were no other car placing order that time either. I told again we are ready. responded after a pause. Again what do you want... excuse me.. who talks to customers like this ??
I asked for his name to put a review and he flat out denied. I asked for receipt before handing my credit card. He swipes it and returns back my card. I m waiting for a receipt with my family in the car. He starts inputing another order on his tablet. Waited for sometime and then I waive my hand several times. He opens window and said you can get receipt from next window. Excuse me ??
Went to next window - picked up food, asked for Manager and got his name JAMAR. My receipt states 08/06/2022 7:20pm Order 05
I didn't want to complain but this was intolerable.</t>
  </si>
  <si>
    <t>The manager IS RUDE at 13749 183 research Blvd.in north Austin TX. HAD TO GO BACK INTO THE  DINER  3 TIMES AND THE 3RD TIME THE MANAGER DIDNT EVEN ACKOWLEDGE WE WERE EVEN THERE.. DISCRIPTION OF SAID MANAGER SPANISH ABOUT 5 FT TALL AND HAD LONG BLONDOISH HAIR PULLED BACK INTO A PONY TAIL. READ PREVIOUS REVIEWS AND THRY WERE NOT GOOD
NEED TO CHECK OUT WHAT IS GOING ON .</t>
  </si>
  <si>
    <t>This location is wack.
They will literally stop taking orders and make people sit in the parking lot for like 12 minutes until 3:00 a.m. so that they don't get to order dinner food anymore.
We have gone multiple times right after leaving the pinballz arcade just to sit in the parking lot in the Drive-Thru line waiting while they do nothing but wait for the order menu to change over.
Look McDonald's if I wanted a breakfast deluxe I wouldn't have shown up at 2:30 in the morning thank you.</t>
  </si>
  <si>
    <t>This is consistently the worst meal you will pay for. Microwaved nuggets, cold fries and a 30 minute wait. What more can you ask for? Dont go here ever! Your better off going hungry or giving the meal you payed for to the homeless by the donation box behind the drive thru.</t>
  </si>
  <si>
    <t>Good quick drive through service.  Was a long line but went very quickly.</t>
  </si>
  <si>
    <t>The staff seems to always be different which makes ordering sometimes a little difficult because they are in a state of perpetual learning which can also lead to waiting a bit longer but the lobby is always clean as well as the bathrooms</t>
  </si>
  <si>
    <t>Been frequenting this location for a few years.Morning,mid-day and night,the food is always hot,fresh and served with a smile.</t>
  </si>
  <si>
    <t>Never would come back here again my mother was asking for a coke and the lady became rude and said to her coworker in Spanish omg this fat women it hurt me that she said that and we know what she said so teach your employees how to speck properly in front of people</t>
  </si>
  <si>
    <t>We stopped by for a quick breakfast.  It was not crowded inside, but there was a pretty long drive thru.
Our order was supposed to have 3 food items and 2 drinks. They missed a food item. The lady ignored me when I told her.
My husband went to get it, she finished her task then handed it to him without a word or smile or anything.</t>
  </si>
  <si>
    <t>The morning crew seems fast and efficient. Night crew is a whole different experience, lines down the street, hour long waits. If this was a one time occurrence it wouldn't be so bad but this is a nightly problem. Beyond this the staff is so highly rude you leave wanting to crash your car through the building. Don't forget they will mistake your order almost every single time as well and serve it to you cold.</t>
  </si>
  <si>
    <t>Allways has the best Fries and Ice cream in the world!</t>
  </si>
  <si>
    <t>Ordered food burger wrong and left out part of the order also. One of the drink cup lid not fattened. Poor service girl handing order at window on January 7, 2023 at 1pm.</t>
  </si>
  <si>
    <t>Will not answer my call. Messed up my order 4times in and hour!</t>
  </si>
  <si>
    <t>The drinks were watered down and the employee was downright rude when asked to replace the drinks.!!</t>
  </si>
  <si>
    <t>The staff are very friendly and they do their job perfectly</t>
  </si>
  <si>
    <t>Went thru drive thru. Ordered. Getting home noticed my 10 piece nuggets where missing. Tried calling the restaurant and nothing. The lady gave me a hard time about extra sauce. Very unhappy .....</t>
  </si>
  <si>
    <t>If I  could give this location a zero on customer service, I  would. Pulled into drive through at 8:07 and placed a simple order. I order a regular hamburg and cookies. Once I paid and pulled up to the window to pick up, I  was told to pull up to the #1 space. I sat there and sat there and.........25 minutes later, no order. I  went in and no one was at the counter. I yelled "hello" three times. A young lady came up asking who was handling the front counter. A young girl appeared. To make this complaint shorter, I  showed my receipt and another 5 minutes later I got my order. There was another order with a drink sitting on the counter that never got to the person who ordered it. After getting home, I  had no regular hamburg but had cookies. Everyone, don't even bother going to this location again. It's a horrible experience every time as you can see by other reviews.</t>
  </si>
  <si>
    <t>Yet another McDonald's with horrible service and lazy employees. I mean c'mon do they intentionally hire unqualified people???</t>
  </si>
  <si>
    <t>Why does it look like someone spit on my food?
I had a normal transaction,  everyone was chill and polite, but now i dont want to eat this. Im trying not to think about what this milky white/clear substance is all over my food, i d*** sure am not coming back.</t>
  </si>
  <si>
    <t>This was a dine in experience. The tables were all dirty &amp; we did not get our food after waiting 35 minutes. Chicken sandwich was burnt.</t>
  </si>
  <si>
    <t>I repeat my order 3 times in the drive thru, and she still manage to mess it up , it was suppose to be a large meal double filet of fish with large fries , no cheese . It was all wrong , they either need to pay close attention to the order being made , understand English or they need not to work at a drive thru</t>
  </si>
  <si>
    <t>The boy who attended me made me wait and when he saw that the drink was wrong he threw the bag of food at me with a grimace. So disappointed!</t>
  </si>
  <si>
    <t>Just needed caffeine. The staff at the drive thru just shoved the drink in my hands. Not very professional.</t>
  </si>
  <si>
    <t>With all the new upgrades everything looks great and clean great staff</t>
  </si>
  <si>
    <t>It'd McDonalds. It is what it is as far as the food and atmosphere go. The staff here does make a difference. They are all friendly, accommodating and always smiling. Makes for a more pleasant experience than many other fast food places.</t>
  </si>
  <si>
    <t>I work for door dash and they locked us all out to wait in a long line for no reason at 10. I tried to beg them to open it because I'm door dash and they refused.  Covid is over get a new job</t>
  </si>
  <si>
    <t>employees</t>
  </si>
  <si>
    <t>prices</t>
  </si>
  <si>
    <t>fries</t>
  </si>
  <si>
    <t>orders</t>
  </si>
  <si>
    <t>workers</t>
  </si>
  <si>
    <t>pickles</t>
  </si>
  <si>
    <t>sugars</t>
  </si>
  <si>
    <t>attendants</t>
  </si>
  <si>
    <t>creamers</t>
  </si>
  <si>
    <t>chicken mcnuggets</t>
  </si>
  <si>
    <t>bathrooms</t>
  </si>
  <si>
    <t>chicken sandwiches</t>
  </si>
  <si>
    <t>cheeseburgers</t>
  </si>
  <si>
    <t>burgers</t>
  </si>
  <si>
    <t>places</t>
  </si>
  <si>
    <t>entrances</t>
  </si>
  <si>
    <t>meal periods</t>
  </si>
  <si>
    <t>breakfast with hot cakes</t>
  </si>
  <si>
    <t>cookies</t>
  </si>
  <si>
    <t>apples strawberries</t>
  </si>
  <si>
    <t>drinks</t>
  </si>
  <si>
    <t>strawberry banana smoothies</t>
  </si>
  <si>
    <t>condiments</t>
  </si>
  <si>
    <t>drink cups</t>
  </si>
  <si>
    <t>fry containers</t>
  </si>
  <si>
    <t>tables</t>
  </si>
  <si>
    <t>messed</t>
  </si>
  <si>
    <t>robots</t>
  </si>
  <si>
    <t>cooks</t>
  </si>
  <si>
    <t>hash brownsies</t>
  </si>
  <si>
    <t>baked beans</t>
  </si>
  <si>
    <t>nuggets</t>
  </si>
  <si>
    <t>food items</t>
  </si>
  <si>
    <t>coffee grounds</t>
  </si>
  <si>
    <t>meals</t>
  </si>
  <si>
    <t>Many customers reported receiving incorrect orders, missing items, or food that was cold or poorly prepared.</t>
  </si>
  <si>
    <t>Complaints about long wait times, with some customers waiting over 20 minutes for their meals.</t>
  </si>
  <si>
    <t>Instances of food being burnt, undercooked, or stale, leading to disappointment.</t>
  </si>
  <si>
    <t>Several reviews mentioned rude or inattentive staff, contributing to a negative dining experience.</t>
  </si>
  <si>
    <t>Specific issues included missing condiments, incorrect drink sizes, and poorly assembled sandwiches.</t>
  </si>
  <si>
    <t>Some customers noted that while the food was often standard for fast food, it could vary significantly in quality.</t>
  </si>
  <si>
    <t>Experiences with fries were particularly mixed, with some praising them as the best part of the meal, while others found them cold or overcooked.</t>
  </si>
  <si>
    <t>A few customers appreciated the cleanliness of the locations and the speed of service during less busy times.</t>
  </si>
  <si>
    <t>Several patrons expressed satisfaction with the taste and freshness of the food, particularly during peak hours.</t>
  </si>
  <si>
    <t>Friendly staff and good customer service were highlighted in multiple reviews, especially in locations that had undergone renovations.</t>
  </si>
  <si>
    <t>Some customers enjoyed specific menu items, such as the Egg McMuffin and various burgers, noting them as reliable choices.</t>
  </si>
  <si>
    <t>A few reviews mentioned the convenience of mobile ordering and quick service, making it a preferred option for busy individuals.</t>
  </si>
  <si>
    <t>Many customers reported missing condiments in their orders, leading to disappointment and frustration.</t>
  </si>
  <si>
    <t>Complaints about receiving incorrect or insufficient quantities of requested sauces, such as BBQ and ranch.</t>
  </si>
  <si>
    <t>Instances of staff being unhelpful or annoyed when customers asked for extra sauces or adjustments to their orders.</t>
  </si>
  <si>
    <t>Some customers experienced issues with their coffee orders, receiving incorrect sweeteners or creamers.</t>
  </si>
  <si>
    <t>Reports of being charged extra for sauces, which added to customer dissatisfaction.</t>
  </si>
  <si>
    <t>While some customers received their requested condiments, others found the portions to be skimpy or inadequate.</t>
  </si>
  <si>
    <t>Experiences varied widely, with some patrons noting that the sauces were either too oily or not applied evenly to their meals.</t>
  </si>
  <si>
    <t>A few customers mentioned that the sauces they received were satisfactory, but this was not consistent across all visits.</t>
  </si>
  <si>
    <t>Some patrons appreciated when their orders included all requested condiments, highlighting the freshness of the food.</t>
  </si>
  <si>
    <t>A few reviews noted that specific sauces, like Cajun sauce, were enjoyable and better than others.</t>
  </si>
  <si>
    <t>Instances of good service were mentioned when employees fulfilled condiment requests correctly.</t>
  </si>
  <si>
    <t>Numerous customers reported rude and unprofessional behavior from staff, including dismissive attitudes and lack of assistance.</t>
  </si>
  <si>
    <t>Many reviews highlighted issues with order accuracy, with staff frequently getting orders wrong or ignoring requests.</t>
  </si>
  <si>
    <t>Complaints about long wait times and disorganization during busy hours, leading to frustration among patrons.</t>
  </si>
  <si>
    <t>Instances of staff arguing or being preoccupied with personal conversations instead of attending to customers.</t>
  </si>
  <si>
    <t>Several customers expressed dissatisfaction with management, citing rude interactions and a lack of support for staff.</t>
  </si>
  <si>
    <t>Many customers appreciated friendly and accommodating staff, particularly those who were attentive and quick to resolve issues.</t>
  </si>
  <si>
    <t>Instances of good customer service were noted, especially when managers took the initiative to correct mistakes and ensure customer satisfaction.</t>
  </si>
  <si>
    <t>Some patrons highlighted the cleanliness of the restaurant and the professionalism of certain staff members, contributing to a positive dining experience.</t>
  </si>
  <si>
    <t>Some patrons noted that while certain employees were friendly and helpful, others were indifferent or untrained, leading to inconsistent service.</t>
  </si>
  <si>
    <t>Experiences varied significantly between different shifts, with some customers praising the morning crew for efficiency while criticizing the night crew for poor service.</t>
  </si>
  <si>
    <t>A few reviews mentioned that the staff seemed overwhelmed during busy periods, affecting their ability to provide good service.</t>
  </si>
  <si>
    <t>Many customers reported long wait times, particularly in the drive-thru, with some waiting over 30 minutes for their orders.</t>
  </si>
  <si>
    <t>Complaints about dirty tables and restrooms were common, with several patrons noting that cleanliness was lacking.</t>
  </si>
  <si>
    <t>Instances of rude or unhelpful staff contributed to a negative dining experience, with some customers feeling dismissed or ignored.</t>
  </si>
  <si>
    <t>Several reviews mentioned issues with order accuracy, leading to frustration and dissatisfaction with the overall experience.</t>
  </si>
  <si>
    <t>The atmosphere was described as unpleasant at times, with reports of loud or disruptive behavior from other patrons.</t>
  </si>
  <si>
    <t>While some customers appreciated the cleanliness of the restaurant and the efficiency of the service, others found the environment crowded and chaotic.</t>
  </si>
  <si>
    <t>Experiences varied significantly depending on the time of day, with morning shifts often praised for their speed and friendliness, while night shifts received criticism for poor service.</t>
  </si>
  <si>
    <t>Some patrons noted that the self-order kiosks were convenient, but others experienced issues with order fulfillment and staff responsiveness.</t>
  </si>
  <si>
    <t>Many customers highlighted friendly and accommodating staff, particularly during less busy hours, contributing to a pleasant dining experience.</t>
  </si>
  <si>
    <t>Cleanliness was praised in several reviews, especially regarding the dining area and restrooms, which enhanced the overall atmosphere.</t>
  </si>
  <si>
    <t>Quick service was frequently mentioned, with some patrons appreciating the efficiency of the drive-thru and counter service.</t>
  </si>
  <si>
    <t>The restaurant's layout and seating options were noted as comfortable, making it a suitable place for dining in.</t>
  </si>
  <si>
    <t>Multiple customers reported issues with drink cups not being filled properly, leading to dissatisfaction.</t>
  </si>
  <si>
    <t>Complaints about insufficient filling of fry containers were common, with customers receiving less than expected.</t>
  </si>
  <si>
    <t>Instances of missing sauces and condiments were noted, indicating a lack of attention to detail in packaging.</t>
  </si>
  <si>
    <t>Some patrons expressed frustration upon discovering that items were improperly wrapped or presented, such as cheese visible through hamburger wrappers.</t>
  </si>
  <si>
    <t>Issues with receiving incorrect items, such as a different drink than ordered, contributed to a negative perception of packaging accuracy.</t>
  </si>
  <si>
    <t>While some customers experienced issues with packaging, others noted that their orders were generally well-packaged and intact upon arrival.</t>
  </si>
  <si>
    <t>Confusion regarding drink orders and flavors was mentioned, suggesting a need for clearer communication during the packaging process.</t>
  </si>
  <si>
    <t>A number of patrons highlighted the affordability of certain menu items, particularly breakfast options, as a positive aspect of their experience.</t>
  </si>
  <si>
    <t>Instances of enjoying good food at reasonable prices were mentioned, with some customers expressing gratitude for the availability of affordable fast food.</t>
  </si>
  <si>
    <t>Some customers praised the value of specific deals, which they felt offered good quality for the price.</t>
  </si>
  <si>
    <t>While some customers appreciated the lower prices compared to other locations, others felt that the value for money was declining.</t>
  </si>
  <si>
    <t>Special deals and promotions were noted positively, but many felt that these were not consistently available or communicated effectively.</t>
  </si>
  <si>
    <t>The quality of food was often described as average, with some customers feeling that it did not warrant the higher prices.</t>
  </si>
  <si>
    <t>Many customers expressed frustration over rising prices, feeling that the cost of food is not justified by the quality received.</t>
  </si>
  <si>
    <t>Complaints about being charged full price without proper notification of discounts or coupons were common, leading to dissatisfaction.</t>
  </si>
  <si>
    <t>Several patrons noted that the portion sizes have decreased while prices have increased, resulting in a perception of poor value.</t>
  </si>
  <si>
    <t>Instances of feeling overcharged for items, such as drinks and sides, contributed to a negative view of pricing practices.</t>
  </si>
  <si>
    <t>Some customers mentioned the presence of aggressive panhandling outside the restaurant, which detracted from their overall experience.</t>
  </si>
  <si>
    <t>2013-12-21</t>
  </si>
  <si>
    <t>They renovated their store and it's very nice and modern. They staff is pretty much like all the other fast food chain out there (high school kids working part time), so nothing out of the ordinary. They have free wifi, so you can definitely take advantage of the service and surf the web while enjoying a sweet tea or something. They have the basic dollar menu - sweet tea, apple pies, apple dippers, cone and some other things, but too bad they don't have the chicken sandwich or McDouble for a dollar. The seating area can get packed sometimes and they don't always open the third floor to the public, although it really doesn't fit that many people, but sometimes you would have to wait a while for someone to finish before you can get a table and seat.</t>
  </si>
  <si>
    <t>● chicken sandwich: negative
● menu: positive
● fast food: positive
● staff: positive
● mcdouble: positive</t>
  </si>
  <si>
    <t>LOL this Macky Ds is a fun one to go when you want to hit up Chinatown and all its glory!  I think I ate there only once and it was like any other Mc Ds but alot more people and alot more drama...a sight to be seen!</t>
  </si>
  <si>
    <t>● mc: positive</t>
  </si>
  <si>
    <t>2014-12-21</t>
  </si>
  <si>
    <t>im in love with mc donalds&lt;3 i go there all the time. and im pretty sure everyone loves it . my favorite thing to order is the mc flurry! and the nuggets and chiken slects. the kids always get happy with the happy meals.</t>
  </si>
  <si>
    <t>● meals: positive
● nuggets and chicken sandwiches: positive</t>
  </si>
  <si>
    <t>McDonald's at a great location, and open 24/7, great especially when staying in a hotel close by.</t>
  </si>
  <si>
    <t>● location: positive</t>
  </si>
  <si>
    <t>THE STAFF AT THIS LOCATION ARE ACTIVE AND VERY ENGAGING. THEY ARE PEOPLE PERSON AND HAVE STRONG ATTENTION TOWARD THEIR CUSTOMERS. THE INTERIOR OF THE RESTURANT IS VERY CLEAN.</t>
  </si>
  <si>
    <t>● interior: positive
● staff: positive</t>
  </si>
  <si>
    <t>There was a roach on the counter by the register. The cashier and several other employees saw it. They looked at me waiting for my reaction. I will never eat there again, since the last review stated there was a roach problem. They obviously haven't done anything about it . I will never eat there again. And I'm reporting them to the health department.</t>
  </si>
  <si>
    <t>● employees: negative
● register: neutral
● counter: negative
● cashier: neutral</t>
  </si>
  <si>
    <t>Service, overall, better than most McDs.</t>
  </si>
  <si>
    <t>crispy spicy chicken sandwich,crispy spicy chicken sandwich,crispy spicy chicken sandwich is all i have to say you must stop in and get it and mix it with a hamburger and you will have whats called a mcgangbang you will be glad that you did so, and will never get anything else, please stop and get a milkshake and fries with a stop in there.</t>
  </si>
  <si>
    <t>● sandwich: positive
● hamburger: neutral
● chicken sandwich: positive
● crispy spicy chicken sandwich: positive</t>
  </si>
  <si>
    <t>2015-12-21</t>
  </si>
  <si>
    <t>Lady placing the orders is super nice. The crew making the food complete morons. Mixwd up order and put wrong condiments on wrong one. Its like they just tossed it together. Not tomention there is no way it'll pass wights and measurmentz. I expect competence.  Which is clearly lacking here.</t>
  </si>
  <si>
    <t>● food: negative
● crew: negative</t>
  </si>
  <si>
    <t>Not everything is offered at this location since I believe it's an "express" of sorts. Straight away, you will notice how crowded this place is since it's a pretty narrow space. Once orders are put in, you never really know where to stand to wait for your food. The staff are nice enough though and the time your food takes to come out can vary widely. There is additional seating upstairs which I personally have not been to and this seems more like a hot spot to just order takeout anyway.</t>
  </si>
  <si>
    <t>● food: neutral
● staff: positive
● space: negative</t>
  </si>
  <si>
    <t>Went in for a sprite..how can u have nasty sprite. $2 wasted. Probably one of the dirtiest McDonalds I have been to</t>
  </si>
  <si>
    <t>● mcdonalds: negative</t>
  </si>
  <si>
    <t>The stuff I hear is disgusting</t>
  </si>
  <si>
    <t>● stuff: negative</t>
  </si>
  <si>
    <t>Ordered a number 15 (chicken nugget) meal for $6.50. They somehow didn't get the fries part and only thought I ordered nuggets and drink (wtf?), even though I had made it very clear that I ordered the meal. Then they tried to charge me an ADDITIONAL $1 for the fries which would have put the total cost OVER the actual price of the meal. I wasn't having any of that bullsh*t and I guess they realized how ridiculous they were being, because they relented pretty quickly and handed over the fries.</t>
  </si>
  <si>
    <t>● meal: negative
● price: negative
● cost: negative
● drink: neutral
● fries: negative
● nuggets: negative</t>
  </si>
  <si>
    <t>This mickey'd sux. They never get my order right, and they always put too much sugar in the ice coffee. Then when you tell them their mistake, they'll talk back to you as if you did something wrong. Word for the wise, ask for the receipt, just incase the workers don't believe you.</t>
  </si>
  <si>
    <t>● ice coffee: negative
● sugar: negative</t>
  </si>
  <si>
    <t>It's McDonald's they are the same everywhere so you know what to expect. Extremely fast service. Okay food. Avoid the bathrooms they are terrible!</t>
  </si>
  <si>
    <t>● bathrooms: negative
● food: positive
● service: positive</t>
  </si>
  <si>
    <t>Average food, except they don't fill the fry containers all the way. The large is a medium at best. The bathrooms are horrible.  Someone had taken a dump in the corner and there it laid. Yuk.</t>
  </si>
  <si>
    <t>● someone: negative</t>
  </si>
  <si>
    <t>The area is surrounded by homeless people so there is a strict 30-minute time limit on eating inside the restaurant. The bathrooms are locked and even asking multiple times to use one I was not given access. My fiance found some kind of blueish chunk in his burger and that ended it for us. Nice and clean but unfriendly staff and atmosphere, and frightening food.</t>
  </si>
  <si>
    <t>● bathrooms: negative
● area: negative</t>
  </si>
  <si>
    <t>New Morning crew SUCKS! Just went there this morning 9/26/13 8:20am through the drive-thru waited at the second terminal as three cars went passed on the left. So I move forward without placing my order. The girl at the first window told me I should have waited in stead of saying I am sorry how can I help you.</t>
  </si>
  <si>
    <t>● crew: negative</t>
  </si>
  <si>
    <t>2016-12-21</t>
  </si>
  <si>
    <t>The hamburgers are the best. Not too gamey, full bodied with a hint of sage. Fresh toasted bun with a generous helping of an exciting combination of garden vegetables.</t>
  </si>
  <si>
    <t>● bun: positive</t>
  </si>
  <si>
    <t>By far one of the worst locations in NYC.  On separate occasions I've gotten sick, received cold fries, and getting homeless people asking for money/ food.</t>
  </si>
  <si>
    <t>● food: neutral
● fries: negative
● cold: negative</t>
  </si>
  <si>
    <t>seriously I had asked specifically no onion on both of my steak bagels meals when I got to my house they both had onions. and I had asked for picante sauce and they didn't even put sauce  packets in my bag. it just sucks getting home and not being able to eat what you expected.</t>
  </si>
  <si>
    <t>● onions: negative
● steak bagel meals: negative
● onion: negative
● picante sauce: negative</t>
  </si>
  <si>
    <t>Horrible! I hate to have to say that because I love Mc Donalds. No toilet paper no hand soap in the restroom and just plain dirty! When I told the manager she sent an employee to take care of it. I saw that he went in with the items and came back out and continued wirking with thebsame glives he used in the restroom Really? When I ordered they got the order wrong, no napkins in both napkin holders and no salt. In the dinning room most of the tables were dirty. The worst part is that they were not busy. Make it right please.</t>
  </si>
  <si>
    <t>● hand soap: negative
● toilet paper: negative
● napkins: negative</t>
  </si>
  <si>
    <t>This is the worst Mcdonald's I have ever been in. This place is the epitome of bad customer service. They charge extra for additional ketchup, do not offer free refills and a tiny portion of the dining room is open after 1 am. They close off most of the dining room. One time, I went in to order something around 1 am, but was unable to find any seating because other people were on their laptop hogging the booths and not ordering anything. They were taking up space. Mcdonalds staff did nothing about it when we complained about there being no seating. Most Mcdonalds offers free refills on medium and large drinks, but not this one. One time I asked the manager for a free refill and he was very rude and dismissive. This is not an ideal place to dine in at all, but it is still convenient to order a coffee there though.</t>
  </si>
  <si>
    <t>● coffee: neutral
● place: negative
● dining room: negative
● customer service: negative
● dine: negative
● refills: negative
● ketchup: negative</t>
  </si>
  <si>
    <t>Seriously, what is the deal with not being able to brew fresh sweet tea? It's sad that you have to check your drinks before you leave the drive thru. It seems as if 3 time a week we get bad tea from this location. It's not like we can just leave work to go get a new one either. We send my hubby on a drink run in the morning and he constantly forgets to take the "taste test" before he leaves, but he should not have to!</t>
  </si>
  <si>
    <t>● taste: neutral
● drink run: negative
● tea: negative</t>
  </si>
  <si>
    <t>Had my car booted by 2 of the dumbest people I have ever met while my girl friend was buying a soda and I was buying wine for a lovely night.  There are 3 total signs displaying this premise, but 2 are on the opposite side of the lot and one is not reflective for their 7-10 night shift of booting/towing.  The signs also say people who aren't patrons will be booted, which I by extension was. My night was spent arguing with the employees and the tow company instead.  I recommend a wholehearted boycott.</t>
  </si>
  <si>
    <t>● wine: positive
● soda: positive</t>
  </si>
  <si>
    <t>By far the worst McDonalds experience I've ever had. They locked their doors when their sign clearly said they were to be open; then the staff was incredibly rude.</t>
  </si>
  <si>
    <t>● staff: negative
● doors: negative</t>
  </si>
  <si>
    <t>Purchased a soda at this McDonalds and walked next door for LITERALLY 5 minutes, came back and had a boot on my car! Apparently, CUSTOMER or NOT if you step off the property the owner of this McDonalds has an agreement with a private company to boot your car! I wont even get started on the ample supply of bums sitting around the property. THIS IS THE WORST SCAM I HAVE EVER HAD DONE ON ME. This McDonalds probably makes a profit off the tickets they spend the day issuing its customers. I will never again visit a downtown McDonalds!!!</t>
  </si>
  <si>
    <t>● soda: neutral</t>
  </si>
  <si>
    <t>About what you'd expect from McDonald's, but it seems the franchisee forgot to pay the heating bill. Unprofessional (and cold)!</t>
  </si>
  <si>
    <t>● heating bill: negative
● mcdonald: positive</t>
  </si>
  <si>
    <t>Came in and asked for a cup of coffee with milk...a seemingly basic order, that I've had no problem getting at any other Golden Arches in the good 'ol USA. Was told that I could not have milk, only cream. Now isn't this the company that is spending millions to shed its "supersize me" obsesity image?  Come now.  Oh, and, for what it's worth, milk is actually cheaper than cream  (well, cow's milk, anyway...not sure about camel milk or elephant milk.)</t>
  </si>
  <si>
    <t>● cream: negative
● milk: neutral
● cup of coffee with milk: neutral</t>
  </si>
  <si>
    <t>I was eating here and the parking enforcement booted my car while I was eating. I produced a receipt but the man who booted my car accused me of leaving the premises so eating at this mcdonalds cost 75.00$. Dont ever go here!</t>
  </si>
  <si>
    <t>● parking enforcement: negative</t>
  </si>
  <si>
    <t>really this is a 4.5 star review. this McDonald's is located downtown salt lake city and everyone who lives here knows that parking downtown is almost impossible sometimes. Now mind you this parking lot is massive for McDonald's. way bigger than what the store needs. so people try to take advantage of McDonald's by parking here and going elsewhere.
For those idiots that are crying about their car getting booted, they were obviously trying to take advantage - even if they were McDonald's customers. There's signs posted all over that are plain as day stating 30 minute parking only otherwise subject to getting booted or towed.  the sign also blatantly says DO NOT LEAVE THESE PREMISES WITHOUT YOUR VEHICLE. so for everyone else crying, try reading the freaking sign. You know those metal signs cost money and they weren't custom made for entertainment or cosmetic purposes. use your brains......
on another note I visited here my first time just now. food was as expected for McDonald's but it's not like a good cook could make that any better. staff was fast, friendly, and effective. And my order was accurate. -.5 a star for closing the lobby at night but once again I don't blame them. There's a lot of crazies out there especially in the midnight and early morning hours.</t>
  </si>
  <si>
    <t>● staff: positive
● cook: negative
● food: positive
● mcdonald: negative</t>
  </si>
  <si>
    <t>Extremely rude staff but don't think much of it the people seem to be totally exploited by their horrible Hong Kong boss. Pity!</t>
  </si>
  <si>
    <t>● staff: negative</t>
  </si>
  <si>
    <t>great food and service, but i have to stop forgetting to never get the shakes here because they taste like soap</t>
  </si>
  <si>
    <t>● service: positive
● food: positive</t>
  </si>
  <si>
    <t>I am just wondering why so many people writing reviews for a McDonald... Are they all the same everywhere? And who has not taste a McDonald before?
So do not expect it to be as good as a decent restaurant, but it will do when you are hungry.</t>
  </si>
  <si>
    <t>● mcdonald: positive</t>
  </si>
  <si>
    <t>I would give a zero if I could. I rarely if ever take time to give a bad review, but I ordered 60 pieces of nuggets and then they gave me 20. Then when I tried to call, the phone wouldn't work. Finally when I walked back they acted like it was my fault because I "forgot" the other bag that they didn't bring out when the called my order. Terrible place.</t>
  </si>
  <si>
    <t>● chicken: negative</t>
  </si>
  <si>
    <t>worst service I've ever had! I was standing there for 15 min for them to make me one drink and there was no one else in there. They were caught up in there own conversation and not helping me!</t>
  </si>
  <si>
    <t>● drink: neutral</t>
  </si>
  <si>
    <t>2017-12-21</t>
  </si>
  <si>
    <t>Absolutely horrific. For a McDonalds (which I normally don't mind when the craving hits) this location consistently has extremely long waits and bad food. I will always drive to a location farther away, even for a simple double cheeseburger or spicy chicken.</t>
  </si>
  <si>
    <t>● spicy chicken: positive
● double: positive
● food: negative
● waits: negative
● cheeseburger: positive</t>
  </si>
  <si>
    <t>I paid 1 hotcakes and 1 hash brown by drive through behind me couple cars lined up and I waited 5+ min to pick my food last time same order they missed hash brown so i was about to check the items but behind people waiting so I moved my car near by signal I checked hash brown missing again this time I want them to know so I turn and reach same drive through I explained one of the women staff came and ask my bag and she inspect I was not feel good at this point later she ask a male staff and discussing something and looking me like I'm lying ...Bullshit.... who train the business ethics and code of cundect what the #@$%</t>
  </si>
  <si>
    <t>● food: neutral
● hotcake: negative</t>
  </si>
  <si>
    <t>These employees are sitting at a table with the doors locked and the store closed but its a "24 hour" McDonalds and its 12:47 and I'm pretty sure it shouldn't be locked and I should be full</t>
  </si>
  <si>
    <t>● mcdonald: neutral
● doors: negative
● table: neutral
● employees: negative</t>
  </si>
  <si>
    <t>this place sucks. two of the employees were yelling at each other, super immaturely. the store was disgusting, it took forever to order, and even longer to get our food. like I said, the management sucked. the employee he was arguing with just quit on the spot, saying "I'm outta here" and just left after being asked to do his job. entertainment value is five stars, quality is one star.</t>
  </si>
  <si>
    <t>● quality: positive
● entertainment value: positive
● food: positive
● employees: negative</t>
  </si>
  <si>
    <t>I feel that it is OK to charge to use the restrooms. Yet they are so gross it's not worth it. Employees sneezing on Apple pies whipping hands on seat of pants. The new management is not any better. They where dumb to buy this one. If you have enough room to install two toilets then install two toilets! don't be ghetto and only have only one!</t>
  </si>
  <si>
    <t>● management: negative
● apples: negative
● employees: negative
● charge: negative
● restrooms: negative</t>
  </si>
  <si>
    <t>I am highly enraged with their service. They didn't specify on their signs in the parking lot that I couldn't leave the parking lot for more than five minutes. They booted my truck and I had to pay him with my food in hand. I've tried talking to the store manager, McDonald's main office and submitted a complaint. All I get it's the run around, hung up on and berated. I'm not much for posting these kinds of things, but I'm out money I feel wasn't owed, and feel highly taken advantage of.</t>
  </si>
  <si>
    <t>● mcdonald office: negative
● store manager: negative
● food: neutral</t>
  </si>
  <si>
    <t>I've been waiting in line for 32mins, still no help and I have about 100% chance of them not getting my order right. I hate them!</t>
  </si>
  <si>
    <t>● waiting: negative</t>
  </si>
  <si>
    <t>Filthy and disgusting. Looks like they never clean the place.</t>
  </si>
  <si>
    <t>● place: negative
● filthy: negative</t>
  </si>
  <si>
    <t>I don't go to McDonald's often but I've been here twice in the last year, both times were terrible. I went through the drive through both times. One time during the lunch hour, I didn't  get one of my burgers. I got the rest of a meal but the quarter pounder never made it  in the bag. I didn't know until I got home. Tonight I waited 20 minutes, no exaggeration, to get 1 burger from the line. I will never go here again I should have just driven home to eat. It would have been faster.</t>
  </si>
  <si>
    <t>● quarter pounder: negative
● meal: neutral
● lunch hour: negative
● burgers: negative</t>
  </si>
  <si>
    <t>Be a Careful with this Store
He charged me $1.39 + tax for a coffee. I remained him about McDonald's coffee price ($1.09+tax). But he said no &amp; I back to my car, took more money then paid. (Store no. 4324, receipt 300, date feb.22/16 mon. 20:25)</t>
  </si>
  <si>
    <t>● price: neutral
● coffee: neutral</t>
  </si>
  <si>
    <t>I don't like cold fries. No one does. When a sign says Customer Parking only, does that exclude customers 10 minutes into the future? I have waited longer than that in this location's drive-through. I had a combo stop to make. Pick up some rum and bring home some dinner for me and the wife. I parked at McDonald's and walked the 65 seconds or so to the liquor store. A purchase and the return voyage took all of five minutes. By the time I had returned, there was a boot on my car. The person responsible for this was in the parking lot and informed me that to be considered a McDonald's customer, I would have had to make my fast-food purchase first, and then been given  30 minutes in the parking lot. It's a cold November evening. Fast food sitting in a car would be cold by the time I had returned, so I did things in what seemed like the logical order. $90 later, I was too disgusted to eat. I went into the store to file a complaint, but was bullied out by the towing staff. This isn't a predatory company per se, but they're in bed with one.</t>
  </si>
  <si>
    <t>● towing staff: negative
● customer parking: negative
● fries: negative
● cold: negative</t>
  </si>
  <si>
    <t>Very slow service at this McDonald's and the tables weren't clean at all! The floors were sticky too!</t>
  </si>
  <si>
    <t>● floors: negative
● tables: negative
● service: negative</t>
  </si>
  <si>
    <t>Pretty good especially at night on Saturday when the munchies kick in</t>
  </si>
  <si>
    <t>● munchies: positive</t>
  </si>
  <si>
    <t>Absolutely horrid customer service; and even though I have lower expectations for a McDonald's in food quality, this has particularly bare food taste and is often served sloppily. Eye contact is optional in their employee training, apparently.</t>
  </si>
  <si>
    <t>● served: negative
● food taste: negative
● food quality: negative
● mcdonald: negative</t>
  </si>
  <si>
    <t>Excellent food and service. I always go for the specials and they never disappoint. Gnocchi was delicious. The outdoor section is really pretty. And the bread on the table is a great combination. I always end up with lunch the next day especially with the pasta dishes.</t>
  </si>
  <si>
    <t>● bread: positive
● outdoor section: positive
● specials: positive</t>
  </si>
  <si>
    <t>Went thru the drive thru, for breakfast. I like the Egg McMuffin meal, but that is about the only thing I'll eat off of their menu. My meal with a coke, ended up being wrong. They gave me a sausage biscuit and the coke was horrible. The line was so long, that I did not have time to wait, so I just threw it all away. I won't be coming back to this location.</t>
  </si>
  <si>
    <t>● wait: negative
● meal: negative
● menu: neutral
● egg mcmuffin: positive</t>
  </si>
  <si>
    <t>Not a very pleasant McDonald's to visit.
#1 the area for the lines is small. So expect to be cramped when it's busy, and be confused as to where the lines are, and where they start.
#2 the employees are not friendly, I wouldn't say they're mean, but they obviously don't care about any pleasantries, or seem to care about you.
#3 there is no where in the store an area where you can grab napkins, or ketchup, or straws. You have to go up to the counter and ask them for packets and straws and utensils, during lunch time when lines are longer and it's getting congested at the counter, it makes it worse when people have to constantly come up to the counter and ask for something.
I don't recommend coming here if you want to stop and relax for food.</t>
  </si>
  <si>
    <t>● employees: negative
● lines: negative
● mcdonald: negative</t>
  </si>
  <si>
    <t>The cashier/attendent thats taking orders and collecting payments from the drive through talks to people as if she is barking at dogs. No professionalism.  As i took several bites into my burger there was a horrible taste.  When I open it to check the meet it looked like someone took a can of cat food, make a burger and give it to me half cook. I thing my cat food would tase better than the burger I received today here.</t>
  </si>
  <si>
    <t>● cat food: negative
● burger: negative</t>
  </si>
  <si>
    <t>While the food was fine and fast, the place was a mess. Not like normal fast food, which is usually a little dirty. It was incredibly dirty.</t>
  </si>
  <si>
    <t>● place: negative
● food: positive</t>
  </si>
  <si>
    <t>Twice in 6 months I thought I would get ice cream through the drive through. Both times they had no ice cream or yogurt. No sign, stick in long drive through to pick up nothing, not coming back again.</t>
  </si>
  <si>
    <t>● ice cream: negative
● yogurt: negative</t>
  </si>
  <si>
    <t>It opens 24/7 and it's very close to where I live. I usually order from drive through. They put sugar in my coffee when I ordered black coffee. This was their only mistake I have experienced.</t>
  </si>
  <si>
    <t>● black: neutral
● coffee: neutral
● sugar: neutral
● opens: positive</t>
  </si>
  <si>
    <t>Small venue,  smaller than usual menu. Had the feeling of a food court version of the restaurant but in a major shopping center.</t>
  </si>
  <si>
    <t>● food: neutral
● menu: negative
● venue: negative</t>
  </si>
  <si>
    <t>ROACHES!!!!!!! Somebody call the health department! I told the manager and they acted like it was normal.  Disgusting!!!!</t>
  </si>
  <si>
    <t>● health department: neutral
● manager: positive</t>
  </si>
  <si>
    <t>I used to come here every day for coffee and an occasional hashbrown.  I did that so much that I was familiar with the staff and would tell them "see you tomorrow".</t>
  </si>
  <si>
    <t>● staff: positive
● hash: positive
● coffee: neutral</t>
  </si>
  <si>
    <t>No hashbrowns on their all day breakfast menu. No water dispenser like some McDonald's. Limited menu, slow service - counter was completely unstaffed for long periods of time while customers lined up.
Inferior McDonald's, keep driving.</t>
  </si>
  <si>
    <t>● service: negative
● menu: negative</t>
  </si>
  <si>
    <t>Place used to be great. Now they have beggars &amp; the homeless have taken over almost the entire 2nd floor. Place smells horrid. The employees are rude, food takes so long.</t>
  </si>
  <si>
    <t>● food: negative
● employees: negative</t>
  </si>
  <si>
    <t>Sorry. Old fry-oil gave the nuggets a bad taste. The level of  chlorine in the water made the Coke taste bad (tasted chlorine ) and the cheeseburger were cold a soft.
The only good was the french fries.</t>
  </si>
  <si>
    <t>● fries: positive
● burger: positive
● coke: negative
● chlorine: neutral</t>
  </si>
  <si>
    <t>I understand that it's just fast food but I eat fast food frequently .  Just lack the budget to indulge in sushi and other fine fare lol
I'm also not a sushi person. I love as six mc Donald's for their cheap juicy burger, fast orders and cheap shakes, or if I'm feeling like I want something lighter ony stomach and it's late, a grilled chicken salad, side asald or parfait is great. Excellent for my son, who asks for the yogurt in his kids meal. The mozzarella sticks is also a perfect edition. Their coffee exceeds bk and I loved this location wen visiting last month. Quick easy and clean with upstairs seating. The workers for friendly and helped me when they forgot a drink.</t>
  </si>
  <si>
    <t>● shakes: positive
● orders: positive
● fare: positive
● food: positive
● fast: positive
● burgers: positive
● sushi: positive</t>
  </si>
  <si>
    <t>It's a sad state of affairs when you buy an ice cream sundae to get access to the McDonalds bathroom and not only is the sundae prepared wrong (the hot fudge isn't supposed to just get dumped on top of the ice cream; that's gotta be, like, day 1 of McDonalds training...), but the bathroom clearly hasn't been cleaned in weeks.</t>
  </si>
  <si>
    <t>● ice cream: neutral
● hot fudge: negative
● mcdonald: negative
● ice cream sundae: negative
● sundae: neutral</t>
  </si>
  <si>
    <t>The place is disgusting in terms of cleanliness. Full of homeless people on heroin. We actually threw the food in the garbage after we paid for it.  It looked nasty and dangerously filthy. Parking lot outside is full of shady people checking out what is in your car. When we were leaving we saw about 15 people laying on the sidewalks totally stoned from some drug.
Wouldn't recommend (at all).</t>
  </si>
  <si>
    <t>● food: negative
● cleanliness: negative</t>
  </si>
  <si>
    <t>went there on new years eve around 2 am ..crowded very much and the queue was not moving for the next 30 minutes. they did not had enough staff. left with hunger stomach. They should have atleast informed us that there is going to be a waiting time . 4 ppl before us and the queue never moved for 30 minutes was surprising.</t>
  </si>
  <si>
    <t>● waiting time: negative
● queue: negative</t>
  </si>
  <si>
    <t>Not a great experience to be honest. They messed up my coffee order and the bathrooms are pretty bad.</t>
  </si>
  <si>
    <t>● bathrooms: negative
● coffee order: negative</t>
  </si>
  <si>
    <t>This place can never get a drive thru order right.  Even told the manager 3 times that I wanted round eggs and not the folded ones.  Everytime I do a drive thru ordered it's messed up.  Never again will I go there.  They suck.  Sorry.  Corporate is in town and they will hear about this place.</t>
  </si>
  <si>
    <t>● round eggs: negative
● manager: negative</t>
  </si>
  <si>
    <t>They've made some improvements.  The help is friendly.  You still have to keep an eye on your vehicle though.</t>
  </si>
  <si>
    <t>● vehicle: positive</t>
  </si>
  <si>
    <t>Staffs were friendly. Lunch time gets crowded and might make mistakes in your order.</t>
  </si>
  <si>
    <t>● lunch time: negative
● staff: positive</t>
  </si>
  <si>
    <t>So incredibly slow once the bars closed and the drunks got hungry. Fries were old, not hot. Disorder with the 2 drive through lanes. 3 cars in the outside lane back to back to back ordered (2 if those cars should have been behind my order) while our car (knowing what we were ordering, given we had at least 20 minutes waiting in line just to get to the ordering board/microphone speaker) sat at the menu for over 5 minutes waiting to order. Overall, our drive-through wait time was forty, YES 40!!!, minutes. Will NOT go there again. Also the frequent harassment made by the half dozen homeless people begging for either money, cigarettes, food, or to wash our Windows. Clearly, they should have picked up on our lack of patience at that point and left us the %@#! Alone. McDonalds staff or management should fix that problem for others as well.</t>
  </si>
  <si>
    <t>● food: neutral
● cigarettes: neutral
● money: negative
● fries: negative
● bars: negative</t>
  </si>
  <si>
    <t>Nothing! Staff was rude. No napkins out, tables were dirty. My son and I went in at 1050 to get lunch before a movie knowing lunch starts at 1030. They apparently don't serve lunch until 11. When I asked why she said because people like late breakfast on weekends. Why that affects lunch I don't know. According to the sign, breakfast is served all day. Had I read the reviews first I would have gone to the one across the highway.</t>
  </si>
  <si>
    <t>● served: negative
● breakfast: positive
● lunch: negative</t>
  </si>
  <si>
    <t>I have never encountered a restaurant so rude before. We arrived there at 10:53 they close at 11, I know it's tabu to show up at a restaurant right before close, but we were 6 hours away from home and hungry. Not only were the doors already locked, but the three employees plus a security guard would not come to the door or even acknowledge we were there. Locking the doors early when your signs state your hours is unexceptable!!!!</t>
  </si>
  <si>
    <t>● security guard: negative
● employees: negative
● doors: negative</t>
  </si>
  <si>
    <t>The cashier successfully scammed my change. Well, I guess she needed the money. It is not about the meager change, but the idea that they would scam a paying customer. I will never come back here ever again, worst experience ever!</t>
  </si>
  <si>
    <t>● change: negative
● cashier: negative</t>
  </si>
  <si>
    <t>Food was ok but management decided to start yelling at ine another and cursing. Made my daily dinner visit very uncomfortable. To the point of not returning. At 6pm on 4-11-16</t>
  </si>
  <si>
    <t>● dinner: neutral
● management: negative
● food: neutral</t>
  </si>
  <si>
    <t>No smoking in the outside seating is not enforced by the manager. In fact I saw an employee hanging over into the dining area to smoke as well.</t>
  </si>
  <si>
    <t>● dining area: neutral
● manager: negative
● outside seating: negative</t>
  </si>
  <si>
    <t>The inside smells like baby diapers. When you ask for extra sweet and sour sauce they give you a dirty look like it is such a hassle. The ice cream machine is always broken, and the food always looks like it was put together so carelessly. Guess you can't expect much from a McDonald's anyways.</t>
  </si>
  <si>
    <t>● mcdonald: positive
● food: negative
● cream machine: negative
● ice: negative</t>
  </si>
  <si>
    <t>The service at the counter was nice. But there's an old man that acts like the 2nd floor VIP bouncer was very aggressive and off-putting.</t>
  </si>
  <si>
    <t>● vip bouncer: negative
● counter: positive
● service: positive</t>
  </si>
  <si>
    <t>work here... Most dont know but we have a new store manager and I hope this manager keeps everything more organized. What most people don't know is that the other manager never put the effort needed for the store, therefore most slacked off... I've worked here about 3 to 4 months and like it so far, but some managers aren't the nicest... me, I've been working for Mc'Donalds for about a year, I come in everyday with a smile on my face no matter how bad my day is. I read these reports and think " these bad employees/managers make not only themselves look bad but me too! I will continue to have great customer service, most people get mad we take too long... the Damn store has broken appliences every week... yeah they should replace it, but won't, just keep repairing it till its done... anyways point being, very disappointing knowing we still get a bad review when I try hard to make everyone happy. Thank All y'all -Javier Elizondo</t>
  </si>
  <si>
    <t>● mcdonald: negative</t>
  </si>
  <si>
    <t>They can never get our orders right large or small. I'm always going back. This place has poor supervision. Everyone looks so unhappy. Worth driving to another location. Been coming back for punishment for 15 years hoping it would change.</t>
  </si>
  <si>
    <t>● supervision: negative
● place: negative</t>
  </si>
  <si>
    <t>atendant was very nasty to me all because i asked her if they had ice i though there machine was broken.because dhe was asking another customer was the soda cold enuff.so i asked if they had ice and she replied very nasty.</t>
  </si>
  <si>
    <t>● soda: negative
● ice: negative
● waitress: negative</t>
  </si>
  <si>
    <t>Generally pretty fast, but panhandlers will often try to approach you while you are in or near the drive-thru, which is extremely unsafe.</t>
  </si>
  <si>
    <t>● thru: negative
● drive: negative
● panhandlers: positive</t>
  </si>
  <si>
    <t>I gave this a one star just because it doesnt have zero star not sure how this place have a 3 star i will never step in there again the most nasty place ever first time going to china town and had to really used the br but also wanted food thank god i used the rest room first that place looked like hasn't been cleaned in years i bet rats leaves there after that i cant picture how their food is not sure how this is still open. People before you order dnt look at the Br yall will regret eating</t>
  </si>
  <si>
    <t>● place: negative</t>
  </si>
  <si>
    <t>The hamburgers are rich and gigantic. They are not greasy and the serving staff is very acceptable. The place is good.</t>
  </si>
  <si>
    <t>● place: positive
● serving staff: positive
● hamburgers: positive</t>
  </si>
  <si>
    <t>The personal are really nice but everytime I go there, they almost mess my order. Sometimes I pay extra for my extra toppings and They forgot to add the topings  they made it just plain. And like in the bacon mcd double I always order  that one for my daughter with only mayo en they add mac sause and she is allergic to onions. And there is always something missing in my order. ï¿½ï¿½ï¿</t>
  </si>
  <si>
    <t>● onions: negative
● mac sauce: negative
● mayo: negative
● topings: negative
● toppings: negative</t>
  </si>
  <si>
    <t>We were waiting in the drive thru on a Sunday morning. We were asked for our order only AFTER WE had said something about asking if our order was going to be taken and after having 5 other cars in the drive thru next to us  had gone. We started ordering and then the employee on the intercom said mid order "hold on I'm helping a customer" Um isn't that what you're supposed to be doing with us? I said screw it and drove off. You're in the customer service industry, I suggest learning some.</t>
  </si>
  <si>
    <t>● employee inter: negative
● waiting: negative</t>
  </si>
  <si>
    <t>This Mcdonalds needs new management. Every time I have been there the manager not the employees screw something up on my order. The managers are very rude and dont have a problem using swear words to try and get their point accross. Just from what I have seen that store would be better off with no managers than the ones they have now, they might even show a profit. I have stopped going to this Mcdondalds and will never go back even though they are only blocks for my work.</t>
  </si>
  <si>
    <t>● managers: negative
● employees: negative
● manager: negative</t>
  </si>
  <si>
    <t>Too Many drugdealers/homeless people standing in front of the store and inside the store. The staffs are very rude and sanitation is below average.</t>
  </si>
  <si>
    <t>● sanitation: negative
● staffs: negative</t>
  </si>
  <si>
    <t>The McDonalds is fine, they got our large order correct and everything tasted fine, just in kind of a sketchy neighborhood. Look out for creepy dudes talking to themselves, they might punch your car.</t>
  </si>
  <si>
    <t>Absolutely HATE coming here. Slow service, argumentative cashiers, abscent management, and generally an eff you attitude. But it's close and cheap. So meh... It'll make a turd.</t>
  </si>
  <si>
    <t>● service: negative
● cashiers: negative</t>
  </si>
  <si>
    <t>I go to that place when I'm working near that Mac Donal</t>
  </si>
  <si>
    <t>● mac: positive
● place: neutral</t>
  </si>
  <si>
    <t>The place is disgusting. Service was slow and the got my order wrong.</t>
  </si>
  <si>
    <t>● service: negative
● place: negative</t>
  </si>
  <si>
    <t>Beautiful appearance,  very clean,  and have hug play area for kids to enjoy themselves</t>
  </si>
  <si>
    <t>● play area: positive
● appearance: positive</t>
  </si>
  <si>
    <t>This McDonalds gets a minus 10 from me.  The people plus the manager should all be fired.  They are VERY rude and the service is terrible. Sue</t>
  </si>
  <si>
    <t>● service: negative
● manager: negative
● mcdonald: negative</t>
  </si>
  <si>
    <t>It could be so much more.
So much potential.
Such a great location.
Too bad their ingredients are so disgusting.</t>
  </si>
  <si>
    <t>● ingredients: negative
● location: positive</t>
  </si>
  <si>
    <t>I had great experience the manager Michelle was wonderful every friday midnight she is always friendly and fresh food.</t>
  </si>
  <si>
    <t>● food: positive
● manager: positive</t>
  </si>
  <si>
    <t>Don't even cook the food correctly when you walk inside. That's why I always go through the drivethru SMH !!</t>
  </si>
  <si>
    <t>I'm not sure what anyone who has lived in Utah expects when trying to dine in this area. It's pretty common knowledge that downtown is the heart of the homeless and many drug addicts. Not to mention this location is one block from pioneer park and very close to the road home/gateway area. I'm not excusing any rude or bad experiences but maybe just a bit more patience and compassion? It's fast food. Don't like the area? Dine elsewhere.</t>
  </si>
  <si>
    <t>● fast food: positive</t>
  </si>
  <si>
    <t>Had a large order and the staff got the food out quickly and even bundled items together to create meals to save us money!</t>
  </si>
  <si>
    <t>● meals: positive
● food: neutral
● staff: positive</t>
  </si>
  <si>
    <t>I received the smallest amount of ice Cream in my mc flurry.......and also the employees were arguing while listening to their customers.</t>
  </si>
  <si>
    <t>● employees: negative
● ice cream: neutral</t>
  </si>
  <si>
    <t>I wish I could give it a no star! My purse got robbed inside the store and I asked the manager if he can please show me for video evidence he approached me by saying No, ask those ladies raising his voice at me and walked away. How helpful was the manager...</t>
  </si>
  <si>
    <t>Customer service wasn't great. I wasn't welcomed and the worker didnt seem like she cared I was there. I only got a 20 piece, I got it in a minute. They tasted a tad bit off than the usual nuggets so i didnt enjoy it as much. The place was clean.</t>
  </si>
  <si>
    <t>Very horrible! , disrespectful employees, never answer phone calls . Completely awful. Ive been to many McDonald's and this been the worst .</t>
  </si>
  <si>
    <t>● employees: negative</t>
  </si>
  <si>
    <t>This McD is just as bad as the W Parmer/McNeil location. The customer service here is lacking.</t>
  </si>
  <si>
    <t>Jasmine the cashier was really nice ... but my order was all wrong and she did fix it ... thanks jasmine...your one of the reason i continue to go thur drive thur restaurant..</t>
  </si>
  <si>
    <t>● cashier: positive</t>
  </si>
  <si>
    <t>I come here quite often, and for the most part, it's a normal McDonald's. There is one manager here that frequently yells at his employees for no reason at all, IN FRONT OF THE CUSTOMERS! I honestly feel bad that they have to be treated like that because apparently the manager doesn't understand that places get busy and there will be a wait a bit longer than usual. This location always has homeless people standing/sitting at each exit of the parking lot. One hot, summer day, I was leaving this McDonald's and made the mistake of putting down my windows down before leaving the parking lot. I was stopped by one homeless man and he asked for money, and usually I don't carry cash, but I happened to have a couple quarters in my car, so I gave them to him and he thanked me for helping him and his brother out. I pulled forward a bit more, and his brother stood up, walked over to my car, and I thought he was just going to thank me for the money, but nope! He literally started climbing inside my car to get some food from the passenger seat. He was grabbing me, and had his hands on my steering wheel and I started driving away to get him to stop after offering him some more quarters so he could buy his own food, and he kept yelling at me saying that he wanted the food I had. In the end, I left being robbed of the few bucks I had in coins in my car, and feeling very much violated. Again, this could have been avoided by having my windows up, but I thought it would be worth including that experience in my review. Really not a bad place, but definitely not the best.</t>
  </si>
  <si>
    <t>● employees: negative
● manager: negative</t>
  </si>
  <si>
    <t>The service is horrible! The workers don't wash there hard after taking the trash and the manager smokes mirjana before and after work hours,I came into the McDonald's and it spells like a stuck inside really disgusting!</t>
  </si>
  <si>
    <t>● manager: negative
● workers: negative
● service: negative</t>
  </si>
  <si>
    <t>THE WORST PLACE EVER. EVEN FOR THE WORKING ENVIRONMENT. PEOPLE YELLING AT EACH OTHER,  THE MANAGER THERE. THE FAT WOMEN HAS TO BE THE MOST RUDEST PERSON I'VE EVER MET. AND WHEN I ORDERED MY FOOD THE LADY IN THE KITCHEN WAS NOT WEARING GLOVES. ABSOLUTELY HORRIBLE.  WHO EVER THE OWNER IS NEEDS TO GET EVERYTHING STRAIGHT THERE BEFORE I CALL IN. HOW PITIFUL! HAPPENED ALMOST A MONTH AGO. I NEVER GOING THERE AGAIN. AND I SUGGEST NO ONE ELSE DOES. AND THE LOBBY HAS HAD ROACHES ON THE WALL. I HOPE THEY SEE THIS CAUSE I BC MY SON WENT THERE THE OTHER DAY. BUGS ON HIS TABLE. I WILL BE CALLING A INVEST INVESTIGATION AT THE HEALTH DEPARTMENT.</t>
  </si>
  <si>
    <t>Rude. Workers barely speak english. Went to manager about rudeness and she didn't care.  Won't eat there any more.</t>
  </si>
  <si>
    <t>● manager: negative
● workers: negative</t>
  </si>
  <si>
    <t>Worst experience EVER!!!!!!!!! employees fighting in front of customers, waited with my family (hungry kids) for more than 25 minutes to get our food..please don't come to this place!!!!!!....</t>
  </si>
  <si>
    <t>● employees: negative
● food: neutral</t>
  </si>
  <si>
    <t>Tried to get a Happy Meal, today after the Marvel Show at the arena. The cashier lady was high, as in intoxicated, unbelievable.
Bringing up a report to the City.</t>
  </si>
  <si>
    <t>● meal: positive
● cashier: positive</t>
  </si>
  <si>
    <t>Its a very convenient and very calm and chill place</t>
  </si>
  <si>
    <t>● place: positive</t>
  </si>
  <si>
    <t>Lines are usually quite long and don't move very fast. If you need a quick meal go across the street to Fresh &amp; Co.</t>
  </si>
  <si>
    <t>● meal: positive</t>
  </si>
  <si>
    <t>We had breakfast here a couple of times. Always tons of homeless people around. One guys was dancing like crazy. Pretty entertaining ...</t>
  </si>
  <si>
    <t>● breakfast: neutral</t>
  </si>
  <si>
    <t>I went drive thru I keep saying hello no one is answering me so I decided to go all the way to the first window to ask why isn't working but the guy is ignoring me he already saw me stopped at his window waving honk my horn so I have to go around again to use the other window to order the when I got to his window to pay I asked him..he said I have to wait cause its not working he can only take one customer..they should have just closed it so no one will go thru there..bad service not very accommodating..ignoring customer when they need help..</t>
  </si>
  <si>
    <t>● wait: negative
● drive: negative</t>
  </si>
  <si>
    <t>Slow service, full of dirty, vulgar customers. Wouldn't take my kids into this slum.</t>
  </si>
  <si>
    <t>● service: negative</t>
  </si>
  <si>
    <t>Very slow service especially at the drive thru</t>
  </si>
  <si>
    <t>● drive: negative
● service: negative</t>
  </si>
  <si>
    <t>It was so dirty that we have to clean a table to be able to sit.</t>
  </si>
  <si>
    <t>● sit: negative
● table: negative</t>
  </si>
  <si>
    <t>good place to stop by if you need to pee</t>
  </si>
  <si>
    <t>2018-12-21</t>
  </si>
  <si>
    <t>I went to use the restroom here, and the toilet was all full of **** so I told the manager about it. They sent a guy to clean it and I kid you not after he was done he did not wash his hands. I would not be surprised if this McDonalds will get an E.Coli outbreak</t>
  </si>
  <si>
    <t>● manager: neutral
● toilet: negative</t>
  </si>
  <si>
    <t>They have police officers for security.  The decoration's place is pretty. Long time waiting for service.</t>
  </si>
  <si>
    <t>● service: positive
● security: positive
● police: positive</t>
  </si>
  <si>
    <t>There should be an option to leave 0 Stars not one I was treated completely unfair I walk in &amp; I gave my order, my order was wrong I kindly walked over to the other lady and asked her to fix my order, after waiting 10 minutes they took my food in the back snatched it out the bags slammed it on the table put the cheese on &amp; tossed it back in the bag unwrapped and told me it's okay I asked for my money back and walked out,,, there needs to be a GM that comes and fix this place because it's a nice place good area but the staff sucks and there's no management leadership</t>
  </si>
  <si>
    <t>● management: negative
● staff: negative
● cheese: neutral
● food: neutral</t>
  </si>
  <si>
    <t>Producing fatty and unhealthy food to the masses. McDonald's is a blight for any neighborhood and caters to providing saturated fatty foods.</t>
  </si>
  <si>
    <t>● foods: negative
● food: negative</t>
  </si>
  <si>
    <t>I've worked in the neighborhood for decades and this was always a decent go to place for a late night snack.
A couple of years ago they modified the interior- they removed a lot of seats on the main floor in order to install electronic order kiosks.  There are now only a handful of places to sit in a ridiculously cramped manner.  Late at night they close the upstairs- leaving pretty much nowhere decent to sit and eat.  Tonight I saw two people eating over the garbage cans and one eating by the soda dispenser.
The kiosks are annoying.  They ask if you want to take out or eat there.  If you select "Eat In", before you can pay for your order you're asked to get a table marker and enter the marker number.  Thing is there are absolutely no table markers- you cannot complete your order without one- unless you start over and select "take out".
During the day perhaps eating in makes sense- but late at night it's really only for take out.</t>
  </si>
  <si>
    <t>● places: negative
● order kiosks: negative
● electronic: neutral
● seats: negative</t>
  </si>
  <si>
    <t>It's much cleaner now than it used to be. They also have touchscreen monitors you can order from now, which is convenient. I found things that I never knew was on the menu!</t>
  </si>
  <si>
    <t>● touchscreen monitors: positive</t>
  </si>
  <si>
    <t>Google maps is wrong about the time and management would not even come to the door for me to let him know.</t>
  </si>
  <si>
    <t>● management: negative
● google: negative</t>
  </si>
  <si>
    <t>Have a couple kiosks in the front _ easy and nice to use. Lots of customizable things to the order. Make sure you scroll to the bottom and check out the deals and promotions. Order was prepared pretty quickly and correct. No big complaints, about as good an experience that McDonalds can be.
Pro tip: on the kiosk when you are checking out and it asks for your "location code"... Just click 'cancel'. It's an error in the system.</t>
  </si>
  <si>
    <t>● use: positive
● kiosks: positive</t>
  </si>
  <si>
    <t>I like the new upgrades to this store. Food comes out quick. I just hate all the homeless people and the random drunk fight (also homeless) that happen here. I got knocked around for no reason once.</t>
  </si>
  <si>
    <t>● homeless: negative</t>
  </si>
  <si>
    <t>I love the burger that freshly made. I like the place. Nice facilities and clean. Fast services. Friendly staff. Good job.</t>
  </si>
  <si>
    <t>● staff: positive
● services: positive
● facilities: positive
● burger: positive</t>
  </si>
  <si>
    <t>Watered down fountain drinks with no fizz, plenty of loiterers hanging around for a long time with just a cup of coffee.</t>
  </si>
  <si>
    <t>● cup of coffee: positive
● fountain drinks: positive</t>
  </si>
  <si>
    <t>Clean and fast service.</t>
  </si>
  <si>
    <t>Service was very very slow  , then the food was barely warm.</t>
  </si>
  <si>
    <t>● food: negative
● service: negative</t>
  </si>
  <si>
    <t>Big Macs are outstanding the the milkshakes I look forward to and the atmosphere is nice would be nice if they had TVs</t>
  </si>
  <si>
    <t>● atmosphere: positive
● milkshakes: positive</t>
  </si>
  <si>
    <t>Very rude pour food quality staff very not concerned with customers management does not have a clue of any policy most of tables were very dirty overall very dingy and not comfortable. Also 30 minutes signs stating you must consume your food and leave within 30 minutes from the lobby very rude very poor reflection of McDonald's!!!!!!!</t>
  </si>
  <si>
    <t>● tables: negative
● mcdonald: negative</t>
  </si>
  <si>
    <t>Place was clean and nice.....service was fast.</t>
  </si>
  <si>
    <t>Have a drive through though it's typically faster to just go inside. Car lines can be a bit slow.</t>
  </si>
  <si>
    <t>● car lines: negative
● drive: positive</t>
  </si>
  <si>
    <t>Expensive, crowded and slow service. The worst combo for a FAST food place</t>
  </si>
  <si>
    <t>● fast food: negative
● service: negative</t>
  </si>
  <si>
    <t>The service is fast and what you'd expect from McDonalds.  The only frustration is the traffic at this intersection.  It can be tricky to get in and out of depending on the direction you're traveling.</t>
  </si>
  <si>
    <t>● traffic: negative
● mcdonald: positive
● service: positive</t>
  </si>
  <si>
    <t>Newly renovated, clean store with fat service. I loved the automated order touchscreen.</t>
  </si>
  <si>
    <t>● service touchscreen: positive</t>
  </si>
  <si>
    <t>Clean, fast service.</t>
  </si>
  <si>
    <t>This is not a McDonald's that I would recommend. They have huge roaches and are not the friendliest....staff can be extremely rude. There's always some type of odor!!</t>
  </si>
  <si>
    <t>● odor: negative
● mcdonald: negative
● roaches: negative</t>
  </si>
  <si>
    <t>Surrounding is not clean, tables have trash on them left by customers. Needs someone on the upper level to clean up tables. There were no napkins or ketchup upstairs for customers to use. Burgers being served without lettuce and tomato you now have to purchase this and when you do its very tiny pieces. The burger meals are over priced. Service was on acceptable. We have to be sitting in a dirty, untidy and unattractive area. Worst of all why is there a sign in the restaurant telling customers you only have 30mins to eat and leave, like really. That sign needs to be removed. Not returning to this restaurant. Fix up and clean up the place.</t>
  </si>
  <si>
    <t>● area: negative
● service: negative
● ketchup: negative
● napkins: negative</t>
  </si>
  <si>
    <t>It opens 24 hours but the staffs don't let people go to the bathroom for no reason. We got there at like 8.40 pm. They are all very rude to the customers. NEVER COME HERE AGAIN!!!!!!</t>
  </si>
  <si>
    <t>● bathroom: negative
● staff: negative
● opens: negative</t>
  </si>
  <si>
    <t>There is a Lady that seems to be the manager that knows all about work in there, has a nice area for kids to play</t>
  </si>
  <si>
    <t>● area: positive
● manager: positive</t>
  </si>
  <si>
    <t>I came in to place an order for a number 2 meal tonight, and the cashier spoke very rude to me; called me "papi". I was really offended by her tone. Frankly, I will never dine at this establishment.</t>
  </si>
  <si>
    <t>● meal: neutral
● papi: negative
● cashier: negative</t>
  </si>
  <si>
    <t>The brief interaction with the cashier was almost non existent. The large order of fries was more of a small order of fries.</t>
  </si>
  <si>
    <t>● fries: negative
● order of: negative
● cashier: negative</t>
  </si>
  <si>
    <t>Fast service and nice staff.</t>
  </si>
  <si>
    <t>● staff: positive
● service: positive</t>
  </si>
  <si>
    <t>THESE PEOPLE.. SO I ORDERED A HAPPY MEAL. MEANS YOU GET THE BOX  NOT A BAG. THEY ALWAYS GIVE ME THE BAGS. SO ONE DAY I SAW 4 ROWS OF BOXES. ASKED THEM FOR THE BOX AND THE PEOPLE MAGICALLY COULDN'T TALK. I CALLED CORPORATE. THE MANGER WRITES ME AN EMAIL SAYING THEY RAN OUT.
REALLY?? RALLY??? IF I COULD GIVE THIS PLACE NEGATIVE ZERO STARS I WOULD.</t>
  </si>
  <si>
    <t>● manager: positive</t>
  </si>
  <si>
    <t>Workers walk around doing nothing while customers are lining by the numbers. Also they Skip people if some One they know come in that's totally unfair when I've been online for 35 minutes</t>
  </si>
  <si>
    <t>● workers: negative</t>
  </si>
  <si>
    <t>It's a McDonalds. They are all pretty similar. But, the bathrooms are clean and the staff is friendly. I find it interesting that they removed the charging stations. But, once again... McDonalds, not Starbucks.</t>
  </si>
  <si>
    <t>● charging stations: neutral
● staff: positive
● bathrooms: positive</t>
  </si>
  <si>
    <t>Even though it is one of the smaller McDonalds, the service is one of the best. Very friendly staff. And location is perfect.</t>
  </si>
  <si>
    <t>● location: positive
● staff: positive
● service: positive</t>
  </si>
  <si>
    <t>Disgusting McDonald's. There managers are dating employee's and there's an employee who was fired for walking up to a customer and almost hitting him and got rehired. Terrible customer service</t>
  </si>
  <si>
    <t>● employee: negative
● employees: negative
● managers: negative</t>
  </si>
  <si>
    <t>I find it satisfying here. The staff are always friendly to customers</t>
  </si>
  <si>
    <t>Completely average; unclean, cheap, cool but occasionally absentminded staff.</t>
  </si>
  <si>
    <t>Your general fast food place with subpar service. Went here one morning to get a quick breakfast because we had no time for our usual Saturday morning spot. We ordered several different breakfast items and at the end my wife went to order a single order of three pancakes and sausage breakfast for one of the kids. At checkout it seemed expensive at first, the cashier never repeated the order back to us. When we received our order, we figured out why. She put us down for three total three pancakes and sausage breakfasts. When my wife brought it up the girl behind the register just said "oops, sorry" and walked away, no offer to fix it or give a refund. Great job.</t>
  </si>
  <si>
    <t>● sausage breakfasts: neutral
● pancakes: neutral
● check: neutral
● cashier: negative</t>
  </si>
  <si>
    <t>Horrible customer service always gets my order wrong. They were out of French fries so I said that's fine I can wait while you make more. "We can't do that" seriously what kind of fast food place can't make fries? It only takes two minutes and 15 to heat up even the worst fryer. Which I would have waited for. Is this not the money making industry?
My business is now sitting at Whataburger who also doesn't have fries ready but said I could have some fresh in two minutes.</t>
  </si>
  <si>
    <t>● fries: negative
● fast food: negative
● fryer: negative</t>
  </si>
  <si>
    <t>Always super pack! Not worth the wait if you do come here. They also had my breakfast mc muffin burnt! I don't know what else I can say...</t>
  </si>
  <si>
    <t>● breakfast muffin: negative
● wait: negative</t>
  </si>
  <si>
    <t>This place is awful. All workers had a attitude and the food made my 5 year old cousin throw up 5 times and my friends &amp; I stomach her &amp; caused both of to have diarrhea</t>
  </si>
  <si>
    <t>● food: negative
● diarr: negative</t>
  </si>
  <si>
    <t>There is a lot of mosquitoes.
The place is not clean and some kind of un comfortable smell..
I don't  like it</t>
  </si>
  <si>
    <t>● smell: negative
● place: negative</t>
  </si>
  <si>
    <t>Horrible service. New updated look and same terrible employees. Avoid this place.</t>
  </si>
  <si>
    <t>● employees: negative
● look: negative
● service: negative</t>
  </si>
  <si>
    <t>From a disabled stand point this would not be an ideal dining experience.  There isn't any designated areas for wheelchair customers. Staff are not equipped to handle a wheelchair customers. The one area where someone with a wheelchair chair could sit is next to the entrance the bathroom and the order kiscos and quite popular waiting area set up for customers waiting for their order.</t>
  </si>
  <si>
    <t>● staff: negative
● areas: negative
● dining: negative</t>
  </si>
  <si>
    <t>I WOULD LEAVE NO STARS IF I COULD .DRIVE THRU ORDER IS ALWAYS PLACED CORRECTLY AND BILLED CORRECTLY ON THE RECEIPT BUT FOR SOME REASON THE LINE COOKS CANT GET THE ORDERS RIGHT .EVERYTIME I COME TO THIS LOCATION MY  FOOD IS NOT MADE CORRECTLY .TODAY I CAME THRU THE DRIVE THRU AND ORDERED A DOBBLE QUARTER POUNDER MEAL NO PICKLE MED WITH A COKE I WAS CHARGED $8.47 AND I GOT BACK TO WORK I OPENED MY FOOD AND A GOT A SINGLE QUATER PONDER WITH PICKLE'S A MED FRY THAT WAS HALF BURNT AS USUAL AND A DIET COKE. I ONLY GET A HALF HOUR LUNCH SO NO TIME TO GO BACK AND COMPLAIN SO FOOD WENT RIGHT IN THE GARBAGE .ON A PRIOR VISIT A FEW WEEKS EARLIER I WENT FOR LUNCH ORDERED A CLASSIC CHICKEN SANDWICH MEAL GOT BACK TO WORK OPENED MY FOOD I GOT WAY OVER COOKE FRIES AND A CHICKEN PATTY ON 1 BUN (JUST THE HALF OF A BUN )NOTHING ELSE.I DID NOT COMPLAIN ABOUT THAT AGAIN NO TIME TO COME BACK (1/2 HOUR LUNCH )  . ON A SEPERATE VISIT I ORDERED A BACON SANWICH MEAL AND GOT NO BACAON ON MY BURGER .I GUESS WHAT AM GETTING AT IS EVERYTIME I COME HERE THEIRS A ISSUE WITH MY FOOD I WILL NOT VISIT THIS LOCATION ANY LONGER AS WELL AS ALL MY CO WOKERS SINCE THEY HAVE HAD THE SAME EXPERIENCE . AND McDONALD'S AT ONE POINT AND TIRE WANTED MINIMUM WAGE TO BE $14 OR $15 PER HOUR THATS A JOKE !</t>
  </si>
  <si>
    <t>● lunch: positive
● orders: negative
● line cooks: negative
● food: positive</t>
  </si>
  <si>
    <t>The drive-through workers were extremely  helpful and verified my order at both windows.  I was impressed with that!</t>
  </si>
  <si>
    <t>● windows: positive
● through workers: positive
● drive: positive</t>
  </si>
  <si>
    <t>Bad service!!!!!!! Rude workers!!!!</t>
  </si>
  <si>
    <t>This place service not very nice they don't care what customer asked and rude</t>
  </si>
  <si>
    <t>The service has gotten much better.</t>
  </si>
  <si>
    <t>It's in a bad part of town. A lot of homeless and panhandlers. Bathroom are locked, security watches you... it's an uncomfortable feeling. Not really a good place to take the kids for dinning in. But their service is okay and quick. Their food is standard McDonald's service. Nothing special about it. And this McDonald's sometimes Jack's up their prices cause they say they're "downtown" which to me means nothing but everything downtown costs more. McDonald's should not cost more ...</t>
  </si>
  <si>
    <t>● service: positive
● security: negative
● bathrooms: negative</t>
  </si>
  <si>
    <t>Drive thru service took a long time</t>
  </si>
  <si>
    <t>● service: positive
● drive: positive</t>
  </si>
  <si>
    <t>Great customer service very friendly and helpful.. the managers angie and crystal also help get the food out fast and its a very clean place to eat</t>
  </si>
  <si>
    <t>● place: positive
● food: positive
● service: positive</t>
  </si>
  <si>
    <t>Thanks for the perfect iced coffee I got. The price for $1.49 for a large you can not go wrong. I go here about every couple days since it is almost in my back yard. The food usually is good and service is fast. Friendly staff serving you. I am so glad that this location is remodeling the play area,So excited to see how it will look considering I can walk there in 15 min. Gotta Love It!!</t>
  </si>
  <si>
    <t>● play area: positive
● service: positive
● food: positive</t>
  </si>
  <si>
    <t>Service and cleanliness could be better.</t>
  </si>
  <si>
    <t>● service: negative
● cleanliness: negative</t>
  </si>
  <si>
    <t>This place is a god damn joke.  My girlfriend and I went for egg mcmuffins at 8:00pm on a saturday night, and it took over 20 minutes to get our order.  The food quality was horrendous, and no apology was given for the long wait.  AVOID THIS PLACE AT ALL COSTS.  Seriously, I don't expect gourmet food from Mcdonalds, but this was truly disgusting.  One english muffin was so hard my girlfriend nearly broke a tooth on it  My egg mcmuffin hadn't even been toasted.  The staff was unfriendly and unapologetic.  What a joke, we are greatly disappointed in this location.</t>
  </si>
  <si>
    <t>● wait: negative
● food quality: negative
● egg muffins: positive</t>
  </si>
  <si>
    <t>Terrible drive thru. Super long wait, even at an odd time of day. Cold food, less than great service, and they handed me my drink half full, flat, and with the ice already melted.</t>
  </si>
  <si>
    <t>● wait: negative
● drink: neutral</t>
  </si>
  <si>
    <t>Service is good, place is clean</t>
  </si>
  <si>
    <t>● place: positive
● service: positive</t>
  </si>
  <si>
    <t>Quick service and VERY clean</t>
  </si>
  <si>
    <t>It was fast service</t>
  </si>
  <si>
    <t>Service was slow and the girl behind the counter was rude</t>
  </si>
  <si>
    <t>● counter: negative
● service: negative</t>
  </si>
  <si>
    <t>Delivery speed is not quick for drive through.</t>
  </si>
  <si>
    <t>● drive: negative
● delivery speed: negative</t>
  </si>
  <si>
    <t>Card machine was out of service. Needed to pay cash and slow.</t>
  </si>
  <si>
    <t>● service: negative
● card: negative</t>
  </si>
  <si>
    <t>OK, but service is slow.</t>
  </si>
  <si>
    <t>Do you really need to be reading a review of McDonald's? Customer service and McFlurry availability is hit or miss, but the food is the same as any other McDonald's anywhere in the US, except that one that still has pizza.</t>
  </si>
  <si>
    <t>● pizza: negative
● food: positive
● service: negative</t>
  </si>
  <si>
    <t>Fast service. Food warm. Lots of people moving through quickly. Lots of school kids..make it noisey</t>
  </si>
  <si>
    <t>McDonald's service and good taste are declining rapidly and they do not care. And they do not care. All they care about is collecting the cash.</t>
  </si>
  <si>
    <t>● service: negative
● mcdonald: negative</t>
  </si>
  <si>
    <t>This McDonald's is the best one in the area. It is always pretty clean and always good service. They can be quite busy sometimes though.</t>
  </si>
  <si>
    <t>● service: positive
● mcdonald: positive</t>
  </si>
  <si>
    <t>Disgusting! It's by far the worst MCD in the area. Filthy tables, people high on methadone, police activity... Horrible, avoid at all costs, especially if you have children.</t>
  </si>
  <si>
    <t>● tables: negative</t>
  </si>
  <si>
    <t>Kind and Gentle people there, clean and fast the service, but you know nothing more, nothing you can not find in an other Mc Donallds</t>
  </si>
  <si>
    <t>If you are passing through and need a place to eat or you don't have time to put dinner on the table usually this is you're next option. But before going anywhere else to eat come here first. If you are looking for people who still care about there job in this day in age and are dedicated to making there service the best it can possibly be this is where you should go.</t>
  </si>
  <si>
    <t>● table: neutral
● dinner: neutral</t>
  </si>
  <si>
    <t>The drive through at this location is typically fast. Parking to dine in can be difficult due to drive through lines. Better than the average MacDonald's.</t>
  </si>
  <si>
    <t>● parking: positive
● drive: positive</t>
  </si>
  <si>
    <t>It's okay it's not the best part of town a lot of homeless people and Drug dealers around I was just applying for a job if it's the day I'm thinking of it gets crowded a lot of Travelers it's clean you have to get permission to get into the bathrooms that sucks</t>
  </si>
  <si>
    <t>● bathrooms: negative</t>
  </si>
  <si>
    <t>Service is good, never had a problem while ordering, even if I took long and was undecided the cashier had no issue and was very helpful and respectful</t>
  </si>
  <si>
    <t>● service: positive
● cashier: positive</t>
  </si>
  <si>
    <t>Was able to get dinner in just under 9 minutes from the moment I entered the drive-thru line that was lined up almost to 209 to the moment I was pulling away from the window with my food. My order was accurate, warm, neat, and tasty. The staff were quite pleasant to deal with and very calm, despite the massive dinner rush.</t>
  </si>
  <si>
    <t>● dinner rush: negative
● staff: positive
● thru line: positive
● drive: positive
● dinner: neutral</t>
  </si>
  <si>
    <t>Another MCDonals, usually you can get a seat. The bathrooms are fine.</t>
  </si>
  <si>
    <t>● bathrooms: positive
● seat: positive</t>
  </si>
  <si>
    <t>It's a McDonald's with slow service. That's about the size of it.</t>
  </si>
  <si>
    <t>Very clean location. The service is fast. It is run very well.</t>
  </si>
  <si>
    <t>● service: positive
● location: positive</t>
  </si>
  <si>
    <t>The 15 minute wait time in the drive thru is no joke! Management does not care. At least the Homeless dude made some $$ panhandling from all of the waiting cars! Avoid the gridlock!</t>
  </si>
  <si>
    <t>● waiting: negative
● wait: negative</t>
  </si>
  <si>
    <t>Probably the slowest employees in McDonalds history. This definitely is NOT "Fast Food",  the lobby is always dirty and seems to be filled with drug addicts (in part just due to the area). Dont bring your kids here for a Happy Meal.</t>
  </si>
  <si>
    <t>● meal: positive
● area: negative
● lobby: negative
● food: negative
● fast: negative</t>
  </si>
  <si>
    <t>I am visiting here everyweek. Not clean area but fast service</t>
  </si>
  <si>
    <t>● service: positive
● area: negative</t>
  </si>
  <si>
    <t>The crackhead working the drive thru tried to sell me a bag of dope at the window. I wish i was just kidding...</t>
  </si>
  <si>
    <t>● drive: negative</t>
  </si>
  <si>
    <t>Used the drive-thru. 1 window pay 1 window pick up. Fast once you place your order.</t>
  </si>
  <si>
    <t>● thru: positive
● drive: neutral</t>
  </si>
  <si>
    <t>This McDonald's has a group of homeless people that take up many seats by the bathrooms. Unfortunately, they add a bad odor to the area where they congregate.</t>
  </si>
  <si>
    <t>● area: negative
● seats: negative
● mcdonald: negative</t>
  </si>
  <si>
    <t>Slowest drive through I've ever been to. Waited for 30 minutes. SMH. Why did I waste my time?</t>
  </si>
  <si>
    <t>Good Service, good food, and caring staff.</t>
  </si>
  <si>
    <t>● staff: positive
● food: positive
● service: positive</t>
  </si>
  <si>
    <t>The manager was disrespectful and Rude. All the staff was very unprofessional. Will not be returning.</t>
  </si>
  <si>
    <t>● staff: negative
● manager: negative</t>
  </si>
  <si>
    <t>Unfortunately the owners of this location don't have comprehension of legal vs illegal immigration and closed today, 16FEB2017 with the idea they are somehow helping...</t>
  </si>
  <si>
    <t>● owners: negative</t>
  </si>
  <si>
    <t>A place where you can eat &amp; buy drugs at the same time lol. Not even in Brooklyn.</t>
  </si>
  <si>
    <t>Its one of the faster and more accurate McDonald's I've been to.</t>
  </si>
  <si>
    <t>● mcdonald ': positive</t>
  </si>
  <si>
    <t>Fast and hot food.  I avoid other McDonalds and go here even if out of my way.</t>
  </si>
  <si>
    <t>● mcdonald: negative
● food: positive</t>
  </si>
  <si>
    <t>Just like any McDonald's in the world.</t>
  </si>
  <si>
    <t>Is a dirty place.</t>
  </si>
  <si>
    <t>The service was good and with a security person on site, nothing shady was going on.</t>
  </si>
  <si>
    <t>● security: positive
● service: positive</t>
  </si>
  <si>
    <t>Worst customer service . Received a burgher without lettuce tomato and sauce. Disgrace to the chain</t>
  </si>
  <si>
    <t>● lettuce tomato and sauce: negative</t>
  </si>
  <si>
    <t>Terrible. Restroom is locked. Has no electrical outlets. Employees are rude. Doesn't deserve my business.</t>
  </si>
  <si>
    <t>● employees: negative
● electrical outlets: negative
● restroom: negative</t>
  </si>
  <si>
    <t>They're really quick most days. Have no issues redeeming offers from the app. If the QR code doesn't scan, they still take care of it. Kudos!</t>
  </si>
  <si>
    <t>● q: positive
● app: positive</t>
  </si>
  <si>
    <t>The food was came out little late, but the clerk gave apple pie for service. I was really satisfied. The icecream cone is little expensive than any other country.</t>
  </si>
  <si>
    <t>● cream cone: positive
● ice: neutral
● service: neutral
● apple pie: positive
● clerk: negative
● food: negative</t>
  </si>
  <si>
    <t>It's unfortunate that this location is the closet to me. The staff really sucks here. From the lack of smiling, hospitality, and there's absolutely no thank you at the end of paying for your meal and no apologies when they give you the wrong order, they just hastily take the next customer. Even the cleaning crew sucks. I asked to be let into the bathroom and he looked at me with a blank expression. There is NO diversity what so ever. Only Spanish speaking crew members....... what a shame.</t>
  </si>
  <si>
    <t>● cleaning crew: negative
● meal: negative
● staff: negative</t>
  </si>
  <si>
    <t>It depends what time of day you come here. It's cool due to their touch screens but at night the homeless call this home</t>
  </si>
  <si>
    <t>● touch screens: positive</t>
  </si>
  <si>
    <t>Lots of noisy kids. Maybe because of the play place. Food is ok. Nothing worth coming back to!</t>
  </si>
  <si>
    <t>● food: neutral
● play place: negative</t>
  </si>
  <si>
    <t>Breakfast crew were very scattered and inefficient. Overheard multiple confused orders. Took two people to pour coffees and refill pots! Lots of yelling behind the counter!</t>
  </si>
  <si>
    <t>● counter: negative
● pots: negative
● crew: negative
● breakfast: negative
● coffees: neutral</t>
  </si>
  <si>
    <t>As the previous reviews have pointed out, this McDonald's seems to also be a homeless shelter.</t>
  </si>
  <si>
    <t>Staff are bot too friendly...they seem annoyed wven.</t>
  </si>
  <si>
    <t>This McDonalds was sort of like purgatory. Lost souls all over the place.</t>
  </si>
  <si>
    <t>They are the cheaters! For one order they're charged me two times!</t>
  </si>
  <si>
    <t>● charged: negative</t>
  </si>
  <si>
    <t>Standard McDonalds, staff does not care and does not give you the time of day. If you are in a rush you may want to think of something else to eat as it takes forever, even if you go through drive through. If you ask for extra sauce (any more than 2) expect to pay additional charges.</t>
  </si>
  <si>
    <t>● sauce: negative</t>
  </si>
  <si>
    <t>Worst place ever! Young man on speaker does not listen to order and does not type it on the reciet all the time, girls in front are always lost and if something is written on the receipt they still don't read it. They also get annoyed when you ask for stuff to be fixed like more cream in coffee, or a sauce you did not which goes with the meal that was on the receipt, etc. Also very sloppy throw food in bag upside down like nuggets or tenders,  also don't wrap the sandwiches well and the papers all greasy, ketchup on top of fries. Always try to get orders out on an unrealistic timer ever for a fast food place and once that happens they close out the order and make you pull to the side to wait for food while 3, 4 people behind get to leave with there orders. It's ridiculous! Just give the whole order at the window this isn't a race and people everywhere else have to wait there turn to complete there orders and go. The weekend crew is even worse!</t>
  </si>
  <si>
    <t>● sauce: negative
● cream in coffee: negative</t>
  </si>
  <si>
    <t>The managers are bad. They get your order wrong most of the time. Do not walk out without checking your bag. 15 minute wait at night. The Filipino manager doesn't know anything and usually have to be reminded by staff. Need to stick to Burger King. These other people posting positive things apparently work there because all you see is people returning with their order.</t>
  </si>
  <si>
    <t>● burger king: neutral
● managers: negative</t>
  </si>
  <si>
    <t>You have to be more careful and packing up the food through the drive-thru</t>
  </si>
  <si>
    <t>● thru: neutral
● drive: neutral
● food: neutral</t>
  </si>
  <si>
    <t>Usually crowded, nice staff. Place needs an update.</t>
  </si>
  <si>
    <t>● place: positive
● staff: positive
● crowded: positive</t>
  </si>
  <si>
    <t>Decor is great, but it's dirty. Gets a lot of homeless and druggie types hanging out.</t>
  </si>
  <si>
    <t>● decor: positive</t>
  </si>
  <si>
    <t>The best thing about Mac Donald's while wandering in NY is that you can use their bathrooms. And get a coffee  for a good price</t>
  </si>
  <si>
    <t>● price: positive
● coffee: positive</t>
  </si>
  <si>
    <t>This is the worst McDonald's in the state and the worst one I ever visited in my life, avoid it. I revisit this location occasionally for the past 5 years due to it's convenient location, thinking it had to improve. I am disappointed every time.
The staff here is extremely rude. The food is poor quality. Drive though time is long. Don't know how this store passes McDonald's standards.</t>
  </si>
  <si>
    <t>● quality: negative
● food: negative
● staff: negative</t>
  </si>
  <si>
    <t>The worst drive thru service I've ever had anywhere. From the time I started paying attention to how long I was waiting in line til the time I was given my food was 48 mins. At least 10 mins before that I was waiting in line not paying attention to how long I'd been there.  So roughly an hour to get my food. Then only to be treated rudely  by the cashier, because somehow I was supposed to know they wanted cash only. Not sure why, since I had no choice but to run my debit card and it went through just fine and in a normal amount of time. I'll never go there again. I'll drive a few mins to another location.</t>
  </si>
  <si>
    <t>● waiting: negative
● cashier: negative</t>
  </si>
  <si>
    <t>500 south is the best location in the valley (: probably thanks to the awesome supervisor and management</t>
  </si>
  <si>
    <t>● management: positive
● supervisor: positive
● location: positive</t>
  </si>
  <si>
    <t>It's a crack house that sells McDonald's. Everyday. All day. But NYU is just a few licks away smh</t>
  </si>
  <si>
    <t>● mcdonald ' s: negative</t>
  </si>
  <si>
    <t>Very busy placr. Always packed with customer's</t>
  </si>
  <si>
    <t>● pl: negative</t>
  </si>
  <si>
    <t>If I could rate this place a 0 I would. No smoothies or drinks of that sort both times I went. WORST customer service I've ever encountered. Avoid this place.</t>
  </si>
  <si>
    <t>● customer service: negative
● drinks: negative</t>
  </si>
  <si>
    <t>This place is very dirty the employees are very rude. They got mad cause we asked for ketchup. Then we stayed in to eat and the employees are talking and putting down all the customers. They have been putting the men and lady's in the same bathroom cause the men's is closed and then my daughter went to use the bathroom the lady up front said there is 2 men in there cause there is closed. So she went in then the security guard need to use it and then the employees where talking about my daughter I went up there and told them that If they would take better Care and clean your place it would be up. Plus you have food over every where they don't wash there hands they don't clean the tables then you ask for a wash cloth to clean they say we don't have any clean. There is so many drug dealers here even the workers are sale I ng inside in the lobby in the parking lot.. I will never come here again I'm also calling the cops on the drug deals I seen. Even with a security guard on duty he just looks the other way.. DO NOT EVER COME HERE</t>
  </si>
  <si>
    <t>● employees: negative
● ketchup: negative</t>
  </si>
  <si>
    <t>Not usually crowded which I like. The staff could smile more though.</t>
  </si>
  <si>
    <t>● staff: positive
● crowded: neutral</t>
  </si>
  <si>
    <t>We received great costumer service. Thanks for all stuff</t>
  </si>
  <si>
    <t>● costumer service: positive</t>
  </si>
  <si>
    <t>The young woman employee is  very rude, she does not care what you say, always lost something.</t>
  </si>
  <si>
    <t>● employee: negative</t>
  </si>
  <si>
    <t>I waited over a half an hour just to get to the order window for the drive thru at 12:30 in the morning</t>
  </si>
  <si>
    <t>● drive: neutral
● order window: neutral</t>
  </si>
  <si>
    <t>Solid McDonalds. I go here a lot and never had an issue</t>
  </si>
  <si>
    <t>● mcdonalds: positive</t>
  </si>
  <si>
    <t>After waiting in the drive-thru 2 minutes after saying good morning, employees decided they felt like taking only cash and serving breakfast items. We're one week away from 2017, invest in a credit card reader.</t>
  </si>
  <si>
    <t>● serving breakfast items: positive
● employees: positive
● waiting: negative</t>
  </si>
  <si>
    <t>A very cozy place, and with good attention, kindness in the staff.</t>
  </si>
  <si>
    <t>● staff: positive
● place: positive</t>
  </si>
  <si>
    <t>It's a McDonald's, what do you really expect? The location is pretty sketchy as downtown SLC is full of homeless people, many of whom use illegal drugs. But it looks clean enough, the fries are fresh, and the employees at the drive thu don't seem to completely despise their jobs.
Cheers ï¿½ï¿½ï¿</t>
  </si>
  <si>
    <t>● employees: negative
● fries: positive
● mcdonald: neutral</t>
  </si>
  <si>
    <t>The worse mcdonalds ive ever been to..i waited in line for 15 minutes and to top it off the customer service sucked because the lady at the window was so rude i left.</t>
  </si>
  <si>
    <t>● lady: negative
● customer service: negative
● line: negative
● waited: negative</t>
  </si>
  <si>
    <t>Picture a mcdonalds in a pretty rough area. They have a security guard. You need permission to go in the bathroom. People are begging. Seems dirty. You can't expect it to be the best one. The staff seem friendly for the most part and my food comes out fairly fast tastes decent . I have noticed the buns are stale slightly around the edge at this location more than once. I haven't had that happen at any others really. I wonder why that is?</t>
  </si>
  <si>
    <t>● food: positive
● staff: positive
● buns: negative</t>
  </si>
  <si>
    <t>Why read a review of a McDonalds? Because they're not all the same. The quality of food and customer service changes across stores.
Slow. Limited availability of basic soda. Employees spent 5 minutes watching an overflowing drinks machine, instead of serving customers.
Worst McDonald's in the area.</t>
  </si>
  <si>
    <t>● customer service: negative
● food: negative
● quality of: negative</t>
  </si>
  <si>
    <t>When the sign says 24 hours, it's not okay for the cashier to refuse to serve a customer. Will be talking to their general manager about this.</t>
  </si>
  <si>
    <t>● serve: negative
● cashier: neutral</t>
  </si>
  <si>
    <t>Very slow service, the managers and workers do more talking then working.</t>
  </si>
  <si>
    <t>● workers: neutral
● managers: neutral
● service: negative</t>
  </si>
  <si>
    <t>We were in the DRIVE THROUGH  for 30 MINUTES.  They messed up a simple happy meal order. I went inside to speak to the manager and told him that the fries were ice cold and they never gave me the drink that comes with it.  The manager never apologized he just looked at me and said "ok". He gave me the drink and new fries.  The employee was the one that had to apologize for him because he didn't hear an apology from the manager either, so after a pause of the manager just staring at me the employee said I apologize. Unbelievable, how the training for these managers are at this store.</t>
  </si>
  <si>
    <t>● manager: negative
● drink: negative
● fries: negative
● meal order: negative</t>
  </si>
  <si>
    <t>Very clean place I love it. The staff is very professional.</t>
  </si>
  <si>
    <t>Probably one of the worst experiences I have had with McD's. 8 to 10 food alarms going off the whole time. The manager was outside smoking, leaving the staff to drown. The girl behind the counter spent more time apologizing to the same people over and over rather then work. Took about 20 mins to get two dollar menu cheeseburgers. Experience left a bad taste in my mouth. Probably won't give a second chance even.</t>
  </si>
  <si>
    <t>● staff: negative
● manager: negative
● food: negative</t>
  </si>
  <si>
    <t>Sometimes they are very slow. Staff is very nice.</t>
  </si>
  <si>
    <t>Very friendly employees wait time in drive-thru is substantial on most days</t>
  </si>
  <si>
    <t>● wait: positive
● employees: positive</t>
  </si>
  <si>
    <t>Sometimes a little difficult to place the order however the staff are very friendly and the managers are always trying to get orders completed fast.
The food was always good and great coffee.</t>
  </si>
  <si>
    <t>● managers: negative
● staff: positive
● coffee: positive
● food: positive</t>
  </si>
  <si>
    <t>Very busy McDonald's next to Chinatown, lots of Asian staff for those who are not fluent in English, seating is always full but security actively enforce the no loitering rule.</t>
  </si>
  <si>
    <t>● security: negative
● seating: negative
● staff: positive</t>
  </si>
  <si>
    <t>The worst Mcdonalds I've ever visited. Managers treat employees as animals. They also have poor customer service.</t>
  </si>
  <si>
    <t>This place is great,  you could order anything EXCEPT Milkshake. Everytime i order milkshake for my friend at whatever hour, it always, ALWAYS breaks down and they ask me if i wanted something else. I'm like...... " No, my friend is looking forward to that " But i had a feeling something like this is gonna happen. I just wish if the manager can order a repair on their machine. It's getting a bit ridiculous for something like this to happen everytime i order. So no, I'm not happy.</t>
  </si>
  <si>
    <t>● manager: positive
● milkshake: neutral</t>
  </si>
  <si>
    <t>I come here a lot because I live close by. The staff are really nice people --friendly and open to talk with customers when it's not rush hour. Sometimes I stay here for an hour or two. I watch people come and go. Sometimes it's packed, sometimes it's only me with my family and 1 other person. There are a lot of seats, and there are high chairs for kids. Sucks that they cut out the power outlet a while back though. I must come with fully charged device or a power bank. \(&gt;~&lt;)/</t>
  </si>
  <si>
    <t>● chairs: positive
● seats: positive
● staff: positive</t>
  </si>
  <si>
    <t>Convenient location right off the highway. Food preparation needs improvement. Staff friendliness is okay...(about average).</t>
  </si>
  <si>
    <t>● staff: positive
● food preparation: negative
● location: positive</t>
  </si>
  <si>
    <t>Probably the worst run mcdonalds Ive been to in a long time. Workers are sloppy and food comes out crazy slow.</t>
  </si>
  <si>
    <t>● food: negative
● workers: negative
● mcdonald: negative</t>
  </si>
  <si>
    <t>Dirty, messy, stinky. The only positive note is the staff...</t>
  </si>
  <si>
    <t>I have never been treated so poorly in a place of business in my life. Rude and miserable employees to the point where I just walked out. Avoid this place at all cost</t>
  </si>
  <si>
    <t>Common fast food nothing more nothing less....homeless hangout right outside the restaurant and come in to ask you for "change" that's irritating when trying to get a bite. Management did however run them out of the store when caught ...unfortunately others came right in as soon as manager was behind the counter.</t>
  </si>
  <si>
    <t>● counter: negative
● manager: negative</t>
  </si>
  <si>
    <t>The staff are very helpful despite the volume of people that go there. Also after one orders  there food, they make a tremendous effort 2 get your order to you as soon as possible.</t>
  </si>
  <si>
    <t>● food: neutral
● staff: positive</t>
  </si>
  <si>
    <t>Could be cleaner, could have friendlier staff.</t>
  </si>
  <si>
    <t>The service was slow, there were 4 people ahead if me and only 1 cashier.  Then it looks like the manager or supervisor opened up.  They didn't have Sprite, or Hi-C orange.  Some guy in a black tank top got up from the table and walked to the back where they were preparing food. Now I realized it was an employee, not in uniform.  Bathroom was out of order and every table that I went to was dirty.  It's been a while since I've eaten in there, it looks like new management??  I'm concerned.</t>
  </si>
  <si>
    <t>● management: neutral
● service: negative
● sprite: neutral
● cashier: neutral</t>
  </si>
  <si>
    <t>NEW MANAGER, NEW VIBE. great experience!!  The homeless shelter vibe is gone, the place is clean, the service is good. Thanks for adding the security guard and the great new management. Well that didn't last long... The new manager apparently didn't last.  It's still better than it was before though..</t>
  </si>
  <si>
    <t>● manager: negative
● service: positive
● place: positive
● homeless: negative</t>
  </si>
  <si>
    <t>Wow! Finally this location, an old time favorite feels like MacDonald's again, very clean, my coffee is always fresh and always the best when the staff is so welcoming. The bathroom is much better and neat. A cold Sunday, but a warm place to be. No loitering, no drugs, no pill poppers goating around. Just a great comeback!ï¿½ï¿½ï¿½ï¿½ï¿½ï¿½ï¿½ï¿½ï¿½ï¿½ï¿½ï¿½ï¿½ï¿½ï¿½ï¿½ï¿½ï¿½ï¿½ï¿½ï¿½ï¿½ï¿½ï¿½ï</t>
  </si>
  <si>
    <t>● place: positive
● staff: positive
● coffee: positive
● location: positive</t>
  </si>
  <si>
    <t>The best thing about this McDonald's is the cleanliness compared to most McD restaurants in Queens. The worst thing about it is the staff. They pay no mind to customers waiting in line to have their order taken even when it isn't even busy in the slightest. Sometime they don't give me my receipt. Sometime my order will be ready in the bag, but they'll set it aside, and realize it much later, as I watch them complete other orders wondering why mine is taking too long, and it turns out my order was read all along, they just never bother to call the number. I can go on and on... almost everyday it's something different.
Two stars is the best I can do.</t>
  </si>
  <si>
    <t>● waiting: negative
● staff: negative
● cleanliness: positive</t>
  </si>
  <si>
    <t>It's a McDonalds. Friendly staff and got the order right.</t>
  </si>
  <si>
    <t>Order was simple. LG coffee, 2 egg bacon, cheese biscuits. Cashier didn't use my punch on my app. Plus I had to ask for my coffee, since I saw the pot was full but she never got it. By then sandwich was cold.</t>
  </si>
  <si>
    <t>● app: neutral
● punch: neutral
● cheese biscuits: neutral
● bacon: neutral
● eggs: neutral
● coffee: neutral
● cashier: neutral</t>
  </si>
  <si>
    <t>I'm a big fan of this McDonald's, never seems to be a long wait and the staff is competent which is a pleasant surprise</t>
  </si>
  <si>
    <t>● staff: positive
● wait: positive</t>
  </si>
  <si>
    <t>it is what it is. not gourmet but that's not expected</t>
  </si>
  <si>
    <t>● gourmet: neutral</t>
  </si>
  <si>
    <t>good quick service when i was there in and out very fast</t>
  </si>
  <si>
    <t>I have gone to this McDonalds twice and it has taken at least 15 minutes to get my order. Granted both times were after midnight but this location stays open 24 hours and even late night should not take longer than 5minutes. Worst McDonalds ever!</t>
  </si>
  <si>
    <t>They always get my order wrong and I ordered. Bacon and it wasn't even cooked</t>
  </si>
  <si>
    <t>● bacon: negative</t>
  </si>
  <si>
    <t>Yes- i took a moment to rate a Mc Donalds. This is the one closest to my house and I have to say everyone is consistently courteous and professional so I want to recognize that</t>
  </si>
  <si>
    <t>Really long line for bathroom, messed up order.</t>
  </si>
  <si>
    <t>● bathroom: negative</t>
  </si>
  <si>
    <t>This is the worst McDonald's in New York City. The heroin users congregate at the main table in front of the register and they harass customers as they come in. They nod off and just buy a soda or water to occupy the table for hours. There's homeless in front of the McDonald's and to the side and inside there's a lot of shady individuals that are just sitting there coming down off heroin highs. The service is mediocre and the atmosphere is gross. For it to be across the street from NYU this should be a whole nother level of security and quality.</t>
  </si>
  <si>
    <t>● atmosphere: negative
● service: neutral
● water: neutral
● soda: neutral
● register: neutral
● table: neutral</t>
  </si>
  <si>
    <t>The shake machine is never working.</t>
  </si>
  <si>
    <t>● shake: negative</t>
  </si>
  <si>
    <t>It's not a bad McDonald's by any stretch of the imagination, but there are better in Manhattan.  It's fairly clean, there's plenty of seating, the food was made well.  There are none of those fancy new ordering kiosks, and the bathrooms are dirty.</t>
  </si>
  <si>
    <t>● food: positive
● seating: positive</t>
  </si>
  <si>
    <t>Staff we not communicating with eachother. I think their register was down and they missed a couple of our items and they both seemed really stressed and annoyed.</t>
  </si>
  <si>
    <t>● register: negative</t>
  </si>
  <si>
    <t>It's really good here!</t>
  </si>
  <si>
    <t>● here: positive
● it: positive</t>
  </si>
  <si>
    <t>This is a 24/7 location, which is great. The receipt printer was broken for a while which was annoying because they would still read off the order numbers as a method of calling people. Also, the layout is a bit odd. It narrows significantly in the middle of the store, making it hard to get through to the doors and the counter at busier times.</t>
  </si>
  <si>
    <t>● counter: negative
● doors: neutral
● layout: negative
● receipt: negative</t>
  </si>
  <si>
    <t>Ghetto, dirty, one employee in particular was extremely rude and clearly didn't want to be there.
The food came out quickly so there's that.</t>
  </si>
  <si>
    <t>● food: positive
● ghetto: negative</t>
  </si>
  <si>
    <t>Food was good , I honestly didn't really pay attention to it. I just needed to order food so I could use their bathroom to roll a blunt. The stall was big enough to spread out and break that loud up. So I twisted and bounced but the realized I left my Swisher Pack in the stall. I returned and as I was walking in a guy was coming out. He had my wrap pack in his hand to throw away when we connected eyes. So we talked for a second and decided to match. My boy met up too and we burned down. Dude musta threw some PCP on his because I was tripping balls soon after. I woke up the next day naked in a field with the cops asking questions. I dunno man. 5/7 would do again though</t>
  </si>
  <si>
    <t>● wrap pack: neutral
● food: neutral</t>
  </si>
  <si>
    <t>I go here a couple of times a day if they are on a roll of making good tasting unsweetened ice tea. Ocassionally I get a snack. They have on their menu pricing for pies. .69 each or 2 for 1.00. When I read pies, I think it is all their pies. Nope. Their "specialty" pies are more and when you call them out on it they are rude and don't care. Like the customer is supposed to be able to mind read, pies means only apple pie. It was annoying to be treated so rudely over cold mcd pies. If you leadership is so unhappy maybe they should go somewhere that is a happier place. We all have choices.
There is some good leadership at this store and bad. There is no in between. Take your chances. I mainly go there for the tea....when it's good.</t>
  </si>
  <si>
    <t>● " pies: negative
● specialty: negative
● menu pricing: negative
● ice tea: positive
● pies: negative</t>
  </si>
  <si>
    <t>Drive thru order almost
wrong..The lady at speaker was so rude</t>
  </si>
  <si>
    <t>● lady: negative</t>
  </si>
  <si>
    <t>Good to have seating place in downtown with a good ambience and with mC D prices</t>
  </si>
  <si>
    <t>● ambience: positive</t>
  </si>
  <si>
    <t>Could not get their head out of their own ass. tried to order my kids one being a McChicken with extra lettuce and pickles. I got the grill and they put pickles on the grill pickles.The Griddle it took three workers and two managers to still that's my order and still messed up.</t>
  </si>
  <si>
    <t>● grill: neutral
● pickles: neutral</t>
  </si>
  <si>
    <t>The Security Guy wasn't polite with me he Screening !  Bad words ...</t>
  </si>
  <si>
    <t>● security guy: negative</t>
  </si>
  <si>
    <t>It may have a section that is not to be desired but at least there's security present.</t>
  </si>
  <si>
    <t>● security: positive
● section: positive</t>
  </si>
  <si>
    <t>I don't hold high expectations McDonalds but this was the worst one I've been to. Wasted over 10 minutes in line receiving no help and left with no food.</t>
  </si>
  <si>
    <t>The Google info says open 24 hours. It's not. Pulled up at 530am and just sat to use wifi. After a little while the morning crew came in and out up cones on all the parking spots near me. It was very strange.</t>
  </si>
  <si>
    <t>● google: neutral</t>
  </si>
  <si>
    <t>Im from floirda and this mcdonalds is so cool because it is so not what im used to-the architectural aspect of it, i mean.</t>
  </si>
  <si>
    <t>● architectural: negative</t>
  </si>
  <si>
    <t>I went inside bought my food, was harrased to use the bathroom , went outside started eating my breakfast and was told i had to keave because i had been there 30 min. I was in the middle of eating an egg mcmuffin and got kicked off the property. Wont be back! Who does that to their patrons? Naxis?</t>
  </si>
  <si>
    <t>● egg mcmuffin: positive
● breakfast: neutral
● bathroom: neutral
● food: neutral</t>
  </si>
  <si>
    <t>I pull up to drive thru and told to wait a moment. I wait 30 minutes to place order still nobody takes my order. I pull up to window thinking maybe I was forgotten. I honking horn employees looks at me and walks away. I stay there for another 15 minutes waiting and still nobody takes my order. And all the while I watch at least 12 other cars pull up to drive thru sit and wait and eventually leave cause nobody is taking orders. If your not going to do your job as an employee of McDonald's let the customers know so they don't have to wait  for nothing. By the way I had to give one star to post this. Other wise they would get -5 stars.</t>
  </si>
  <si>
    <t>Inconsistent inconsistent that's the truth. Also they don't clean the edges of the booths. Gross</t>
  </si>
  <si>
    <t>● booths: negative
● edges: negative</t>
  </si>
  <si>
    <t>It's not a junk foods place anymore. They start having healthy menu and I think it's great with the price. You can pick your own bread, type of meat and vegetable. End the menu with Sundae ice cream.</t>
  </si>
  <si>
    <t>● price: positive
● menu: positive
● junk: negative
● vegetable: positive
● meat: positive
● bread: positive</t>
  </si>
  <si>
    <t>This is a rather well decorated and pleasant McDonald's! In addition to being fabulously located in the middle of the gigantic skyscrapers of Broadway, this place is not excessively crowded, which makes it even more pleasant! And finally (a fundamental and important detail these days) there is Wifi! So I recommend this place! ï¿½ï¿½ï¿½ï¿½</t>
  </si>
  <si>
    <t>● mcdonald ': positive
● crowdedfi: positive</t>
  </si>
  <si>
    <t>Bad location. Unfortunately this place is taken over by homeless and beggars.</t>
  </si>
  <si>
    <t>● place: negative
● location: negative</t>
  </si>
  <si>
    <t>Homeless people will ask for money in the parking lot. The restroom has always had a dirty homeless guy washing himself or in the toilet stall  EVERYTIME that I have used it.</t>
  </si>
  <si>
    <t>● toilet stall: negative</t>
  </si>
  <si>
    <t>Food was the bog standard, biggest issues here are:
1. The cheeseburger I ordered had a hard bun.
2. Service was terribe there should be lines or devides to clearly mark queing lanes rather than someone shouting "There are three lines" and there be nobody serving in the other 2.
3. They messed up my order (seems to be the case in every McDonald's in NYC they seem to miss out 2 of the things on my order, that being fries or drink.)
Wouldn't recomend.</t>
  </si>
  <si>
    <t>● drink: neutral
● fries: negative
● bun: negative
● cheeseburger: negative</t>
  </si>
  <si>
    <t>Warning!! Use drive-thru ONLY! There is a Predatory Towing Company (ABC Towing)  that WILL boot your car! And force you to pay CASH ONLY to have the boot removed.</t>
  </si>
  <si>
    <t>● tow: negative</t>
  </si>
  <si>
    <t>McDonald's food is usually the same everywhere I go. Yay fastfood. I went to this one during the Big Apple Comic Con 2017 weekend. They handled the con rush well. Costumes and hungry cos players can be a struggle, but the managers were right there with their employees making sure everything was ok. A homeless dude was asking for money. Kind of sucked, but they got rid of him quickly though.</t>
  </si>
  <si>
    <t>● costumes: negative</t>
  </si>
  <si>
    <t>Service is incredibly fast. Just done with the register, not yet put back my wallet in pocket and my order is ready.  Workers are pleasant, patience and with no attitude mostly.  What I like most about it is that they do not impose any unnecessary rules and restrictions on people there plus incredibly pleasant and open minded with people from various backgrounds.  This the best McDonald's in the area I have seen.</t>
  </si>
  <si>
    <t>● rules: positive</t>
  </si>
  <si>
    <t>20 piece McNuggets and mustard sauce. And a large fry. Heaven. Three stars because McDonald's. It would have to literally blow my mind to get more than three stars.</t>
  </si>
  <si>
    <t>● fry: negative
● mustard sauce: negative
● mcnuggets and: negative</t>
  </si>
  <si>
    <t>Don't go there. There's a European guy who's very mean to customers and he's the worst human being I've ever met.</t>
  </si>
  <si>
    <t>● human: negative</t>
  </si>
  <si>
    <t>Food order wrong and cold! This place is on a downward spiral. Used to love coming here because my order WAS hot when I got it and correct! My sister and I go on french fry dates and McDonald's fries are our favorite. Hard to find good McDonald's fries any more. #hatescoldfries</t>
  </si>
  <si>
    <t>● fries: positive
● mcdonald ' s fries: positive
● french fry: positive</t>
  </si>
  <si>
    <t>The food handlers were picking up the plastic bag of shack mix with gloves off of the FLOOR on then going back to food handling. You've got to be kidding me. What are you wearing gloves for?</t>
  </si>
  <si>
    <t>● food handling: neutral
● plastic bag shack mix: positive
● food handlers: negative</t>
  </si>
  <si>
    <t>Ricooo</t>
  </si>
  <si>
    <t>● rico: positive</t>
  </si>
  <si>
    <t>It is mc but the space is very small. In that city at rush hour you can't find where to sit.</t>
  </si>
  <si>
    <t>● sit: negative
● space: negative</t>
  </si>
  <si>
    <t>It's a McDonald's. Just like the other million.</t>
  </si>
  <si>
    <t>They are very loving and attentive! Congratulations!! We will always be back in a short time God willing!!</t>
  </si>
  <si>
    <t>● they: positive</t>
  </si>
  <si>
    <t>Ive been going to this location for a long time and when the seats began to look worn they were there within a few days to renovate and make it sparkle again.</t>
  </si>
  <si>
    <t>● seats: negative</t>
  </si>
  <si>
    <t>It's a mcdonalds! You know what you are going to get.  This one had more than it fair share of homeless and you had to queue to get the key for the bathroom</t>
  </si>
  <si>
    <t>● queue: negative
● mcdonald: neutral</t>
  </si>
  <si>
    <t>I see they got security now to keep the homeless people from sleeping on the chairs that paying customers need to sit and eat.</t>
  </si>
  <si>
    <t>● chairs: negative
● security: positive</t>
  </si>
  <si>
    <t>Sometimes slow, but have improved.</t>
  </si>
  <si>
    <t>● sometimes: negative</t>
  </si>
  <si>
    <t>The can be long lines in the drive thru. I've been approached by panhandlers here despite the presence of security officers.</t>
  </si>
  <si>
    <t>● security officers: negative
● panhandlers: positive</t>
  </si>
  <si>
    <t>Need to update the menu because it's missing the breakfast items and the numbers. Other than that it's McDonald's!</t>
  </si>
  <si>
    <t>● mcdonald: neutral
● breakfast items: negative
● menu: negative</t>
  </si>
  <si>
    <t>There is a very obvious sign in the top window that says they're open 24 hours. Upon entering, an employee claimed that they were closed. After asking about the 24 hour sign, I was given attitude and told again rudely "We're closed"</t>
  </si>
  <si>
    <t>● top: neutral</t>
  </si>
  <si>
    <t>This MCD need a serious improvement.  The fast food is extremely slow + their ordering in line is horrible.   You end up waiting over 5 min to place an order then 10 min to get it.   #HORRIBLE</t>
  </si>
  <si>
    <t>● ordering: negative
● fast food: negative</t>
  </si>
  <si>
    <t>Always busy and over crowded with middle school and high school students at lunch and after school.</t>
  </si>
  <si>
    <t>● lunch: neutral
● middle: negative</t>
  </si>
  <si>
    <t>Great coffee in the morning for only a buck any size anyway. Love it, the best coffee! Food is scrumptious especially anything on the menu but for me the breakfast is my favorite!</t>
  </si>
  <si>
    <t>● breakfast: positive
● food: positive
● coffee: positive</t>
  </si>
  <si>
    <t>Its a McDonald's.  The food is what you would expect. It's in a poorer side of town. At times some of the more interesting people come out to panhandle.</t>
  </si>
  <si>
    <t>● food: positive
● mcdonald: positive</t>
  </si>
  <si>
    <t>The only place that was open past midnight. We loved it!</t>
  </si>
  <si>
    <t>I was glad to hear McDonald's lowered their coffee &amp; frappe prices &amp; they were having a special sale. I had to repeat a simple two step iced coffee order SEVERAL times. The drive thru worker was distraught as I gave back 1st one made wrong. Another employee finished order, by running out to car. I questioned the workers about the cost &amp; size of my drink (all 3 said it was med size - turned out to be a SMALL) &amp; they "got me" a few weeks ago on that. Girl who ran out order was ONLY ONE who acted professionally &amp; provided great customer service. SADLY, the iced coffee prices are low because drink is so small, if they could charge a fair price they would have a new regular! ï¿½ï¿½ï¿</t>
  </si>
  <si>
    <t>● drink: neutral
● size: neutral
● cost: neutral
● iced coffee: negative</t>
  </si>
  <si>
    <t>Service is okay -- not the fastest but not the slowest. Seating is limited. They have a bizarre sign "no loitering - 30min max".</t>
  </si>
  <si>
    <t>● seating: negative
● service: neutral</t>
  </si>
  <si>
    <t>Gotta say...this is the best McDonalds around.  Drive thru is quick, and if you ask for ketchup or dipping sauce, they give you more than one.
Open 24 hrs, you can't beat that!</t>
  </si>
  <si>
    <t>● dipping sauce: positive
● drive thru: positive
● ketchup: positive</t>
  </si>
  <si>
    <t>What i most like from this McDonald's is the ground play, I took my nice an nephew and they got a good fun day, there is table inside the play area so you can eat and watch closely your kids...
Really loved this place.</t>
  </si>
  <si>
    <t>● place: positive
● play area: neutral
● table: neutral</t>
  </si>
  <si>
    <t>They charged a price to replace coffee with orange juice in the breakfast that's almost the price to just buy a separate juice, didn't notify me and gave me someone else's receipt when I asked for it. When I came back in 5 minutes to buy the $1.99 2-burritos, I only got one and she refused to give me the receipt.</t>
  </si>
  <si>
    <t>● 2: neutral
● orange juice: neutral
● coffee: neutral
● price: negative
● burritos: negative</t>
  </si>
  <si>
    <t>It's a McDonald's....But there's a bad homeless problem in and around this place.  Most times you'll be asked for money by people hanging around this location.</t>
  </si>
  <si>
    <t>● money: negative</t>
  </si>
  <si>
    <t>The young employee seem that she work for free (nasty behavior) the place looks like from the 70's very old and weird.
Food was very poor!!!
Macdonald's must review threir food and employees</t>
  </si>
  <si>
    <t>● food: negative
● place: negative</t>
  </si>
  <si>
    <t>Good place and is 24 hours.</t>
  </si>
  <si>
    <t>it's fast food. it's open 24 hours. there's free WiFi and plenty of seating. it's also clean. what more do you want?</t>
  </si>
  <si>
    <t>● seating: positive
● food: positive
● wifi: positive</t>
  </si>
  <si>
    <t>The beef in the hamburger is very small.</t>
  </si>
  <si>
    <t>● beef: negative</t>
  </si>
  <si>
    <t>I too have experienced: people soliciting you for money (male Hispanic), homeless people,   and other apparent derelicts. ...Also a methadone clinic is nearby :-( This location needs security guards to keep out the unwanted customers</t>
  </si>
  <si>
    <t>● security guards: negative
● methadone: neutral</t>
  </si>
  <si>
    <t>we save you. As usual. The rest inedible or priceless</t>
  </si>
  <si>
    <t>● we: positive</t>
  </si>
  <si>
    <t>Just to use the bathroom when you're walking</t>
  </si>
  <si>
    <t>● bathroom: positive</t>
  </si>
  <si>
    <t>Unless it's the afternoon staff service is horrible. Always screwing up my orders.</t>
  </si>
  <si>
    <t>● staff service: negative</t>
  </si>
  <si>
    <t>Wanted milkshake at 5p.m. it had just needed cleaned would b a half hour usually they clean the machines in the morn. Makes u wonder how long it has been</t>
  </si>
  <si>
    <t>● machines: negative
● milkshake: neutral</t>
  </si>
  <si>
    <t>They booted my car.  Wouldn't takenit off without paying $80 cash only.  Shady place.  Beware - don't park or eat here.</t>
  </si>
  <si>
    <t>Small size, fairly clean and seating upstairs but not very wheelchair accessible seating.</t>
  </si>
  <si>
    <t>● wheelchair: negative
● seating: positive
● size: positive</t>
  </si>
  <si>
    <t>Really great service in the mornings!!</t>
  </si>
  <si>
    <t>Way under staffed.   20 minutes in the drive up window and terrible service.</t>
  </si>
  <si>
    <t>Doing through the drive thru is super fast.  90 seconds or less from order to food in hand!</t>
  </si>
  <si>
    <t>● food: neutral
● drive: positive</t>
  </si>
  <si>
    <t>Great fast service.  Location is quite busy</t>
  </si>
  <si>
    <t>Never overly crowded. Service is decently quick.</t>
  </si>
  <si>
    <t>Hit and miss on getting my order right.  They are always quick to get the food out and it's generally hot and fresh.  What they lack in accuracy they seem to focus on in speed of service.</t>
  </si>
  <si>
    <t>● service: positive
● speed: positive
● food: positive</t>
  </si>
  <si>
    <t>Very busy most of the time. Can be loud. Fast service though. Upstairs is usually quiet and good for a lunch break.</t>
  </si>
  <si>
    <t>● lunch: positive
● service: positive</t>
  </si>
  <si>
    <t>Very quick service and accurate order.</t>
  </si>
  <si>
    <t>● order: positive
● service: positive</t>
  </si>
  <si>
    <t>Terrible service!!! they don't give you everything you asked for and apart from their ineptitude they get upset because you go for what you paid for the net if they don't want to work don't go!!! Do not waste time and review the orders well before delivering them</t>
  </si>
  <si>
    <t>● orders: negative</t>
  </si>
  <si>
    <t>No free refills on drinks, much more expensive than other McDonald's. The restaurant itself is in a sorry state of disrepair. Broken seats, tables with names carved into them grease splattered on the walls begs many questions about what goes on here. Having recently eaten in other McDonald's all over the world, this one has probably been the worst.</t>
  </si>
  <si>
    <t>● tables: negative
● seats: negative
● drinks: negative</t>
  </si>
  <si>
    <t>Clean,  friendly. And best service</t>
  </si>
  <si>
    <t>I find McD to be small and dirty in NYC.  This one is better than most. Service was quick.</t>
  </si>
  <si>
    <t>Too many "smelly", people. Lots of chairs. Oftentimes crowded.</t>
  </si>
  <si>
    <t>● chairs: positive</t>
  </si>
  <si>
    <t>Best Mickie D's I've had thus far since returning to the NY area, and even after I ordered a sweet tea which wasn't sweet, It was replaced with a better refreshing beverage   kudos to you McDonald's</t>
  </si>
  <si>
    <t>● tea: negative
● sweet: negative</t>
  </si>
  <si>
    <t>Worst mc Donald in America. They have lots homeless people inside the place ,very dirty not well coordinated even thought it's in a good location for business. The management have to do something about it.</t>
  </si>
  <si>
    <t>● management: negative</t>
  </si>
  <si>
    <t>Sucks frappe machine not been working for 2 days atleast have a sign outside so dnt hv to waste time waiting in drive thru..</t>
  </si>
  <si>
    <t>Bathrooms are pretty disgusting even with a numpad lock. Lots of homeless people around late at night. Same food, same quality. Plenty of seating tho.</t>
  </si>
  <si>
    <t>● seating: positive
● quality: positive
● food: positive</t>
  </si>
  <si>
    <t>They make you purchase something before they unlock the restroom door remotely. The cashiers are rude as well.</t>
  </si>
  <si>
    <t>● restroom door: negative
● cashiers: negative</t>
  </si>
  <si>
    <t>Drive though ,
1. One meal was missing burger.
2. bad potato in one of the fry.
3. Slow delivery compare to other mcdonals</t>
  </si>
  <si>
    <t>● delivery: negative
● fry: negative
● burger: negative
● meal: negative</t>
  </si>
  <si>
    <t>Busy Saturday morning and we were helped quickly. Our order was out quick, hot, and accurate. Great place.</t>
  </si>
  <si>
    <t>Lots of homeless people in the parking lot. It's always busy and has lines inside and in the drive through. Good hot food even if they're a little slow!</t>
  </si>
  <si>
    <t>● hot food: positive
● parking: negative</t>
  </si>
  <si>
    <t>It's McDonald's what can we say about food quality lol..I waited almost 10min. Food 2 sausages and this particular McDonald's always messed up my order when I go through the dive through. The remodel was nice. I had the big breakfast platter and the got the steak instead of the sausage..big mistake..The steaks seems like some fake meat our something. Now I know</t>
  </si>
  <si>
    <t>● food: negative
● food quality: negative</t>
  </si>
  <si>
    <t>Staff is slow, especially at drive thru. Drive thru orders almost always wrong.  Bathrooms always out of toilet paper. Majority of customers coming to this location are rude.</t>
  </si>
  <si>
    <t>● toilet: negative</t>
  </si>
  <si>
    <t>A lot of drug addict's in this area... Must watch your back in this area</t>
  </si>
  <si>
    <t>● drug: positive</t>
  </si>
  <si>
    <t>The sturgeon was fantastic. Cooked to perfection!</t>
  </si>
  <si>
    <t>● sturgeon: positive</t>
  </si>
  <si>
    <t>Great place .  Friendly people.  Great music</t>
  </si>
  <si>
    <t>● music: positive
● people: positive
● place: positive</t>
  </si>
  <si>
    <t>Average for a McDonalds. Nothing special about it. Was a bit dirty ehrn I was there.</t>
  </si>
  <si>
    <t>I like it... Who wouldn't it has wi-fi ï¿½ï¿½ï¿½ï¿½ï¿½</t>
  </si>
  <si>
    <t>● fi: positive
● wi: positive</t>
  </si>
  <si>
    <t>The guy who took my order was rude and tried to tell me a small meal isnt a thing. ï¿½ï¿½ï¿½ï¿½ï¿½ï¿½ï¿½ï¿½ï¿½ï¿½ï¿½ï¿½ï¿½ï¿½ï¿½ï¿½ï¿½ï¿½ï¿½ï¿½ï¿½ï¿½ï¿½ï¿½ï¿½ï¿½ï¿½ï¿½ï¿½ï¿½ï¿½ï¿½ï¿½ï¿½ï¿½ï¿½Not that long ago I worked at a mcdonalds. A small fry and a small drink with my san</t>
  </si>
  <si>
    <t>● mcdonald: neutral
● meal: negative</t>
  </si>
  <si>
    <t>I charged up on sausage biscuits before filming the dcmj joint share at DuPont circle during the inauguration. Had a good talk with Trump supporters. They were pretty feeble minded, but decent folk I guess. I bet our interaction would have been different if I was a brown person though.</t>
  </si>
  <si>
    <t>● trump: negative
● sausage biscuits: negative</t>
  </si>
  <si>
    <t>From the owners of 4 Rivers, this chicken centric restaurant is great. Whole day menu but the brunch options are the best.</t>
  </si>
  <si>
    <t>● options: positive
● menu: positive
● brunch: positive</t>
  </si>
  <si>
    <t>This place provides food like all other McDonald's does but is one of those that is untidy. Garbage is not picked up even when it's already full. And the restrooms need tokens to open which makes this experience so unpleasant. The food though is great but with all not so good traits mentioned above, it wouldn't be a good experience especially for a family dining in.</t>
  </si>
  <si>
    <t>● dining: negative
● restrooms: negative</t>
  </si>
  <si>
    <t>A lot of drug users were hanging around inside. I did not feel safe.</t>
  </si>
  <si>
    <t>● drug: negative</t>
  </si>
  <si>
    <t>Ordered iced tea and got what tasted like water that was used to clean the coffee pot.  Yuck.</t>
  </si>
  <si>
    <t>● coffee pot: neutral
● iced tea: neutral</t>
  </si>
  <si>
    <t>this place has been smelling like a ports potty blew up inside. it's really nasty. food was cold and dry. this location doesn't seem to care.</t>
  </si>
  <si>
    <t>● a: negative
● port: negative
● place: negative
● potties: negative</t>
  </si>
  <si>
    <t>It would be okay if I could communicate with the people that work there
I suppose I am suppose to learn Spanish</t>
  </si>
  <si>
    <t>● people: positive</t>
  </si>
  <si>
    <t>Air conditioning is very cold. Used to be a drug spot but now they post a policeman outside. They serve a lot of customers and they keep the place well-maintained.</t>
  </si>
  <si>
    <t>The best street food in the nyc.  I don't know what type of Charcoal the use. But the Taste is unique. I love this  street food so much.  That  I go to after I featen from a restaurant in the same neighborhood.  The season  they put on top of the chicken thigh is to die for.</t>
  </si>
  <si>
    <t>● chicken thigh: negative
● taste: positive
● charcoal: negative</t>
  </si>
  <si>
    <t>This place sucks. 10 minutes for my order. The expeditor said someone else took my order. It was never given to me. When i get home, i dont see nugget sauce in the bag. Horrible service. While waiting for my order I observe the expeditor throwing food away becuase she messed up the order without serving it yet. Nobody touched it yet, why throw it away.</t>
  </si>
  <si>
    <t>● chicken sauce: negative
● food: neutral</t>
  </si>
  <si>
    <t>First off it took forever to get my food over 20 minutes of sitting in line. Then once I got home I realized my nuggets were old/ not even dropped into the fryer a second time ha to re heat them ha.  Also I was missing half my meal.</t>
  </si>
  <si>
    <t>● meal: negative
● food: neutral
● fryer: negative
● nuggets: negative</t>
  </si>
  <si>
    <t>Please somebody do something about the night/overnight  service..  it's terrible
My daughter always wants chicken nuggets and fries. But usually take me 30 - 40 minutes to get it</t>
  </si>
  <si>
    <t>● fries: positive
● chicken nuggets: positive</t>
  </si>
  <si>
    <t>My food was delicious but they did mess up my order. The bathroom was so nasty and there is nowhere to put your stuff while you hover over the piss covered seat.</t>
  </si>
  <si>
    <t>● food: positive</t>
  </si>
  <si>
    <t>It's a McDonalds, you get what you expect from here every time. As a place for very fast, cheap, and consistent food it's good,</t>
  </si>
  <si>
    <t>The last two times I went to this location the burgers were barely even warm when they were handed to me. I had to take them back because they were cool to the touch.</t>
  </si>
  <si>
    <t>● burgers: negative</t>
  </si>
  <si>
    <t>Two people got shot after an altercation at this McDonalds. I walked past this morning and two low life thugs were bashing each other up with blood spilling over their faces. Police had to restrain them. The cheap low quality food produced here attracts a horrible crowd. I wouldn't go here and I'm looking forward to this establishment shutting down.</t>
  </si>
  <si>
    <t>I love McDonalds is is the best fast food restaurant that i have gone to in me whole life. One of the great things about this place is the great food selections and great prices.</t>
  </si>
  <si>
    <t>Lunch served as early as 11am on the dot. No exceptions.</t>
  </si>
  <si>
    <t>● lunch: neutral</t>
  </si>
  <si>
    <t>They charged me for a medium drink for my nieces happy meal, didn't ask for a medium drink. The guy who handed me my food barely acknowledged we were there at the window. He practically threw our food in our window while not even looking. Almost dropped our drinks. He was just shoving our food and drinks out his window blindly. I asked him why we had a medium drink he said he didn't know because it was all automatic. The cashier didn't give us our receipt so I asked him if I could get a copy of my receipt. He stormed off and comes back about a minute later shoves the receipt in my face and tells me if I want a copy of my receipt I need to ask at the first window. I just wanted to know about the medium drink otherwise I wouldn't have needed a copy of my receipt or if the cashier would have given me one I wouldn't have had to ask. Worst McDonald's I have ever been to. Never making that mistake again.</t>
  </si>
  <si>
    <t>● food: neutral
● meal: positive
● drink: neutral</t>
  </si>
  <si>
    <t>The food was not that great the chicken sandwich was very dry.we order 4 meals of the same and it all was terrible.</t>
  </si>
  <si>
    <t>● meals: negative
● chicken sandwich: negative
● food: negative</t>
  </si>
  <si>
    <t>I go here for lunch all the time and I've never had a problem</t>
  </si>
  <si>
    <t>● lunch: positive</t>
  </si>
  <si>
    <t xml:space="preserve">McDonald's is a nice fast food restaurant in a beautiful &amp; quiet neighborhood. Itï¿½ï¿½ï¿½ï¿½ï¿½ï¿½ï¿½ï¿½ï¿½ï¿½ï¿½ï¿½ï¿½ï¿½ï¿½ï¿½ï¿½ï¿½ï¿½ï¿½ï¿½ï¿½ï¿½ï¿½ï¿½ï¿½ï¿½s near to the Q25 &amp; Q34 </t>
  </si>
  <si>
    <t>2019-12-21</t>
  </si>
  <si>
    <t>"Fast" does not seem to be part of their vocabulary. I don't know if they changed management or what but they screw up orders, drive thru is slow &amp; most of their employees are rude. It wasn't like this in the past.</t>
  </si>
  <si>
    <t>● employees: negative
● drive thru: negative
● orders: negative
● management: negative</t>
  </si>
  <si>
    <t>Great customer service in morning, I don't know her name but the black girl was so nice</t>
  </si>
  <si>
    <t>● customer service: positive</t>
  </si>
  <si>
    <t>Poor customer service. Needs better management and SECURITY.</t>
  </si>
  <si>
    <t>● security: negative
● management: negative
● customer service: negative</t>
  </si>
  <si>
    <t>Waited at drive through for about 30 mins and I was only the 3rd car away from pick up window. Very nice staff but the wait was frustrating</t>
  </si>
  <si>
    <t>● wait: negative
● staff: positive
● window: positive</t>
  </si>
  <si>
    <t>One of the nicer McDs. Friendly staff and clean place to eat</t>
  </si>
  <si>
    <t>● place: positive
● staff: positive</t>
  </si>
  <si>
    <t>I couldn't place an order with a person at this location so we walked out and went somewhere else and ate. The employees here needs to take a customer order instead of tell a person that they need to place an order at their self service machine. We will not be coming back to this location</t>
  </si>
  <si>
    <t>Every time I come to the store there is a problemï¿½ï¿½ï¿½ï¿½ï¿½ï¿½ï¿½ï¿½ï¿½ï¿½ï¿½ï¿½ï¿½ï¿½ï¿½ï¿½ï¿½ï¿½ï¿½ï¿½ï¿½ï¿½ï¿½ï¿½ï¿½ï¿½ï¿½ Drive-through constantly messes up orders the staff are extremely rude and they don't know how to even do their jobs I'm surprised some of them can even get job here...don't go to the store because your order will be messed up and</t>
  </si>
  <si>
    <t>● staff: negative
● drive: negative</t>
  </si>
  <si>
    <t>Fairly clean and friendly staff, music is too loud.</t>
  </si>
  <si>
    <t>● music: negative
● staff: positive</t>
  </si>
  <si>
    <t>Great place to eat, and great staff too. Nice atmosphere to eat on the go.</t>
  </si>
  <si>
    <t>● atmosphere: positive
● staff: positive
● place: positive</t>
  </si>
  <si>
    <t>Not good, staff isn't that friendly</t>
  </si>
  <si>
    <t>Didn't have kid meals toys. Brought 8 kids to eat &amp; no toys for none. Also looked like 2 employees was high off drugs. Will never eat there again. Maybe no McDonald's</t>
  </si>
  <si>
    <t>● employees: negative
● kid: negative</t>
  </si>
  <si>
    <t>At one time this was the best place to eat I eat here often years ago just came to see what has change and I can say it's the worst while it's clean not a good or safe place to be any more</t>
  </si>
  <si>
    <t>The person who cleans is completely dirty, poorly dressed and smells bad. Besides, he started yelling at us for sitting for 5 minutes to choose the menu, he even threatened to call the police, he literally ran us out of there, the moment I went to place my order the cashier treated us very badly, I do not recommend it to anyone, the worst McDonald's in New York.
The person who cleans is completely dirty, badly dressed and smells bad aside we started to scream for sitting 5 minutes to choose the menu, even threatened to call the police, we literally ran out of there, the moment I went to place my order the cashier treated us very poorly, I would not recommend to anyone the worst McDonald's in New York.</t>
  </si>
  <si>
    <t>● mcdonald: negative
● menu: neutral</t>
  </si>
  <si>
    <t>Remember this place ones doing uber. Clean quick and McDonald's wants all there places to be the same while fitting in with the environment.</t>
  </si>
  <si>
    <t>Be careful parking on the south side of the building during busy hours because the cars in the drive thru will block you in. It's very tight.</t>
  </si>
  <si>
    <t>● parking: negative</t>
  </si>
  <si>
    <t>There are always a lot of people who sit for hours and like to listen loudly to music and some other crap, not letting them have a normal bite to eat ..</t>
  </si>
  <si>
    <t>● music: negative</t>
  </si>
  <si>
    <t>I won't be visiting my local MacDonalds again after finding out about the awful conditions that their chickens endure. They are bread to grow so large that they are crippled under their own weight and live a life of pain and suffering. #ImNotLovinIt</t>
  </si>
  <si>
    <t>● chickens: negative</t>
  </si>
  <si>
    <t>This McDonalds I'm not sorry to say is full of homeless people begging while people are standing in line with their families ordering. Also, drug addicts in the bathroom using drugs while customers are waiting to use it. Very poor upkeep of this location.</t>
  </si>
  <si>
    <t>dirty place....not hygienic...staff don t take correcty order... prefers talking with other people around...one cashier opened for more ten people waiting and boss opened a cashier especially for his friend and close it.and left...so no respect for the customers and not fair at all. finally a place to avoid</t>
  </si>
  <si>
    <t>● staff: negative
● place: negative
● cashier: negative</t>
  </si>
  <si>
    <t>It was a fast order placing. Must of been the time I was there. It was around 6pm on a Saturday. Surprising it wasn't pack being a weekend.</t>
  </si>
  <si>
    <t>● order: positive</t>
  </si>
  <si>
    <t>This location is a dangerous place with a dark history. Avoid it if you can. If you decide to go keep your wallet and pocket book close and stay alert!
They have a makeshift memorial on one of the tables with candles and flowers!!!</t>
  </si>
  <si>
    <t>● location: negative</t>
  </si>
  <si>
    <t>This one of the worst environments to eat and i aint too picky.. the place is nasty, and filled with a whole lot of people with drug problems. I felt a bit suspect when i walked in but still ordered, the staff is rude and ignorant,  got my order wrong. Bur i guess they go along with the crowd that comes in and treats everyone like that.. Be Warned not the best place ..and some Mcdonalds are ok..</t>
  </si>
  <si>
    <t>● staff: negative
● place: negative</t>
  </si>
  <si>
    <t>The two times i went there for lunch my fries where stale and there is a bunch or ppl from some rehab near by that sits in there and trys to sell stuff or arguing with each other , security is there but doesn't do a good enough job in my opinion</t>
  </si>
  <si>
    <t>● security: negative
● fries: negative
● lunch: neutral</t>
  </si>
  <si>
    <t>Service is very fast and efficient.  Place is clean  and not too crowded.  Excellent customer service</t>
  </si>
  <si>
    <t>● customer service: positive
● place: positive
● service: positive</t>
  </si>
  <si>
    <t>Some of the staff would be more friendlier. But overall it is a nice place to get food.</t>
  </si>
  <si>
    <t>● food: positive
● place: positive
● staff: positive</t>
  </si>
  <si>
    <t>There was a constant beeping sound that none of the employees seem to care. The tables were greasy with fries everywhere. At least the food was made fast. But I still recommend using another McDonald's.</t>
  </si>
  <si>
    <t>● food: positive
● fries: negative
● tables: negative
● employees: negative</t>
  </si>
  <si>
    <t>Wow! For starters, the place was trashed. Litteraly every single table was dirty, and the floor need to be swept badly. Had to go up and ask for lids because they had not stocked anything in the lobby. I willing to give places like this a second chance if I see effert... But I saw none from the staff. It was not remotely busy and staff still did virtually nothing to improve the cleanliness of the lobby. Needless to say I will not be returning.</t>
  </si>
  <si>
    <t>● staff: negative
● floor: negative
● table: negative</t>
  </si>
  <si>
    <t>The lobby guy is friendly but coughing by people who are eating. Staff were not friendly about no longer being able to take verbal orders and only using the kiosk.</t>
  </si>
  <si>
    <t>● staff: negative
● lobby guy: positive</t>
  </si>
  <si>
    <t>Do not go here! My family came here on Christmas Eve and had the worst experience! We stayed at a hotel and wanted some nice hot chocolate and cookies and the cookies were hard as a rock and the hot chocolate was disgusting! It was hot water with peppermint. On top of it the customer service was awful. They refuse to take your order and make you do it on their machines. If u have questions too bad. We went back three times and they still got it wrong. Just save your time and do not go here!</t>
  </si>
  <si>
    <t>● customer service: negative
● hot chocolate: negative
● cookies: negative</t>
  </si>
  <si>
    <t>Okey</t>
  </si>
  <si>
    <t>● okey: neutral</t>
  </si>
  <si>
    <t>The food was ok but the staff were just rude and have no idea of what customers are. The security guard was a good man tho.</t>
  </si>
  <si>
    <t>● security guard: positive
● staff: negative
● food: neutral</t>
  </si>
  <si>
    <t>Went thru the drive thru around 6am on a Saturday morning. The attendant who took my order was very thorough and most importantly very friendly. When I was handed my order by another very friendly attendant, my order was correct, fresh, and delicious. Best McDonald's service I have ever experienced. Thank you team for starting my morning right!</t>
  </si>
  <si>
    <t>● attendant: positive
● service: positive</t>
  </si>
  <si>
    <t>Its opened 24hrs and the night staff is excellent now the morning staff sucks big fat balls domething or some one needs to fo something about that</t>
  </si>
  <si>
    <t>● morning staff: negative
● night staff: positive</t>
  </si>
  <si>
    <t>food is ok, just regular McDonald, but the drive thru is insanely back late night. 30+ mins wait time while there are just 3 customers, like how is this acceptable? Soda machine, ice cream machine, or the cashier constantly broke down. After 35 mins when I finally able to get my food, they told me no credit card, like what ? why don't you tell me 35 mins ago? just left right away.</t>
  </si>
  <si>
    <t>● ice cream machine: negative
● soda: negative
● drive: negative
● cashier: negative</t>
  </si>
  <si>
    <t>The staff messed up my order not once, but twice, and the food was barely edible.</t>
  </si>
  <si>
    <t>● food: negative
● staff: negative</t>
  </si>
  <si>
    <t>Absolutely worse McDonalds I've ever been at. Service horrible, workers very bad appearance and just standing around not doing anything. Bathroom broken. Just bad!</t>
  </si>
  <si>
    <t>● bathroom: negative
● workers: negative
● service: negative
● mcdonalds: negative</t>
  </si>
  <si>
    <t>Seriously this is the absolute worst service I've ever had. The manager, is lazy and we sat in the drive thru for 15 damn minutes. We pulled up to the first window, and he opens the window and sits there talking and completely ignored us. Then we pay and pull up to the 2nd window and literally, 3 employees are sitting there talking. We're at 15 minutes and counting and still sitting at the 2nd window. All for 2 hash browns and a sandwhich.</t>
  </si>
  <si>
    <t>● hash browns: positive
● window: negative
● manager: negative
● sandwhich: negative</t>
  </si>
  <si>
    <t>The staff was disorganized and seemed overwhelmed, and my order was completely messed up.</t>
  </si>
  <si>
    <t>The drive through is open during construction but the it took almost 15 minutes of waiting at the window, then the manager handed me the food and drink while loudly arguing with a co-worker about how they don't like working together. No apology for the long wait. Won't go back to that location again.</t>
  </si>
  <si>
    <t>● drink: neutral
● food: neutral
● manager: negative
● waiting: negative</t>
  </si>
  <si>
    <t>The employees can't tell the difference between Diet Coke and Coca-Cola, worst of all I asked them for a second drink and they still got it wrong!!  But they did do my Big Mac good so that why I give 2 stars</t>
  </si>
  <si>
    <t>● drink: neutral
● - cola: neutral
● coca: neutral
● diet coke: neutral
● employees: negative</t>
  </si>
  <si>
    <t>I had the wosrt experience at his place really bad costumer service I think the employees need more motivation manager so rude I ask   to place my order and she aswer don't you see the order computer there I was I'm sorry I'm visiting for the first time this place !!! Her answer was I'm busy right now!!! Don't recommend this place sorry !!!</t>
  </si>
  <si>
    <t>● manager: negative
● employees: negative</t>
  </si>
  <si>
    <t>I understand you're under construction but your employees are ridiculous. The employee that shuttles the money was one his cell phone the entire time. I gave him a $10 and told him I had the correct change but he just walked off, still on his phone. Also, if I order and pay for a medium fry, I don't want a small amount in a medium container just thrown in the bag.</t>
  </si>
  <si>
    <t>● employee: negative
● employees: negative</t>
  </si>
  <si>
    <t>Soooo slow!!!! Came here to try and get a quick burger before my train (20min for departure) and these guys suck! No sense of urgency. It's supposed to be fast food...nothing in this place is fast. Missed my train by 5min with me running to Penn the whole way from here. Garbage is the sum up for this location. If you're thinking about getting something quick before your travels, look elsewhere. You're better off going hungry than waiting for these lazy employees to do their job.</t>
  </si>
  <si>
    <t>● employees: negative
● burger: positive</t>
  </si>
  <si>
    <t>This McDonald's is almost always busy.  While it's not the quickest, the staff here are always friendly and there are excellent deals waiting in the McDonald's app.</t>
  </si>
  <si>
    <t>● waiting: negative
● staff: positive
● mcdonald: negative</t>
  </si>
  <si>
    <t>This is probably the worst run location I have ever been to. Every time I come in here (which is at least a couple times a month because I work around here) there is a huge line, people begging for money, fighting, employees being rude to each other and their customers. It's not an enjoyable experience.</t>
  </si>
  <si>
    <t>Fast service but the ordering machine should be fine-tuned to be more user-friendly. There is one staff who is otherwise on standby to help guests with the machines. Dining area is clean and nicely decorated. Great views by the glass windows at the upper floors. Free Wi-Fi is pretty reliable.</t>
  </si>
  <si>
    <t>● dining area: positive
● ordering machine: positive
● machines: positive
● staff: negative</t>
  </si>
  <si>
    <t>Traditional run of the mill McDonalds. The food and staff and everything was what I expected of a McDonalds. I'm not personally a huge fan of McDonalds but if you are this place would be great I imagine. Also don't forget to use their app they have so many great coupons and offers on it so you can get free stuff.</t>
  </si>
  <si>
    <t>● staff: positive
● food: positive</t>
  </si>
  <si>
    <t>This place is horrible! One of the employees allows drug addicts to use the restroom and hang out in the back. I stopped here because my aunt wanted to use the restroom. As soon as I took a look at the people hanging around, it was obvious.</t>
  </si>
  <si>
    <t>● employees: negative
● restroom: neutral</t>
  </si>
  <si>
    <t>Do not park in their lot even if you are eating there.
The "parking enforcement" put a boot on my car after I ate here and refused to take it off unless I paid $75. I told him I just ate here and he told me the ATM was inside, seriously?
Not to mention that the lobby was littered with food waste, staff was rude, they didn't have ice cream or shakes and bathrooms were dirty.
0 stars if I could.</t>
  </si>
  <si>
    <t>● bathrooms: negative
● staff: negative
● food: negative
● lobby: negative
● parking enforcement: negative</t>
  </si>
  <si>
    <t>Last order of the night and the food was not stale and the staff were still polite and welcoming</t>
  </si>
  <si>
    <t>2 levels and really fast service. Always clean and friendly staff</t>
  </si>
  <si>
    <t>At this location, you can only use the order kiosks, not customer friendly. The employees will not take your order at the counter. I'm assuming due to the shady area this McDonald's is in? They didn't mess up my order at least.</t>
  </si>
  <si>
    <t>● mcdonald: negative
● area: negative
● counter: negative
● employees: negative
● order: neutral
● kiosks: negative</t>
  </si>
  <si>
    <t>It is clean but they do not turn on the heating in the children's area and the manager ignores this request</t>
  </si>
  <si>
    <t>● manager: negative
● heating: negative</t>
  </si>
  <si>
    <t>The manager was really rude from the start and we stared arguing with her because the "ice cream machine wasnt working" but they were filling it up right in front of our faces and people were walkin out with ice cream overall they were just very rude</t>
  </si>
  <si>
    <t>● ice cream: negative
● ice cream machine: negative
● manager: negative</t>
  </si>
  <si>
    <t>Though there may be a wait at times the staff here are friendly and take that extra moment to make sure everything is made right. I can tell that it's a very stressful job so I respect those willing to make my food for me when I don't want to do it myself.</t>
  </si>
  <si>
    <t>● food: positive
● staff: positive
● wait: negative</t>
  </si>
  <si>
    <t>Eat on the 2nd floor, nice view of Times Square</t>
  </si>
  <si>
    <t>● times: positive
● view: positive
● eat: positive</t>
  </si>
  <si>
    <t>Nice and clean!!</t>
  </si>
  <si>
    <t>● nice: positive</t>
  </si>
  <si>
    <t>Perfect. A little small for the people who go.</t>
  </si>
  <si>
    <t>● perfect: positive</t>
  </si>
  <si>
    <t>Friendly staff. Fast service. Food good and hot. Generally clean. Modern. Has kiosks for ordering.</t>
  </si>
  <si>
    <t>● food: positive
● service: positive
● staff: positive
● kiosks: positive</t>
  </si>
  <si>
    <t>Gaby crassus</t>
  </si>
  <si>
    <t>● ga: positive</t>
  </si>
  <si>
    <t>I found  pieces of hair in my food. I also had to  Pay for pancake syrup and ranch and when I open the bag they were already open and leaking into my bag.  When I called to make a complaint the manager   Did not answer it took 7 calls back-to-back an he was incredibly rude!  He told me that everyone there has passed their certification and if I don't like it I can go to the health department.  I have made a complaint with the  Texas health department. Floors are disgusting, bathrooms are disgusting!  This is the worst McDonald's I have ever been to in my life and I have traveled all over this country.</t>
  </si>
  <si>
    <t>● manager: negative
● pancake syrup: negative</t>
  </si>
  <si>
    <t>The managers have an attitude for no reason.  Haven't been there for long time.</t>
  </si>
  <si>
    <t>● managers: negative</t>
  </si>
  <si>
    <t>Under staffed, line wrapped around the block and didn't move.</t>
  </si>
  <si>
    <t>● line: negative
● staffed: negative</t>
  </si>
  <si>
    <t>The place is a gold mine.</t>
  </si>
  <si>
    <t>● gold: positive
● place: positive</t>
  </si>
  <si>
    <t>No refills on drinks owner keeps ac on low making it hot inside. School kids sit at all seats taking up space and are noisy.</t>
  </si>
  <si>
    <t>● seats: negative
● drinks: negative</t>
  </si>
  <si>
    <t>I like the new touch screen kiosk for placing order its Cool, play area is small but it's clean. Great staff !</t>
  </si>
  <si>
    <t>● staff: positive
● play area: negative
● touch screen kiosk: positive</t>
  </si>
  <si>
    <t>On a busy corner with poor parking</t>
  </si>
  <si>
    <t>● parking: negative
● corner: negative</t>
  </si>
  <si>
    <t>Listening is key and thank you for that.</t>
  </si>
  <si>
    <t>● listening: positive</t>
  </si>
  <si>
    <t>It was the end of the school day, alot of teenagers chasing each other through the place, s reaming yelling bumping into people acting like thugs. Management did nothing</t>
  </si>
  <si>
    <t>Quick Service good food and the restroom is  extra clean, ample parking.</t>
  </si>
  <si>
    <t>● parking: positive
● restroom: positive
● food: positive
● service: positive</t>
  </si>
  <si>
    <t>I do not like that MacDonald's, they have very bad service. Instead of 10, they gave me 8 chicken nuggets.</t>
  </si>
  <si>
    <t>● chicken nuggets: neutral
● service: negative</t>
  </si>
  <si>
    <t>Went to this location with my nieces and nephews and they enjoyed the indoor play yard.</t>
  </si>
  <si>
    <t>● indoor play yard: positive</t>
  </si>
  <si>
    <t>Needed food late at night. Felt awful the next day, it's fast food I knew what to expect.</t>
  </si>
  <si>
    <t>● fast: positive
● food: positive</t>
  </si>
  <si>
    <t>It's realy bad when the register personnel cant count change that is done by the computer infront of there face.</t>
  </si>
  <si>
    <t>● register personnel: negative</t>
  </si>
  <si>
    <t>This McDonald's has horrible service for the morning breakfast they will make you late for work.
Their morning management and workers need much more improvement, they make you wait as long as 15 minutes to receive your order.
Don't go to this McDonald's unless you plan on being late to work!!!!</t>
  </si>
  <si>
    <t>● breakfast: negative
● service: negative
● mcdonald: negative</t>
  </si>
  <si>
    <t>Bathroom floor  all wet toilet leaking  constantly  also  no toilet paper
Also very dirty
District manager needs to see this place  :(</t>
  </si>
  <si>
    <t>The people who work here are always kind to me when I go in. The food has always been correct, and I do tend to take something off when I order the McChicken sandwiches. The only issue I have is the time period in which they only accept cash, but I do not blame them. I just don't carry cash on me.</t>
  </si>
  <si>
    <t>● food: positive
● mcchicken sandwiches: negative</t>
  </si>
  <si>
    <t>Workers were not friendly. They picked and chose who to serve. Some were told that the lobby was closed and some were served.</t>
  </si>
  <si>
    <t>● served: negative
● lobby: negative
● serve: negative
● workers: negative</t>
  </si>
  <si>
    <t>Their credit card machine is always down most of the nights I come</t>
  </si>
  <si>
    <t>● credit card: negative</t>
  </si>
  <si>
    <t>A great place to have some coffee</t>
  </si>
  <si>
    <t>● coffee: positive
● place: positive</t>
  </si>
  <si>
    <t>Really slow services for late night. Drive thur was so slow. They wanted me to park for a soda. I refused.</t>
  </si>
  <si>
    <t>● soda: neutral
● services: negative</t>
  </si>
  <si>
    <t>Didn't have a lot to choose from but they were open to serve what they had to ppl in need.</t>
  </si>
  <si>
    <t>● serve: positive</t>
  </si>
  <si>
    <t>Bad service, Chinese lady cashier refused to put order for me. They said here can't use coupons in app. Really bad service.</t>
  </si>
  <si>
    <t>● service: negative
● coupons: negative</t>
  </si>
  <si>
    <t>Stopped for breakfast. It's good, pretty fast. Love the iced mocha lattes.</t>
  </si>
  <si>
    <t>● iced mocha lattes: positive
● breakfast: neutral</t>
  </si>
  <si>
    <t>I went to get a iced coffee and they gave me the wrong size i ask to give me the correct one the manger puts a descrasefull hand in my face! THIS IS THE WORST MCDONALDS IVE EVER BEEN TO! IT SHOULD BE CLOSEDDD</t>
  </si>
  <si>
    <t>● mcdonald: negative
● manager: negative
● size: negative
● ice cream: negative</t>
  </si>
  <si>
    <t>Very noisy, toilets locked all the time</t>
  </si>
  <si>
    <t>● toilets: negative</t>
  </si>
  <si>
    <t>No leadership to teach how to run business!!!!!!</t>
  </si>
  <si>
    <t>● leadership: neutral</t>
  </si>
  <si>
    <t>Nice, warm &amp; friendly place.</t>
  </si>
  <si>
    <t>Generally good care. In the United States it has a good price.</t>
  </si>
  <si>
    <t>● price: positive
● care: positive</t>
  </si>
  <si>
    <t>Asked for sriracha sauce, was confirmed that they had it. Yet when we got to the hotel, there was none in the bag. Quite disappointed.</t>
  </si>
  <si>
    <t>● sriracha sauce: negative</t>
  </si>
  <si>
    <t>Refri a.will the bad thing is that there are beggars sometimes in the place</t>
  </si>
  <si>
    <t>● beg: negative</t>
  </si>
  <si>
    <t>Three separate times we've been there they screwed up the order.  Forgot something every time.  Losers...</t>
  </si>
  <si>
    <t>Well they have problem with order to receive time mostly because of crowd.</t>
  </si>
  <si>
    <t>● time: negative</t>
  </si>
  <si>
    <t>Positioning accuracy</t>
  </si>
  <si>
    <t>● positioning: positive</t>
  </si>
  <si>
    <t>6/9/2018 7:15pm. ordered food through drive through, paid at first window received drinks at second window, was told to park in curbside #2 to wait for the rest of my food. 20 minutes and 15+ cars roll through drive-thru before I went inside. there was some confusion as to what happened to my order and i spoke with a manager, he had informed me that my order was given to an Uber food delivery driver, and that they would remake my order. I agreed. the associate who gave my food away came up to apologize and offered me cookies? as a forgiveness? i informed him i just wanted my food so i could go. 10 more minutes in the restaurant and i was out the door. I will have to find another mcd's to go to from now on.</t>
  </si>
  <si>
    <t>● mcdonald: positive
● cookies: positive
● food: neutral</t>
  </si>
  <si>
    <t>For a very busy area the Mcdonalds here is very outdated and in need of serious renovation the lights outside dont work and inside seems very retro</t>
  </si>
  <si>
    <t>● lights: negative
● area: negative
● mcdonalds: negative</t>
  </si>
  <si>
    <t>Piss poor service. Didn't bring drinks over with our order. When we was asked for the cups, got nothing but a snotty nosed look and the server walked away and never returned.
Seemed to be the general attitude of all the staff involved including the senior on duty.</t>
  </si>
  <si>
    <t>● server: negative
● cups: negative</t>
  </si>
  <si>
    <t>It's a loud McDonald's, staff is ok. I always use drive thru, don't like to stay there too much noise.</t>
  </si>
  <si>
    <t>● drive: neutral
● staff: negative
● mcdonald: negative</t>
  </si>
  <si>
    <t>One of the best McDonalds I have been to. Clean, good food and service, self service touch-screen order option, etc. They also bring food to your table.</t>
  </si>
  <si>
    <t>● screen: positive
● touch: positive
● service: positive
● food: positive
● mcdonald: positive</t>
  </si>
  <si>
    <t>they need to do something about the sprinklers next to the ordering board customers get wet while ordering beside that love the service</t>
  </si>
  <si>
    <t>● service: positive
● ordering: positive
● sprinklers: negative</t>
  </si>
  <si>
    <t>Fast delivery, order was on point. Great overall service</t>
  </si>
  <si>
    <t>● service: positive
● delivery: positive</t>
  </si>
  <si>
    <t>The service has come a long way from two years ago but it's still not perfect... but then again nothing is perfect. The dining are was super clean.</t>
  </si>
  <si>
    <t>● dining room: positive
● service: positive</t>
  </si>
  <si>
    <t>Service is fast and in a timely manner has parking</t>
  </si>
  <si>
    <t>● parking: positive
● service: positive</t>
  </si>
  <si>
    <t>Every time I come here, something is wrong with their payment system or one of their machines is broken</t>
  </si>
  <si>
    <t>● payment system: negative</t>
  </si>
  <si>
    <t>Ordered the buttermilk crispy tenders and when approach the counter after I paid they said will not be available until dec 28 in exchange only offer a 6 pc chicken nuggets, really a 6 pc nuggets. Plus they took so long just to tell me that.</t>
  </si>
  <si>
    <t>● chicken tenders: negative
● buttermi: negative</t>
  </si>
  <si>
    <t>A very cool place to share with the family</t>
  </si>
  <si>
    <t>Fast service, great people, and a good environment.</t>
  </si>
  <si>
    <t>● environment: positive
● people: positive
● service: positive</t>
  </si>
  <si>
    <t>service is good but I would recommend cashier to change their gloves when touching money, cleaning counter and then touching food at the same time.</t>
  </si>
  <si>
    <t>● food: neutral
● counter: negative</t>
  </si>
  <si>
    <t>Hours for very it's best to go inside in order</t>
  </si>
  <si>
    <t>● hours: positive</t>
  </si>
  <si>
    <t>Food is great as always you can never go wrong with McDonald's but the bathrooms and the playground were not that clean in this location !!!!</t>
  </si>
  <si>
    <t>● bathrooms: negative
● mcdonald: positive</t>
  </si>
  <si>
    <t>Ordered A doubble quarter pounder no mustard. 3xs came out with mustard. How hard is it and they want 15$ hour. I Don't think so.</t>
  </si>
  <si>
    <t>● mustard: negative
● pounder: negative
● quarter: negative
● double: negative</t>
  </si>
  <si>
    <t>Nice place &amp; a tad bit busy but you got to make sure your orders at done correctly</t>
  </si>
  <si>
    <t>Awesome place very good crowd and cooperative we staff...</t>
  </si>
  <si>
    <t>The service is lack, because of the internet orders. There is not enough of personnel to handle the cashier to receive the walk in orders. Very disorganized personnel, and they need supervision.</t>
  </si>
  <si>
    <t>● internet: negative
● service: negative
● personnel: negative
● cashier: negative</t>
  </si>
  <si>
    <t>Not a good McDonald's location. No free refills.
Good was not very good compared to other locations.</t>
  </si>
  <si>
    <t>Only because of the lack of training is why only did one ï¿½ï¿½ï¿½ï¿½ï¿½ï¿½ï¿½ï¿½ï¿½ï¿½ï¿½ï¿½ï¿½ï¿½ï¿½ï¿½ï¿½ï¿½ï¿½ï¿½ï¿½ï¿½ï¿½ï¿½ï¿½ï¿½ï¿½ï¿½ï¿½ï¿½ï¿½ï¿½ï¿½ï¿½ï¿½ï¿½. So much n</t>
  </si>
  <si>
    <t>● training: negative</t>
  </si>
  <si>
    <t>I didn't used to mind this McD's.  I was happy there was an option for 24-hr food in case I wanted something on the way home from a night out with friends or just late-night munchies.  During the day, it's a pretty average McD's.  But they lost my business forever when I went by one night at 1am, pulled up to the order box, waited for five minutes, then finally someone came over the speaker and said "Sorry we're closed".
Closed?!  It's 24-hrs!  And I get it, sometimes 24-hr places will close one night every several months to do a deep cleaning.  I get that, I really do.  But they ALWAYS post signs and notices so you're not blind-sided by it.  Not this place.  I really don't think they were closed.  I think the workers were too lazy to do their job and decided to shut the store down so they could get paid to do nothing.
Additionally, this store has a bad habit of having a "broken" ice cream machine past 10pm.  It's always "sorry, ice cream machine is broken" if you come in after the lobby closes.
The worst part is I complained on the website.  I submitted a complaint for this store, pointing out the 24-hr and the ice cream issue.  All I got back (weeks later) was "oh, sorry the ice cream machine was broken, we're working to upgrade all our locations but it takes time"  Not even a single MENTION of the "closed" 24-hr location.
As I said, it's a pretty standard McD's... which is synonymous with lazy, but this one takes the cake on it.</t>
  </si>
  <si>
    <t>● workers: negative
● speaker: negative
● order box: negative</t>
  </si>
  <si>
    <t>Can't get orders right. Slow service, but usually friendly staff.</t>
  </si>
  <si>
    <t>● staff: positive
● service: negative</t>
  </si>
  <si>
    <t>Staff is friendly and helpful. Parking makes you scratch your head, wondering, "What were they thinking?".</t>
  </si>
  <si>
    <t>● parking: positive
● staff: positive</t>
  </si>
  <si>
    <t>DISGUSTING !!! that's the only way I can describe this place. It's 1:30 am on a Saturday and my Lord not 1 but 7 people either sleeping in booths or begging for food or money, and the bath room doors don't even lock. Is this allowed to happen? Is this how we run businesses in NY.  I guess McDonalds cares about ALL of their customers, no matter how unsafe they feel.  They just want their money and can't get sued by someone less fortunate, for being kicked out even if they haven't ordered anything. Good job McD's.</t>
  </si>
  <si>
    <t>● mcdonald: negative
● bath room doors: negative
● food: neutral</t>
  </si>
  <si>
    <t>This McDonald's security is horrible. The Africa American lady talks down to people and rush you while your still within your 30 minute time limit. She calls the police every 10 minutes and her mouth is reckless towards paying customers. I've never been more horrified to go to McDonald's. Me &amp; my friends eat there every day spending no less than $10 a piece. They just changed to this security company and they are very very nasty to paying cuatomers. She flashes her police badge to scare people away from here.
This woman is very unprofessional and something needs to be done before someone gets hurt. Thank you.</t>
  </si>
  <si>
    <t>● security: negative
● mcdonald: negative</t>
  </si>
  <si>
    <t>ROACH ROACH ROACH !!!!!!!!!
If I had the option to give no stars at all, I would. I simply walked in to use the bathroom and as I was waiting at the counter a roach came out of the bottom and was running around peopleï¿½ï¿½ï¿½ï¿½ï¿½ï¿½ï¿½ï¿½ï¿½ï¿½ï¿½ï¿½ï¿½ï¿½ï¿½ï¿½ï¿½ï¿½ï¿½ï¿½ï¿½ï¿½ï¿½ï¿½ï¿½ï¿½ï</t>
  </si>
  <si>
    <t>● counter: negative
● bathroom: positive</t>
  </si>
  <si>
    <t>Often busy because of the high flow of traffic in the area, but as far as a McDonald's goes it is not bad. Service is quick, prices are good, food is consistent for the most part.</t>
  </si>
  <si>
    <t>● food: positive
● prices: positive
● service: positive
● mcdonald: positive</t>
  </si>
  <si>
    <t>The security hear are a hassle.  You can't eat in peace.  I have a digestive problem and she is watching her clock. She's unprofessional and disrespectful to paying customers. She is pushing out.  You need to address her aproach.And how to handle the customers here.</t>
  </si>
  <si>
    <t>● aproach: positive</t>
  </si>
  <si>
    <t>After exploring Chinatown in lower Manhattan, I decided to walk to the only McDonald's in the immediate area, on the south side of Canal Street. It didn't look like much from the outside, but once I entered I walked up to the counter to order one coffee which took a few minutes since the place was somewhat busy and there was a customer in line in front of me.
I got my order and walked upstairs to the first level and sat at a comfortable booth. Within a few minutes a manager came to my table to ask if everything was OK, and I told him "Yes", but I was having trouble to connect to the free WiFi. He immediately helped me with this and although the connection was slow, I was pleased that the problem was solved.
Then the manager chatted with me and asked if I would mind doing a survey and I filled out the online survey. Then he said I was entitled to a free burger so I had a Big Mac.
I think this is a very well managed place and will definitely return when I am back in Manhattan in the Chinatown area.</t>
  </si>
  <si>
    <t>● coffee: neutral
● counter: neutral
● mcdonald: positive</t>
  </si>
  <si>
    <t>The meal was good but there were to many homeless people and beggars inside this McDonalds. The beggars where fairly aggressive, impertinent and well prepared for tourists. They wanted to push a brasilian woman next to my table to give them 20 $.  She wanted to give them 5 $, but they tried to argue with her for 15 minutes! It was more like threatening than arguing. I was so pissed of after this experience.... The food is great, but the management should take care about this situation and protect their guests, especially tourists.</t>
  </si>
  <si>
    <t>● management: negative
● meal: positive</t>
  </si>
  <si>
    <t>There is a hired male guard for the bathrooms to ensure only paying customers use it, which seems overkill and made me as a customer uncomfortable. The technology of coded locks satisfy this need for other businesses in the area. Bigger concern is that a guarded bathroom was still incredibly filthy. If you're paying someone to hang around the bathroom all day, maybe also pay someone to hang around the bathroom and clean it. There was a copious amount of a vomit like substance trailing out of one of the stalls that had been there for some time and one of the two stalls didn't lock. Not cool.</t>
  </si>
  <si>
    <t>● bathroom: negative
● locks: negative
● coded: negative
● bathrooms: negative
● guard: negative</t>
  </si>
  <si>
    <t>A good location. Very crowded and the service is slow. The Wi-Fi is good. Clean.</t>
  </si>
  <si>
    <t>● fi: positive
● wi: positive
● service: negative
● location: positive</t>
  </si>
  <si>
    <t>Very dirty
Table never cleaned
Restroom out of order
Do not forget to bring your maid with you if you need clean table</t>
  </si>
  <si>
    <t>● table: negative</t>
  </si>
  <si>
    <t>It was ok.  Didn't like the fact they put garlic mayo on my chicken burger. Didn't even know what a chicken legend was.ï¿½ï¿½ï¿½ï¿½ï¿½ï¿</t>
  </si>
  <si>
    <t>● chicken: negative
● chicken burger: negative
● garlic mayo: negative</t>
  </si>
  <si>
    <t>2 people working, 1 learning how to work, and two cleaning, instead of helping the line of drive thru cars and 8 people waiting inside to place their order. Took a half hour to get two cheese burgers, two fries, and two drinks at 10:30 at night. And that was only half of what we ordered, so we left.</t>
  </si>
  <si>
    <t>● drinks: neutral
● fries: neutral
● cheese burgers: positive</t>
  </si>
  <si>
    <t>I was very bad there at 4:45 and the attention of a lady raises a lot to be desired I came from a long trip I arrived at the station but she was in a bad temper I asked her for something and reluctantly she told me that they did not have more than breakfast I could not hear in short bad service</t>
  </si>
  <si>
    <t>● breakfast: neutral
● station: neutral</t>
  </si>
  <si>
    <t>You get your food stowed in a bag as standard whether you want to eat in or take it with you. Sauce on the Mc fish fillet also oilier than normal. Furthermore, this Mc on 34th street was dingy.</t>
  </si>
  <si>
    <t>● mc fish fillet: negative
● sauce: negative
● food: neutral</t>
  </si>
  <si>
    <t>They treated me well and delivered what I requested, the computers did not have clear options to place the order</t>
  </si>
  <si>
    <t>● order: neutral</t>
  </si>
  <si>
    <t>Waited ~13 minutes for a simple hot fudge sundae (seems like my order was not placed on their electronic queue). Also pretty understaffed - cashier also dropping fries into fryer and running around doing other tasks.</t>
  </si>
  <si>
    <t>● hot fudge sundae: positive</t>
  </si>
  <si>
    <t>Your average McDonald's. They kept it clean, and it's a good area of town. Very quiet.</t>
  </si>
  <si>
    <t>Why is it sooooooo hot inside the restaurant? It's cooler outside!
First McDonald's I've been in with no a/c.</t>
  </si>
  <si>
    <t>This store is a great place to eat but the homeless people take advantage of the restaurant during business hours. it's much better now they have security to keep them under control.</t>
  </si>
  <si>
    <t>● security: positive</t>
  </si>
  <si>
    <t>I went late at night and they were out of a few things. Nothing I was trying to order though--quick and efficient. Be wary that NYC doesn't have deals on the McDonald's app like other cities do.</t>
  </si>
  <si>
    <t>● mcdonald ' s app: neutral</t>
  </si>
  <si>
    <t>This is the best dang McDonald's in NEW YORK CITY. It has bathrooms with stalls that are very clean. It smells of Big Macs and hope. What a wonderful discovery during my visit to Chinatown. God bless Ronald Mcdonald.</t>
  </si>
  <si>
    <t>● stalls: positive
● bathrooms: positive
● mcdonald: positive</t>
  </si>
  <si>
    <t>Good treatment, kindness, and Spanish is spoken.</t>
  </si>
  <si>
    <t>● spanish: positive
● kindness: positive
● treatment: positive</t>
  </si>
  <si>
    <t>This review is on their bathroom and small fries for obvious reasons.
So glad this place is 24hours.... I needed to use their bathroom so badly at ~10pm. I ordered a small fries and ran upstairs....there was toilet paper, which is a huuuge plus-- but their mirror...I think someone stole it or something. There is just hand soap on the wall and where the mirror should be, were just screw holes...? LOL WELP</t>
  </si>
  <si>
    <t>● toilet paper: negative
● fries: negative
● bathroom: negative</t>
  </si>
  <si>
    <t>On May 6,2018 , I ordered my coffee by using online app at 6:30 am . I went to this location to pick up my order at 6:45 am , and then one employee at cashier who did not want to give me my order , because he didnï¿½ï¿½ï¿½ï¿½ï¿½ï¿½ï¿½ï¿½ï¿½ï¿½ï¿½ï¿½ï¿½ï¿½ï¿½ï¿½ï¿½ï¿½ï¿½ï¿½ï¿½ï¿½ï¿½ï¿½ï¿½ï¿½ï¿½t see it on screen . I showed him see my online receipt include the number of order that I paid it by using my bank account . I asked him to help me to check on the system for make sure , but he did not want to help me . After waited for 5 mins, it showed off on the screen.</t>
  </si>
  <si>
    <t>● system: neutral
● employee: negative
● app: neutral
● online: neutral
● coffee: neutral</t>
  </si>
  <si>
    <t>Food order took over 20 mins. Nuggets were dried out and old. To top it all all, no sauce or ketchup given. They did refill my drink because I waited so long.</t>
  </si>
  <si>
    <t>● sauce: negative
● food: neutral
● ketchup: negative</t>
  </si>
  <si>
    <t>No tissues what so ever, not clean...lot of tourists from chinatown tour travel. It is simply shame on McDonalds to do these 3rd class services...confused and disconnected staff. Felt like there was only one person working who looked like a team leader...all employees making team leader work..pity on him.</t>
  </si>
  <si>
    <t>● staff: negative
● mcdonald: negative</t>
  </si>
  <si>
    <t>The burger my husband had was fine however, my chicken sandwich was disgusting. It tasted old and hard. The fries and sweet tea were the same as any other McDonalds, obviously fresh because it sees extremely heavy traffic. The ordering kiosks are super convient but you can't customize -- as in you can't take onions or tomatoes off of your sandwich, and of course no cash payments are accepted unless you go to the actual counter. Seating is not well arranged but being 3 stories tall it can fit about 100 people. I wouldn't go back...</t>
  </si>
  <si>
    <t>● ordering kiosks: positive
● sweet tea: positive
● fries: positive
● chicken sandwich: negative
● burger: positive</t>
  </si>
  <si>
    <t>Visit was o.k.. The first time they didn't have what I wanted which was a Crispy Chicken Snack Wrap. Their Quarter Pounders wasn't as good and I ended up throwing away some of it.</t>
  </si>
  <si>
    <t>● quarter pounders: negative
● chicken snack wrap: positive
● crisp: negative</t>
  </si>
  <si>
    <t>Took 10 minutes to order food while standing at the counter due to employees just chatting and ignoring me, in plain virw. Ordered a side salad and a yogurt parfait, bother were less then half filled. Overall not good, but eventually got service</t>
  </si>
  <si>
    <t>● service: positive
● employees: negative
● counter: negative
● food: neutral</t>
  </si>
  <si>
    <t>Clean and nice not same as old ones seats are availabilities and kids can play at other place high seats too looking good comfortable with waiting in line</t>
  </si>
  <si>
    <t>● waiting: positive
● seats: positive</t>
  </si>
  <si>
    <t>Went here and got a coffee and used the bathroom.  Not really an ideal place to but in Chinatown there's not many options.  Coffee was good, but restaurant isn't the cleanest.</t>
  </si>
  <si>
    <t>● coffee: positive
● place: negative</t>
  </si>
  <si>
    <t>Small, crowded with inefficient system with limited seating. Messed up a simple order. Had to wait to get napkins and ketchup since it's at front counter only.</t>
  </si>
  <si>
    <t>● seating: negative
● system: negative
● ketchup: neutral
● napkins: positive</t>
  </si>
  <si>
    <t>This place is great and I would want everyone to go the place looks nice the people are great and the food is cheap great for big families so I hope you enjoy everything there</t>
  </si>
  <si>
    <t>● food: positive
● people: positive
● place: positive</t>
  </si>
  <si>
    <t>Great place for kids. You know what you're getting. Very easy to find with the sign from the street</t>
  </si>
  <si>
    <t>● sign: positive
● place: positive</t>
  </si>
  <si>
    <t>Yeah, the food here is gross. First and last time here. The nuggets were brown--not golden brown, BROWN. The parfaits looked really unappealing. I'm thinking they were frozen and then sat in the sun and baked and then were put back in the fridge. Gross.
They had me park to wait for my order. I stepped outside of my car to make a bottle for my baby. The drive thru worker stuck her head out the window and yelled, "Your parfaits are ready!"
ï¿½ï¿½ï¿½ï¿½ï¿½ï¿½ï¿½ï¿½ï¿½ï¿½ï¿½ï¿½ï¿½ï¿½ï¿½ï¿½ï¿½ï¿½ï¿½ï¿½ï¿½ï¿½ï¿½ï¿½ï¿½ï¿½ï¿½ï¿½ï¿½ï¿½ï¿½ï¿½ï¿½ï¿½ï¿½ï¿½ Do you have feet? You want me to walk</t>
  </si>
  <si>
    <t>● food: negative
● parfaits: negative
● nuggets: negative</t>
  </si>
  <si>
    <t>I work pretty close to this location but I try to avoid it because of the sheer amount of homeless and drug users that visit the establishment.  The lines are not usually long but they are very disorganized and the wait time for can take over 15 minutes for just a sandwich. The food/promotions was on par with other locations.</t>
  </si>
  <si>
    <t>● sandwich: positive
● wait time: negative
● lines: negative</t>
  </si>
  <si>
    <t>You usually don't associate McDonald fast food with good quality but with this shop you really have to. The design of every thing was actually elegant in a way and the service is quick and polite. And you have to believe it when I say the burgers in there actually looks  like the ones being advertised on TV all the time. The taste and qualities of the food are 10 out of 10 for me</t>
  </si>
  <si>
    <t>● food: positive
● qualities: positive
● taste: positive
● service: positive
● design: positive
● quality: negative
● fast food: positive</t>
  </si>
  <si>
    <t>All of the employee's there are so calm and kind, and are very paitent when you are making your order.....its just amazing</t>
  </si>
  <si>
    <t>● employee: positive</t>
  </si>
  <si>
    <t>I asked for an egg white delight but they were "out" so I got an egg McMuffin and a sweet tea. The egg was underdone and still runny. The tea was not sweet it just had sugar added to unsweetened tea.</t>
  </si>
  <si>
    <t>● egg: positive
● tea: positive
● sweet: positive
● egg mcmuffin: positive
● egg white delight: positive</t>
  </si>
  <si>
    <t>Service sucks!!!! Customer service needs to definitely improve with the workers. Tables dirty I asked a worker to wipe the table off so my family and I could eat he told me No. Therefore I went and got napkins to clean the table while he stood around. First and last visit not to mention I'm a visitor from another state.</t>
  </si>
  <si>
    <t>● table: neutral
● worker: negative
● napkins: neutral</t>
  </si>
  <si>
    <t>This McDonald's gets a 3 rating due to their lack of attention to drive thru orders.  Numerous times we get home after a visit to McDonald's and notice the forgot to include apple slices, or apple juice.  I agree these are smaller items and do not effect the price much, however, when you have kids waiting for their orders get very upset and get angry n hurt that these things are missing.  It is very upsetting!  Also, we tend to order a lot of unsweetened ice teas.  8 out of 10 times the tea tastes disgusting!!  It is old tea or the bag doesn't get changed when the make more.  I get so mad that no one seems to care enough to be sure every shift cares to do their job correctly to ensure a high quality in ALL their products.  I have brought these concerns to numerous managers and employees but never get satisfaction that they care and fix the issue!!  It may be ok for a week but happens again or on a different shift.  All emplyees should care enough about their jobs and themselves to do the best they can in all areas of a job performance!!!  Please do your best to inform this McDonald's of these issues and have them retrain and fix these issues.  My sanity and their job performances depend on this!!!  Thank You!!</t>
  </si>
  <si>
    <t>● tea: negative
● ice teas: negative
● apple juice: negative
● apple slices: negative</t>
  </si>
  <si>
    <t>I don't like giving low reviews without eating somewhere, but at midnight, seeing the sign on the window saying "open 24 hours", we pulled into the parking lot. The lights were dimmed and the drive through was blocked with cones. After leaving the freeway and going out of our way to stop here, they were closed and the sign held a false advertisement. Chances are we may not get the chance to visit when they are actually open, so heed my warning: THIS PLACE IS NOT 24 HOURS!!
Edit: After visiting that night, we tried again a little before midnight and the drive thru was still closed and blocked, and the sign still said open 24 hours.</t>
  </si>
  <si>
    <t>● lights: negative
● parking: neutral
● sign: negative</t>
  </si>
  <si>
    <t>They had everyone wait in an extremely long line at the drive thru just to tell us it was cash only. Which should absolutely not be a thing at a McDonalds. We then had to continue waiting in line since there was no way out.</t>
  </si>
  <si>
    <t>● waiting: negative
● mcdonald: neutral
● line: negative
● wait: negative</t>
  </si>
  <si>
    <t>Wait for the bus. Some times good. Some times very bad.</t>
  </si>
  <si>
    <t>● bus: positive
● wait: positive</t>
  </si>
  <si>
    <t>This location tends to vary in quality.  If it's raining, I would recommend you not go since they close the upstairs and the seating becomes scarce due to the campers taking up the front of the store. When it's nice out it isn't much better though since the place is very dark and feels damp. I how's think they are trying to help people not eat their food since it is a very unappetizing place to eat.</t>
  </si>
  <si>
    <t>● seating: negative
● campers: negative</t>
  </si>
  <si>
    <t>I work at the Verizon Building and Micky D's is a few blocks away. Can get crowded during Lunch Hour</t>
  </si>
  <si>
    <t>● lunch: neutral
● crowded: negative
● verizon: neutral</t>
  </si>
  <si>
    <t>Love how they serve your meal if you eat it, and how much easier it is to pay as well.  Family friendly place.</t>
  </si>
  <si>
    <t>● place: positive
● pay: positive
● meal: positive
● serve: positive</t>
  </si>
  <si>
    <t>They prepped 130 nuggets for me in 10 minutes..act of god or act of satan..who cares! Excellent setvice.</t>
  </si>
  <si>
    <t>● setvice: positive</t>
  </si>
  <si>
    <t>This location is usually fairly comparatively, but the staff is always professional</t>
  </si>
  <si>
    <t>● staff: positive
● location: neutral</t>
  </si>
  <si>
    <t>Stopped in for an ice coffee and regretted it immediately.  The place was a mess from the garbage cans to spilled beverages near the registers.</t>
  </si>
  <si>
    <t>● beverages: negative
● garbage cans: negative
● coffee: neutral</t>
  </si>
  <si>
    <t>A homeless guy asked me for money to get something to eat. I told him I would buy him something and he asked me for McDonald's. Seems to be the customer base here.</t>
  </si>
  <si>
    <t>● mcdonald ' s: neutral</t>
  </si>
  <si>
    <t>It's ok except for the security who makes you uncomfortable and rushes you to eat your food fast.</t>
  </si>
  <si>
    <t>● food: positive
● security: negative</t>
  </si>
  <si>
    <t>Numerous people screaming at each other and almost getting physical, dirty tables, vandalized seats. Absolutely unacceptable and dangerous!</t>
  </si>
  <si>
    <t>● seats: negative
● tables: negative</t>
  </si>
  <si>
    <t>Wendys is better but this place satisfies the munchies. Watch out for the dopeheads and crack fiends looking to score!</t>
  </si>
  <si>
    <t>● wendy: positive
● placench: positive</t>
  </si>
  <si>
    <t>It's a McDonald's, not much to it. Clean, good location. Not particularly spacious.</t>
  </si>
  <si>
    <t>● location: positive
● mcdonald: positive</t>
  </si>
  <si>
    <t>Good service, can use the kiosk to order with credit cards</t>
  </si>
  <si>
    <t>● service: positive
● kiosk: positive</t>
  </si>
  <si>
    <t>It's always smelling weird, not talking about the food. The bathroom can be gross at times!!</t>
  </si>
  <si>
    <t>● bathroom: negative
● food: negative</t>
  </si>
  <si>
    <t>Clean environment and nice people.</t>
  </si>
  <si>
    <t>● people: positive
● environment: positive</t>
  </si>
  <si>
    <t>Not the best McDonaldï¿½ï¿½ï¿½ï¿½ï¿½ï¿½ï¿½ï¿½ï¿½ï¿½ï¿½ï¿½ï¿½ï¿½ï¿½ï¿½ï¿½ï¿½ï¿½ï¿½ï¿½ï¿½ï¿½ï¿½ï¿½ï¿½ï¿½s. Service was fairly slow for not being too busy, and my order was given to go e</t>
  </si>
  <si>
    <t>● service: negative
● mcdonalds: negative</t>
  </si>
  <si>
    <t>Very good place for a quick bite. They have screens where you can choose yourself and place the order.</t>
  </si>
  <si>
    <t>● screens: positive
● place: positive</t>
  </si>
  <si>
    <t>Wanted to go thru the drive thru. But it was closed. Had to go inside very crowded. And slow. First i went to the other mcds. Up the street on lakeside. Went inside and they said were closed caused of understaffed. All these mcds. R getting very awful on service.</t>
  </si>
  <si>
    <t>● drive thru: negative</t>
  </si>
  <si>
    <t>Overall looks like it's falling apart. Ice cream machine broken half the time, mcflurry machine couldn't mix in the Oreos, roof is leaking...</t>
  </si>
  <si>
    <t>● roof: negative
● ice cream: negative
● oreos: negative</t>
  </si>
  <si>
    <t>Good place. Nice and clean.</t>
  </si>
  <si>
    <t>Busy place to grab a quick  bite.</t>
  </si>
  <si>
    <t>● bite: neutral
● place: negative</t>
  </si>
  <si>
    <t>it's bad customer  some need to be no tr allowed in this place.</t>
  </si>
  <si>
    <t>● customer: negative</t>
  </si>
  <si>
    <t>It is nice to see people working together.</t>
  </si>
  <si>
    <t>If you find yourself scratching your ears while inside it might be due to very small bugs that most people can't see or don't think the bugs are bothering their ear. My vision? Better than 20/20 both near and far. Thanks</t>
  </si>
  <si>
    <t>● bugs: negative</t>
  </si>
  <si>
    <t>Full of drug addicts and homeless people, I was there on a Saturday for a coffee and left immediately.</t>
  </si>
  <si>
    <t>● coffee: positive</t>
  </si>
  <si>
    <t>It was great the view was from where i sat was the  entrance door. From where she sat was the soda machine. In the middle was the order line. We sat at a table that was designed for people in the order line waiting to order  to look back some look straifht on and see you eating. Why? So they can get humgrier? They already hungry. Its probably because if your a kid eating a happy meal and they have toy there gonna want one too so you tell your parents you want one too. Or I whatever there eating they want to eat too because they are too lazy to look at the menu. Thats too much work. So the put a table for people to view where are eating. It menu ideas and advertisement.</t>
  </si>
  <si>
    <t>● table: neutral
● soda machine: positive
● entrance door: neutral</t>
  </si>
  <si>
    <t>Decent and clean most of the time</t>
  </si>
  <si>
    <t>● clean: positive</t>
  </si>
  <si>
    <t>This McDonalds is hit or miss depending on the staff. Its quick most of the time due to the dual drive through order stations, but that can also work against them and can slow down you getting your food at times to if you get out of order.
They seem to have  great breakfast team, but the dinner team is hit or miss. One day its great and the next time your order is all jacked up. They are normally pretty good with the normal menu items,  its the specialty stuff they jack up, like a Big Mac is Good here but a Grand Mac won't be because they leave off half the sauce or something silly, 5 lbs of lettuce, you get what I mean. Inside tends to be better then drive-through if you have the time.</t>
  </si>
  <si>
    <t>● menu items: positive
● stations: negative
● staff: positive</t>
  </si>
  <si>
    <t>On McDonalds I've ever been to that has a security guard. Does not let you pee before you order. Other than that the place is clean and fine.</t>
  </si>
  <si>
    <t>● place: positive
● security guard: negative</t>
  </si>
  <si>
    <t>The cashier's are welcoming and respectful. The environment is clean and neat. Smells wonderful and I would recommend this McDonald's to family and friends.</t>
  </si>
  <si>
    <t>● mcdonald: positive
● environment: positive
● cashier: positive</t>
  </si>
  <si>
    <t>Consistently the best McDonald's I've ever been to my hat is off to the ownership and management team of this location by far best McDonald's ever</t>
  </si>
  <si>
    <t>It Can Get Busy At Times....But It's Way Better Than It Used 2 B B4 The Remodle....This Is The Mickey Dees 2 Go 2 That's 4 Sure</t>
  </si>
  <si>
    <t>● mickey: neutral</t>
  </si>
  <si>
    <t>its at the subway station so don't go looking for it outside... i did that mistake... in case you reach the place and dont see it.. look for the nearest entry to subway station and you will see the joint there
hit ï¿½ï¿½ï¿½ï¿½ï¿½ï¿½ï¿½ï¿½ï¿½ï¿½ï¿½</t>
  </si>
  <si>
    <t>● station: neutral
● subway: neutral</t>
  </si>
  <si>
    <t>I had to wait 20 minutes for my order they were to busy doing the drive threw rhan the customers inside not enough help</t>
  </si>
  <si>
    <t>● customers: negative</t>
  </si>
  <si>
    <t>Minimal seating. Staff isn't fond of you and just want to get over with their shift. Pretty dirty. Just any other NYC McDonald's, don't expect much</t>
  </si>
  <si>
    <t>The best thing about this place is that it is open 24x7. But then they are slow at times also for the drive through, so I recommend to have enough time in hand.</t>
  </si>
  <si>
    <t>● drive: neutral
● open: positive</t>
  </si>
  <si>
    <t>This place is clean and coffee inexpensive. Good wifi. The food? Well, everyone knows...</t>
  </si>
  <si>
    <t>● food: positive
● coffee: positive
● place: positive</t>
  </si>
  <si>
    <t>No tomato ketchup for fries and no bbq sauce for chicken nuggets. Problem with the order. Not a happy camper :(</t>
  </si>
  <si>
    <t>● chicken nuggets: negative
● fries: negative
● tomato ketchup: negative
● bbq sauce: negative</t>
  </si>
  <si>
    <t>SAME AS MOST FAST FOOD JOINTS.
THEY HAVE ALLOWED HOOLIGANS TO SABOTAGE THE OUTLETS AND THEY HAVE ALSO NEGLECTED TO FIX THEM.THAT'S HOW I KNOW THERE IS SOMETHING WRONG WITH THIS PARTICULAR LOCATION.
THE PLACE IS PRETTY CLEAN.MOST OF THE STAFF IS FINE EXCEPT ONE GUY WHO REFUSED TO DO HIS JOB AND HELP OUT WITH THE APP FOR THE BUSINESS WHEN I HADDA PROBLEM WITH IT AFTER I ORDERED.</t>
  </si>
  <si>
    <t>● app: neutral
● staff: positive
● place: positive</t>
  </si>
  <si>
    <t>We just tried to come through the drive thru it's 11:49 pm the car infront of us got to order , we pull up and the gentlemen tells us your closed ? I would understand if you didn't just take the order of the car infront of us. YOU CLOSE AT MIDNIGHT NOT 11:50 ! If your gonna close early and deny service,  deny service to everyone 10 minutes early !!</t>
  </si>
  <si>
    <t>● man: negative
● drive: negative</t>
  </si>
  <si>
    <t>Full of homeless people, there were no napkins, this was the worst mcdonalds I've ever been.</t>
  </si>
  <si>
    <t>● mcdonald: negative
● napkins: negative</t>
  </si>
  <si>
    <t>Drive thru is almost always busy but I never have to wait very long. Employees are sweet too.</t>
  </si>
  <si>
    <t>● employees: positive</t>
  </si>
  <si>
    <t>The assistant manager dude is very rude! He should be fired!  Not very good customer service. Yogurt parfait not filled even ï¿½ï¿½ï¿½ï¿½ï¿½ï¿½ï¿½ï¿½ï¿½ï¿½ï¿½ï¿½ï¿½ï¿½ï¿½ï¿½ï¿½ï¿½ï¿½ï¿½ï¿½</t>
  </si>
  <si>
    <t>● customer service: negative
● assistant manager: negative
● yogurt: negative</t>
  </si>
  <si>
    <t>The customer service was great, and they were quick to be of service and fix any issues with haste. I'll definitely go back.</t>
  </si>
  <si>
    <t>● service: positive
● customer service: positive</t>
  </si>
  <si>
    <t>Very friendly staff, looks clean &amp; service is great</t>
  </si>
  <si>
    <t>● service: positive
● staff: positive</t>
  </si>
  <si>
    <t>New deisgn, clean and respectful staff.</t>
  </si>
  <si>
    <t>Frequently drama filled. Staff can be disorganized and arguing amongst themselves in front of customers. Homeless and users are common. General stop for tourists to use the bathroom. Access to reasonably priced items relatively quickly makes it worthwhile for a quick visit.</t>
  </si>
  <si>
    <t>● priced: positive
● staff: negative</t>
  </si>
  <si>
    <t>Very quick service.  Courteous staff.</t>
  </si>
  <si>
    <t>The staff weren't very helpful or friendly.</t>
  </si>
  <si>
    <t>Drive through took 15 minutes. Food was cold. Employees didn't say a word to me. Pretty rough. They got the order right, so they get 2 stars</t>
  </si>
  <si>
    <t>A couple of edp's in here but the staff was friendly.
Staff is out of control today.manager yelling at everybody.nothing is going right.3/21/17
1/4/18 Amazing to see so many employees made it to work in this Blizzard today and seem happy.Good job!!</t>
  </si>
  <si>
    <t>By far this is the best Mcdonalds in Queens and Brooklyn. The staff and service is well put together. The food is always hot not like the other Mcdonalds. I've been here a few times awesome.</t>
  </si>
  <si>
    <t>● food: positive
● service: positive
● staff: positive</t>
  </si>
  <si>
    <t>I got problem with mobile order and the manager not willing to help.</t>
  </si>
  <si>
    <t>Staff are not friendly and sometimes rude.</t>
  </si>
  <si>
    <t>This McDonalds is ok but in the morning, I always have to worry about whether they are going to do my coffee right. The other day they gave me black coffee when i asked for light and sweet. Situations like this is a regular occurance.  In addition, there is a male manager there who yells at his employees all the time. Once he pounded on the drive through window and yelled toward me to get my attention. Not a very nice gesture at all.</t>
  </si>
  <si>
    <t>● employees: negative
● manager: negative
● black: positive
● coffee: neutral</t>
  </si>
  <si>
    <t>Will probably update with a coveted three star review after I go eat some after work dinner SpaghettiOs and am not pissed. Apparently my kid and the employees both counted two less McDoubles than I paid for and, guess, guess what, seriously, four french fries instead of five. They stole my fries just like the last time I ordered fries for myself. So dad doesn't get his burgers or fries, cool. Or maybe I can drive a couple miles through rush hour traffic and complain about a location I've always had problems at to a person who doesn't care. Think pizza night needs to be more often!!! No wonder all these big fast food places are going out of business in Clairemont.</t>
  </si>
  <si>
    <t>● fast food: negative
● fries: negative
● employees: negative</t>
  </si>
  <si>
    <t>This store has a friendly smiling staff. It is clean. And most of the time the orders are correct and when they aren't the management makes it right. Convenient, easy, quick.</t>
  </si>
  <si>
    <t>● staff: positive
● management: positive</t>
  </si>
  <si>
    <t>It's hellaciously slow but overall the workers are nice!</t>
  </si>
  <si>
    <t>● workers: positive</t>
  </si>
  <si>
    <t>Itï¿½ï¿½ï¿½ï¿½ï¿½ï¿½ï¿½ï¿½ï¿½ï¿½ï¿½ï¿½ï¿½ï¿½ï¿½ï¿½ï¿½ï¿½ï¿½ï¿½ï¿½ï¿½ï¿½ï¿½ï¿½ï¿½ï¿½s a hit or miss McDonaldï¿½ï¿½ï¿½ï¿½ï¿½ï¿½ï¿½ï¿½ï¿½ï¿½ï¿½ï¿½ï¿½ï¿½ï¿½ï¿½ï¿½ï¿½ï¿½ï¿½ï¿½ï¿½ï¿½ï¿½ï¿½ï¿½ï¿½s sometimes they have the best customer service and the fries are amazing. Sometimes the guy</t>
  </si>
  <si>
    <t>● fries: positive
● customer service: positive</t>
  </si>
  <si>
    <t>Checkout from the cashier was fast and accurate. The place was clean, and has M/F bathrooms that we're about as clean as I'd expect from here. Menu was clear and expansive. The staff was all very friendly. Seating inside was plentiful. Food was as expected.</t>
  </si>
  <si>
    <t>● bathrooms: positive
● place: positive
● food: positive
● staff: positive</t>
  </si>
  <si>
    <t>It's ok but so crowded by the cashier because it's small!</t>
  </si>
  <si>
    <t>● cashier: neutral</t>
  </si>
  <si>
    <t>A little run down, and doesn't have a full menu. Really wanted some breakfast burritos, but couldn't get any. Food tasted fine, but the employees were rude. I think they assumed no one spoke Spanish, but I do, and I heard them making fun of customers and their accents and how they talk and what they were ordering.</t>
  </si>
  <si>
    <t>● employees: negative
● food: positive
● breakfast burritos: positive</t>
  </si>
  <si>
    <t>I used the McD's mobile app for the first time. There was a "deal" available through the McD's app that was a great value &amp; fit what I enjoy at McD's (occaisionally). Everything processed for the order... once I succeeded in completing the order with small amount of difficulty. Checked my account two days later as part of semi-weekly review. The McD's mobile ordering double charged me for the order. They processed two charges for the one order. When rhe corporate McD's was contacted they apologized, stated the program has occasional quirks (being worked out), and told me I needed to drive out of my way to go back to the store to get my money back. After explaining that they would have to reimburse my time and expenses to do their legwork in correcting their error of stealing my money AND explaining that they simply review their detail processing report of electronic charges for the two transactions (I provided the actual transaction info for date, time, #'s etc) they agreed to process the charge reversal.... because they WOULD NOT reimburse my time/expenses to return to get my refund of money they stole out of my account. After considerable time and insistence on my part, the manager agreed and reviewed the transactions report, verified the double billing, and assured the charge will be reversed. I got a follow up call from the area manager for McD's who turned out to be VERY unprofessional and rude in her attitude and handling if the matter. She actually admitted she hung up on me when I was reprimanding her on her shortcomings for not listening to what I was saying and continually speaking loudly over me, while I was speaking. Interesting..... is this how McD's is improving the bottom line, by stealing? NO ONE at McD's, even after explaining the process to correct an improper charge, had a clue how to address or willingness to pursue. They directly stated it was on me. I had to come back to a store, out of my way, to get a refund of my money, that they improperly seized from my account. Unbelievable as that is for my 1st mobile order/purchase experience w/McD's they were excited I used it and recommended I try the mobile order system again soon. Yeah right..... I'm gonna use a system with a 100% failure rate (my experience) and that they have no knowledge of how to process system failures, that do occur to their admission &amp; knowledge. Horrible experience in all regards. Clearly rolled out the program with known links and poor or no training in corrective measures when incurred.</t>
  </si>
  <si>
    <t>● manager: negative
● program: negative</t>
  </si>
  <si>
    <t>Respectful employees, fair food, poor cleanliness of tables.</t>
  </si>
  <si>
    <t>● tables: negative
● food: positive
● employees: positive</t>
  </si>
  <si>
    <t>Horrible customer service, disrespectful employees and they barely speak English.</t>
  </si>
  <si>
    <t>● employees: negative
● customer service: negative</t>
  </si>
  <si>
    <t>Beware they are not 24 hours. I've stopped here several time in the early am hours and the door was locked. The workers were inside and wouldn't even come to the door. They yelled 6 oclock. So much for 24 hours. When it is open it surrounded by homeless people inside and out. They might as well turn it into a homeless shelter.</t>
  </si>
  <si>
    <t>● workers: negative
● door: negative</t>
  </si>
  <si>
    <t>Extremely slow due to the lack of staff, expensive compare to those around the city! Don't recommend.</t>
  </si>
  <si>
    <t>I usually get decent service, but not always. Night crew is severely under staffed.</t>
  </si>
  <si>
    <t>● night crew: negative
● service: positive</t>
  </si>
  <si>
    <t>Friendly staff, quick service and clean.</t>
  </si>
  <si>
    <t>Very good service, great employees</t>
  </si>
  <si>
    <t>● employees: positive
● service: positive</t>
  </si>
  <si>
    <t>Sad to say the only thing good r the workers..who work hard I only come for coffe ..but they serve u with a smile ..saddest part that this location. Is filled with homeless people ..more homeless then customers. .sorry to say...will I come bk yes cause I enjoy the coffee befir church ....</t>
  </si>
  <si>
    <t>The so called manager was mean as hell they told us that the ice cream machine was broken but we literally watch them make the ice cream and we saw a guy walk away with four McFlurrys, and told us shes gonna call dispatch</t>
  </si>
  <si>
    <t>● ice cream: neutral
● ice cream machine: negative
● manager: negative</t>
  </si>
  <si>
    <t>Service Is awful, employees are rude.</t>
  </si>
  <si>
    <t>Customer service needs a lot of work.</t>
  </si>
  <si>
    <t>The people at the store we're so rude. The manager was keeping her cool. Good job. Once I actually ordered my stuff came out fast and correctly.</t>
  </si>
  <si>
    <t>Place is great during the day. After 8pm place is short staff and messy.</t>
  </si>
  <si>
    <t>I'm here with my children to enjoy the indoor play area. However,  there is a manager male with earnings in both ears (for identification purpose only) who is extremely rude to the employees in front of customers.
He definitely need some business advice and a lot of common sense.  My 9 year old wanted to know why he is so upset at everyone. Whoever you are, please don't ruin your customers mood. I'm compelled to post this. Sad.</t>
  </si>
  <si>
    <t>● business: positive
● employees: negative
● manager: positive</t>
  </si>
  <si>
    <t>To many ppl and manager was very rude</t>
  </si>
  <si>
    <t>Management and Staff there are very mannerly quick to resolve any issues</t>
  </si>
  <si>
    <t>Was cursed out by the employee that was mopping (in Spanish), thinking I couldn't understand, which I could. And then the staff just giggled. McDonald's, hire people that actually read the requirements to treat their customers in a respectful way.
Thanks.</t>
  </si>
  <si>
    <t>● mcdonald: neutral
● staff: negative
● employee: negative</t>
  </si>
  <si>
    <t>Friendly crew. Clean restaurant. The food was hot and delicious! A++!!</t>
  </si>
  <si>
    <t>● food: positive
● crew: positive</t>
  </si>
  <si>
    <t>The service is bad. The cashier is no prepare dollar bill for change. Let customers wait a time. So poor service.</t>
  </si>
  <si>
    <t>● service: negative
● cashier: negative</t>
  </si>
  <si>
    <t>It sucks staff don't speak English and they are not taking credit cards</t>
  </si>
  <si>
    <t>The Managment and employees need to be retrained. This location is a complete joke</t>
  </si>
  <si>
    <t>● employees: negative
● manaent: negative</t>
  </si>
  <si>
    <t>Good quick service and plenty of seating.</t>
  </si>
  <si>
    <t>● seating: positive
● service: positive</t>
  </si>
  <si>
    <t>It's the city... It's always packed and always there's interesting people here</t>
  </si>
  <si>
    <t>● people: positive
● packed: positive</t>
  </si>
  <si>
    <t>Orders are served really quick.
If you are a lazy pazy you can also order on Uber eats.</t>
  </si>
  <si>
    <t>● served: positive</t>
  </si>
  <si>
    <t>It was ok ,kitchen was dirty</t>
  </si>
  <si>
    <t>Ww</t>
  </si>
  <si>
    <t>● w: neutral</t>
  </si>
  <si>
    <t>The place is busy, we needed to wait for a table and the bathrooms are a mess but for to solve a problem fast wirh food or bathroom is good.</t>
  </si>
  <si>
    <t>● bathrooms: negative
● table: neutral
● wait: negative
● place: negative</t>
  </si>
  <si>
    <t>Terrible service. Not very clean place. Can often feel unsafe after hours.</t>
  </si>
  <si>
    <t>● place: negative
● service: negative</t>
  </si>
  <si>
    <t>The dirtiest McDonald's I have every ate in. I saw inside drunk and homeless people even if there is a security guard inside. Not good for families.</t>
  </si>
  <si>
    <t>● security guard: negative
● mcdonald: negative</t>
  </si>
  <si>
    <t>Bathroom needed to be clean more consistently.  Cashiers were nice though.</t>
  </si>
  <si>
    <t>● bathroom: negative
● cashiers: positive</t>
  </si>
  <si>
    <t>I rate it as good! Nice physical space, service too. But unfortunately the place only had 1 bathroom. Men, women, children and the disabled. 1 toilet. 1 sink. 1 changer. Oh you can imagine!</t>
  </si>
  <si>
    <t>● bathroom: negative
● service: positive
● space: positive
● physical: positive</t>
  </si>
  <si>
    <t>Very fast with your order. Great coffee. They make it exactly as asked. Love going here.</t>
  </si>
  <si>
    <t>It's alright. At night it can be peaceful.</t>
  </si>
  <si>
    <t>● it: positive</t>
  </si>
  <si>
    <t>The food was greasy and left me feeling sick, and the staff had a terrible attitude.</t>
  </si>
  <si>
    <t>● staff: negative
● food: negative</t>
  </si>
  <si>
    <t>It's McDonald's but the staff here is nice, it's clean, and the service is generally very fast.</t>
  </si>
  <si>
    <t>Service here is fast .... And the staff is very welcoming</t>
  </si>
  <si>
    <t>The night crew is the worst, slowest staff ever in the history of Shitdonalds. 25mins to take orders from 5 people.</t>
  </si>
  <si>
    <t>● staff: negative
● night crew: negative</t>
  </si>
  <si>
    <t>The manager is super rude took my receipt out of my hands with out my consent and yell at us trying to get us out of the line. Very disappointed</t>
  </si>
  <si>
    <t>Restruant I visit most, I hate after school it's too crowded, I hate late night it's too slow and rude workers. But I understand, and am grateful for unwavering service</t>
  </si>
  <si>
    <t>Fast service, drive thru, friendly staff.</t>
  </si>
  <si>
    <t>Really comes down to who's working. You will either be surprised at the efficiency and general helpfulness of the staff or you will leave angry and long after you got there.</t>
  </si>
  <si>
    <t>Worst customer service, manager actually rolled her eyes when I asked for a receipt, and told me that it's a giant pain in the ass, yeah that actually happened, their kiosk was allowing me to order food that they did not have and did not tell me this till I asked for the McRib and he's all we don't have that, I just ordered and payed for it...if I had not asked they would have never said anything about it. Stay Away! Unless you want to get rude service</t>
  </si>
  <si>
    <t>● food: neutral
● manager: negative
● kiosk: negative</t>
  </si>
  <si>
    <t>Arrived, was looking at the menu, and the petulant cashier said -Whatever- and walked away...hilarious</t>
  </si>
  <si>
    <t>● menu: neutral
● cashier: negative</t>
  </si>
  <si>
    <t>Not rated one star for this McDonald's, they actually happen to be a solid and enthusiastic group of people always willing to ensure your happiness and satisfaction. I just think McDonald's sucks in general. That being said, the staff at this specific restaurant is quite friendly and approachable, and I've never had a bad experience with the food or anything. They're usually quick and the food tends to be accurately prepared. In a world where this distinction mattered, I'd actually call this a really "good" McDonald's, but the significant other is bummed about their removal of garlic fries, and the ice cream machine is hellof broken all the time. Anyway. Bring vegan items to McDonald's.</t>
  </si>
  <si>
    <t>● food: positive
● staff: positive</t>
  </si>
  <si>
    <t>Worst McDonalds I've ever been to. Just awful customer service. We did go in after 10pm but it took 20 minutes to get the meal. Staff were busy joking around and messed up so many peoples orders.</t>
  </si>
  <si>
    <t>● staff: negative
● meal: negative</t>
  </si>
  <si>
    <t>Some workers are so anger and do not attend in a good way</t>
  </si>
  <si>
    <t>Love the grand big mac. Nice staff, great food</t>
  </si>
  <si>
    <t>Very slow for late night. No communication with staff for efficiency. At least one of the employees at register is willing to admit fault for delayed food</t>
  </si>
  <si>
    <t>● food: negative
● employees: negative
● staff: negative</t>
  </si>
  <si>
    <t>Terrible customer service, Employees doesnt even smile or initiate the greeting. Very long drive through up to 30 minutes with just only 1 lane open. If I am a manager, I will never tolerate this long wait time. Drive through is suppose to be for the convenient and time saving but this service is just completely defeat the purpose</t>
  </si>
  <si>
    <t>● wait: negative
● manager: positive
● employees: negative</t>
  </si>
  <si>
    <t>This is one of the best stores in the area, the crew is amaizing, clean, and willing to help</t>
  </si>
  <si>
    <t>● crew: positive
● stores: positive</t>
  </si>
  <si>
    <t>Service is too slow and the cashiers have no manners the place is under no order need new management</t>
  </si>
  <si>
    <t>● management: negative
● place: negative
● service: negative
● cashiers: negative</t>
  </si>
  <si>
    <t>Fast service and ok food but no where to sit due to bums laying in the booths upstairs. Maybe get some employees to check up there occasionally.</t>
  </si>
  <si>
    <t>● employees: positive
● food: neutral
● service: positive</t>
  </si>
  <si>
    <t>Clean and friendly staff.  Play area for young children can be a real godsend.</t>
  </si>
  <si>
    <t>● staff area: positive</t>
  </si>
  <si>
    <t>They refuse to take inside orders, &amp; will tell you to use the Keyosk , &amp; that that's the way it is now,&amp; there's no baby changing station in the men's rest room's,.&amp; They don't have dollar drink's, this place is rude &amp; I think it stinks,.ï¿½ï¿½ï¿</t>
  </si>
  <si>
    <t>● drinks: negative
● men room: negative
● orders: negative
● keyosk station: negative</t>
  </si>
  <si>
    <t>Very slow drive thru. People are lazy on preparing orders and take forever.</t>
  </si>
  <si>
    <t>● preparing: negative
● drive: negative</t>
  </si>
  <si>
    <t>Slow service in drive thru...</t>
  </si>
  <si>
    <t>Nice&amp;clean,happy atmosphere.</t>
  </si>
  <si>
    <t>● atmosphere: positive</t>
  </si>
  <si>
    <t>Grossest McDonald's I have ever been to. Dirty floors, like deep dirt gum looking black marks. But the worst part was the fly infestation! Flies all over the food prep area and the tables. Trying not to hurl while flies are landing on my head.</t>
  </si>
  <si>
    <t>● tables: negative
● food prep area: negative
● floors: negative</t>
  </si>
  <si>
    <t>This has got to be, hands down, one of the worst McDonald's restaurants around. Their service is downright abysmal. Also they are extremely high-priced. I do have to say that their food does live up to McDonald's standards. But by the time you fight off the homeless people, deal with the bad customer service, and pay exorbitant prices, this location just isn't worth it.  One other thing of note. This location does not honor the surveys for the buy one get one free.</t>
  </si>
  <si>
    <t>● priced: negative
● service: negative
● mcdonald: negative</t>
  </si>
  <si>
    <t>I am not going to hold it too much against that them this particular store is in a part of town where there are a lot of homeless people. Any other restaurant in the same area would have the same struggles. Yes, there are a lot of homeless people in the parking lot and in the store, but there is nothing about this that is threatening to one's personal safety--I say this having gone here easily 100 times (my doctor thanks me). There is also an employee always in the parking lot or the store wearing a black shirt that says "security" in big white letters. What this person's actual background is in security is less certain--probably the entire training consists of putting on the shirt. The store is not as clean as one is used to with McDonald's franchises, and the drive-through service tends to be slower. I assume this is because they have a hard time keeping good help. Still, at the end of the day, I am impressed that the workers are generally courteous and the food is generally the same McD's consistency and quality, even with the particular challenges of being in this part of the city.</t>
  </si>
  <si>
    <t>● mcdonald: negative
● through service: negative
● drive: negative</t>
  </si>
  <si>
    <t>We were going to the Children's museum &amp; my granddaughter wanted McDonald. Apparently at this location they will only take your order in the drive-thru. We had to call over the counter for help. We were told that we had to order from the kiosk. I explained to them that I had cash. They told me that I still needed to order from the kiosk &amp; then pay cash at the counter...what...then why won't they just take my order??? Then we had to call over the counter a 2nd time because we were struggling with the kiosk. The lady that came out said I had to order my meal a la carte...what!!! Needless to say, we walked out &amp; will  NEVER return!!! If it's such an inconvenience to take people's orders inside maybe they should close the lobby at this location &amp; only have the drive-thru. From the way people were treated while I was there &amp; reading other reviews apparently the customers inside real do NOT matter. I'm surprised that McDonald's would allow a location (franchise) to treat customers this way.</t>
  </si>
  <si>
    <t>● lobby: negative
● counter: negative
● kiosk: negative</t>
  </si>
  <si>
    <t>Spent over 20 minutes in line to be told that only serve breakfast at 2am, even though their menu said lunch also.  Then told they were out of almost everything.  Don't waste your time going here at night.  I've gone two separate times and had seriously awful experiences.  Don't go here, there's a Denny's near by, and several gas stations with better service and better food.</t>
  </si>
  <si>
    <t>● food: positive
● service: positive
● lunch: neutral
● menu: negative
● breakfast: neutral</t>
  </si>
  <si>
    <t>Good deals and friendly service (most of the time). The drive thru wait time is always very long.</t>
  </si>
  <si>
    <t>● drive wait time: positive
● service: positive</t>
  </si>
  <si>
    <t>This is a good location with easy access off 5th south.  I like the new renovation which add 2 drive through lanes for faster service.
Overall a solid, typical McDonald's experience.</t>
  </si>
  <si>
    <t>● service: negative
● access: positive</t>
  </si>
  <si>
    <t>Always mess up the orders inside and drive up. You always have to repeat your order 2-3 times. Awful!!!</t>
  </si>
  <si>
    <t>● drive: negative
● orders: negative</t>
  </si>
  <si>
    <t>This location...very busy. Had to return my food because is was cold and hard. Ok service.</t>
  </si>
  <si>
    <t>● service: negative
● food: neutral
● location: negative</t>
  </si>
  <si>
    <t>Fast and friendly service with plenty of handicapped parking places.</t>
  </si>
  <si>
    <t>Every employee standing around texting and talking. Got my order completely wrong. Filthy lobby. Just really no redeeming qualities here.</t>
  </si>
  <si>
    <t>● lobby: negative</t>
  </si>
  <si>
    <t>Clean and fast but no drive thru</t>
  </si>
  <si>
    <t>It's always clean and the service is prompt and with smiles.</t>
  </si>
  <si>
    <t>Its just ok for my kids. I can't stand the atmosphere with the homeless hanging out there</t>
  </si>
  <si>
    <t>● atmosphere: negative</t>
  </si>
  <si>
    <t>Amazingly fast service.  One of the best I've ever encountered.</t>
  </si>
  <si>
    <t>Bad service, and take FOREVER. Slowest Ive been to. This time it was because the guy was calling the wrong number for my order..</t>
  </si>
  <si>
    <t>Place cleaned up since renovation. Self order machines, fast service. Same old clientele still coming from surrounding area.</t>
  </si>
  <si>
    <t>Friendly and quick service.</t>
  </si>
  <si>
    <t>The parking availability is sufficient for customer volume.
Iï¿½ï¿½ï¿½ï¿½ï¿½ï¿½ï¿½ï¿½ï¿½ï¿½ï¿½ï¿½ï¿½ï¿½ï¿½ï¿½ï¿½ï¿½ï¿½ï¿½ï¿½ï¿½ï¿½ï¿½ï¿½ï¿½ï¿½m on the fence about this restaurant. Iï¿½ï¿½ï¿½ï¿½ï¿½ï¿½ï¿½ï¿½ï¿½ï¿½ï¿½ï¿½ï¿½ï¿½ï¿½ï¿½ï¿½ï¿½ï¿½ï¿½ï¿½ï¿½ï¿½ï¿½ï¿½ï¿½ï¿½ve had terrible service (cold food, old fries, wilted/brown vegetables, bad attitudes, etc.
That being said, Iï¿½ï¿½ï¿½ï¿½ï¿½ï¿½ï¿½ï¿½ï¿½ï¿½ï¿½ï</t>
  </si>
  <si>
    <t>Long wait and often they are only doing cash have waited in line for ten minutes to find out they are only doing cash a few times. Last few times I stopped it was better.</t>
  </si>
  <si>
    <t>● waited: negative
● wait: negative</t>
  </si>
  <si>
    <t>Worst experience I have ever had I waited over 45 minutes for a kid's meal and a sandwich that kitchen didn't know how to run the kitchen or how to place orders my order was wrong we had to keep correcting everyone was rude and ignored us all it was the worst experience I have ever had with McDonald's I would not suggest ever going to that McDonald's</t>
  </si>
  <si>
    <t>● mcdonald: negative
● orders: negative
● kitchen: negative
● sandwich: neutral
● meal: negative</t>
  </si>
  <si>
    <t>Worst service I've ever received. Didn't understand the difference between a regular burger and a a grill burger. Meal was completely wrong.</t>
  </si>
  <si>
    <t>● meal: negative
● a grill: negative
● burger: negative
● service: negative</t>
  </si>
  <si>
    <t>Extremely slow service (usually 20+ minute wait for the drive through) and most of the time they get the order wrong.</t>
  </si>
  <si>
    <t>● wait: negative
● service: negative</t>
  </si>
  <si>
    <t>Was forced to use the kiosk. If you need to pay in cash, you have to still use the kiosk then go the the cashier with your receipt and pay. Check out takes a lot more time, the food is not prepared any faster, and the dining room or bathrooms aren't any cleaner. So there is no advantage to the customer.</t>
  </si>
  <si>
    <t>● bathrooms: negative
● dining room: negative
● food: negative
● kiosk: positive</t>
  </si>
  <si>
    <t>Thee absolute worst service. If you feel like waiting an hour for anything I suggest going elsewhere. Place sucks.</t>
  </si>
  <si>
    <t>It is a place to take the children to have them play. They often get the orders wrong. But overall it's not that bad</t>
  </si>
  <si>
    <t>● orders: negative
● children: neutral</t>
  </si>
  <si>
    <t>This is my local McDonald's for the past 25 years. The owner/manager is always around keeping her staff ready to take the next order and pleasantly. The food is served as expected which is hot and delicious and the appearance of the store is upkept and maintained well. Drive thru cashiers could all improve on listening well and confirming orders. A smile goes a long way especially when they made a simple #2, large w/ coke to be complicated. After 25 years of coming to this McDonald's, I leave happy til next time!</t>
  </si>
  <si>
    <t>● listening: positive
● drive: positive
● served: positive
● food: positive
● cashiers: positive</t>
  </si>
  <si>
    <t>Newly remodeled, very clean for now. Service was pretty decent, I would say slightly better than average as far as McDonald's is concerned. I love using the app to place mobile orders, much easier that way especially during the lunch rush. Food was, well, it's McDonald's. Pretty average food too.</t>
  </si>
  <si>
    <t>● food: positive
● service: positive
● lunch: neutral
● app: positive</t>
  </si>
  <si>
    <t>VERY NICE,GOOD GREAT SERVICE.</t>
  </si>
  <si>
    <t>Food is always great but you have be careful with the drive through.  They've forgotten things on my order a few times.</t>
  </si>
  <si>
    <t>● drive: neutral
● food: positive</t>
  </si>
  <si>
    <t>If there was zero stars thry would get it. Awful service!</t>
  </si>
  <si>
    <t>It's McDonalds, not much else to it. There are a lot of homeless that hang around this location though, so I'd recommend the drive through. I was solicited for money inside the restaurant.</t>
  </si>
  <si>
    <t>● money: neutral</t>
  </si>
  <si>
    <t>Food is always cold...and the people behind the counter are rude...</t>
  </si>
  <si>
    <t>● counter: negative
● food: negative</t>
  </si>
  <si>
    <t>Takes 30 minutes to go through the damn drive through</t>
  </si>
  <si>
    <t>● drive: negative
● takes: neutral</t>
  </si>
  <si>
    <t>Fast service with call in ordering for faster service.</t>
  </si>
  <si>
    <t>Very dirty place, tables, ground every where was dirty even not good food like the other branches...</t>
  </si>
  <si>
    <t>● food: negative
● tables: negative
● place: negative</t>
  </si>
  <si>
    <t>● service: negative
● wait: negative</t>
  </si>
  <si>
    <t>● food: positive
● meal: neutral
● meal periods: neutral</t>
  </si>
  <si>
    <t>● kitchen: neutral
● drive: neutral</t>
  </si>
  <si>
    <t>What can you say about Mickey Ds? They have a decent variety on their menu.  Now,  they are making their quarter pounders fresh when ordered so you may have a slight wait.  But I'm sure it won't take that long.  I ordered the fish sandwich which is just okay. I wish they'd make it bigger and not skimp on the slice of cheese. I like their $1, $2, and $3 menu. The fries were fresh but don't come close to wonderful fries served at the BK Lounge. Take notice though king, McDonald's is open 24 hours. I'd take their fries any day at 3AM vs. No fries from the closed Burger King near my house.</t>
  </si>
  <si>
    <t>● bk: neutral
● fries: positive
● menu: positive
● fish sandwich: positive
● wait: neutral
● quarter pounders: positive</t>
  </si>
  <si>
    <t>Centrally located. Free Wifi, good service. Great food. Can not sit for long. Watch out for security guys.</t>
  </si>
  <si>
    <t>You have a 75% chance of getting a wrong order if you go through the drive thru</t>
  </si>
  <si>
    <t>Went through drive thru great fast service wow!</t>
  </si>
  <si>
    <t>It was incredibly cramped in the ordering area, but the service was excellent and food was hot and french fries had just right amount salt</t>
  </si>
  <si>
    <t>● french fries: positive
● food: positive
● service: positive
● ordering area: negative</t>
  </si>
  <si>
    <t>Canal Street McDonalds is a must to avoid!  Homeless people are here at all hours harassing paying customers and aggressively bumming people for change.  The Bathrooms smell like the last rose of summer.  Have your next breakfast/lunch anywhere but here folks!!</t>
  </si>
  <si>
    <t>● lunch: neutral
● breakfast: neutral
● bathrooms: negative</t>
  </si>
  <si>
    <t>Now with self-service kiosks so you can be sure to get a correct order.</t>
  </si>
  <si>
    <t>● service: positive
● kiosks: positive</t>
  </si>
  <si>
    <t>Only taking cash and I sat in the drive thru for over 30 minutes.</t>
  </si>
  <si>
    <t>● drive: neutral</t>
  </si>
  <si>
    <t>Understand McDonald's is under construction but it is doing well with its Service as it's going right now I still recommend going to McDonald's is still fast service and still great awesome food and the kids love it still so as soon as they're done with the remodeling as soon as they are they are they're all right all day all ready to go back to work I recommend this in my community and Community sure does love this and Leander Texas</t>
  </si>
  <si>
    <t>● service: positive
● foodmoing: positive</t>
  </si>
  <si>
    <t>They put mayo on my sandwich after I told them that I was allergic and they blamed me for not stressing the severity of it ...</t>
  </si>
  <si>
    <t>● sandwich: neutral
● mayo: neutral</t>
  </si>
  <si>
    <t>Although it is said to be open 24 hours, but if you go late, only the car passage is left. And they are all old ink with no service attitude at all. Very slow to order. Very slow to order. Very slow to order. Important things are said three times.</t>
  </si>
  <si>
    <t>● service: negative
● car passage: negative</t>
  </si>
  <si>
    <t>Service is good and restaurant and bathroom  are Clean. Some items are really good</t>
  </si>
  <si>
    <t>This is not a full features McDonald's. Most of the service at this McDonald's comes through the drive through, and there are only a couple of tables inside.</t>
  </si>
  <si>
    <t>● tables: negative
● service: positive</t>
  </si>
  <si>
    <t>The service is horrible
I waited a damn hour just for them to tell me they gave it away then they didnï¿½ï¿½ï¿½ï¿½ï¿½ï¿½ï¿½ï¿½ï¿½ï¿½ï¿½ï¿½ï¿½ï¿½</t>
  </si>
  <si>
    <t>OMFG!!!! THE ABSOLUTE WORST MC'DONALDS THAT I HAVE EVER DRIVEN THROUGH. WORST SERVICE EVER... NO APOLOGIES!!! Good luck to whom ever drives through that place.  ï¿½ï¿½ï¿½ï¿½</t>
  </si>
  <si>
    <t>Love this place .always clean and great service.</t>
  </si>
  <si>
    <t>The food &amp; service is excellent &amp; if you are taking the food out it's great. However if you plan to stay &amp; eat inside, there are many homeless people inside &amp; the odors from the bathrooms dies not make it pleasant. Must clean up the odors inside if they want me back</t>
  </si>
  <si>
    <t>● bathrooms: negative
● service: positive
● food: positive</t>
  </si>
  <si>
    <t>Need more people working service to slow.</t>
  </si>
  <si>
    <t>Fast, clean good service.</t>
  </si>
  <si>
    <t>Sometimes they cant handles all orders... But so far its good</t>
  </si>
  <si>
    <t>Very polite servers and fast service. ï¿½ï¿½ï¿½ï¿½ï¿½ï</t>
  </si>
  <si>
    <t>● service: positive
● servers: positive</t>
  </si>
  <si>
    <t>Every single time I came here they always mess something up, then I have to waste time and rejoin the drive through line.</t>
  </si>
  <si>
    <t>They could clean the tables a bit more ofte5</t>
  </si>
  <si>
    <t>● tables: neutral</t>
  </si>
  <si>
    <t>Our order was right, but we had to pull forward and wait, and there was a general feeling of disorder.</t>
  </si>
  <si>
    <t>● wait: negative</t>
  </si>
  <si>
    <t>Your average McDonald's. Short wait, ok food, fast service. You get what you expect from McDonald's.</t>
  </si>
  <si>
    <t>● service: neutral
● food: neutral
● wait: negative</t>
  </si>
  <si>
    <t>Very bad service and they last from birth to serve one</t>
  </si>
  <si>
    <t>Dirty... Service is really not there.</t>
  </si>
  <si>
    <t>Great service. Usually very Quick and clean :)!</t>
  </si>
  <si>
    <t>It is not very clean on the tables</t>
  </si>
  <si>
    <t>Love the service. Extremely fast effective.</t>
  </si>
  <si>
    <t>Definitely the best McDonald's in the area. Drive thru is usually fast and efficient. Food is usually fresh though I did get really bad mcnuggets once. I'm a regular here.</t>
  </si>
  <si>
    <t>● food: positive
● drive: positive</t>
  </si>
  <si>
    <t>The service was good the bathrooms are very dirty</t>
  </si>
  <si>
    <t>● bathrooms: negative
● service: positive</t>
  </si>
  <si>
    <t>Excellent service, friendly service.</t>
  </si>
  <si>
    <t>Always has fast service!</t>
  </si>
  <si>
    <t>Service is okay but it's a small place so sometimes it gets overcrowded</t>
  </si>
  <si>
    <t>● place: negative
● service: positive</t>
  </si>
  <si>
    <t>Two times in a row they messed up my order (drive through). I only found out when I got homeï¿½</t>
  </si>
  <si>
    <t>Great service, lines was a little long though!</t>
  </si>
  <si>
    <t>VERY Busy If Your Looking For "FAST Food" This ISN'T The Place, Depending On WHAT Time You Come, You WILL Be Waiting For YOUR Food For UP TO 15-20 Minutes....And MOST Of The Cashier's Attitudes Are WORSE Then The Wait LOL....Oh And Your Probably GOING TO Be Approached At LEAST Twice By A Junkie Or Homeless Person WHILE Your Eating....BUT Enjoy The Foods OKAY....</t>
  </si>
  <si>
    <t>● wait: negative
● food: neutral
● fast: negative</t>
  </si>
  <si>
    <t>Good coffee late at night and honestly I go at McDonald's late at night just cuz I can't sleep and let me tell you it's really nice I mean if there is one business that really cares about having decent service late at night McDonald's would be it and I'm really glad that just about everywhere</t>
  </si>
  <si>
    <t>Typical McDonald's
No sauce for the nuggets, though requested.
No ketchup for the fries.
On the up side.... service was friendly and smiling.</t>
  </si>
  <si>
    <t>● service: positive
● fries: positive
● sauce: negative
● mcdonald: negative
● ketchup: neutral
● nuggets: neutral</t>
  </si>
  <si>
    <t>A little slow but worth the wait.</t>
  </si>
  <si>
    <t>Very crowded atmosphere Karma there are a lot of food order Mix-Ups</t>
  </si>
  <si>
    <t>● food: negative
● atmosphere: negative</t>
  </si>
  <si>
    <t>This place is so good but the food really is no good for you. LOL</t>
  </si>
  <si>
    <t>● food: negative
● place: positive</t>
  </si>
  <si>
    <t>Absolutely unprofessional staff, disorganized, and angry. They were so angry and SCREAMING out the numbers into a girl's face angrily. They were talking about jumping a girl. And when I went to order I took a second to take my phone out to show her the deal I wanted and she snapped at me and said HELLO and repeated my order and said OKAY?! I said yeah but I have a deal I want to use. She waved it off and said "it don't work". She was snapping her fingers and voice. I literally just got there and she was just already angry standing there. I took my card out to use and she said "You have cash? That don't work!" As if I knew. She didn't state it beforehand. What I didn't understand was everyone else before me ordered with a card? So I just told her I don't have cash and walked off the line. I saw people using their cards and when I saw that I got upset. I just got done working a long day and I was tired and hungry and just wanted my McChicken and fries. I got back on line and there was her friend. The friend told me to insert my card. I asked her if it works she said yeah. I said so WHY did the other lady tell me otherwise? Then the lady saw me on line again she said "I just told her the app don't work why is she asking again?!" I said "Actually, you also said the card reader doesn't work and it does so I wouldn't know what's true or not?" She said "WHO DO YOU THINK YOU'RE TALKING TO?!" ABSOLUTELY HORRIBLE SERVICE. They both started laughing. There was a pretty big spider walking around on the floor too. All the tables were dirty. And the guy cleaning was on his phone and rapping. And looking at other customers butts. She handed me the food harshly. They're all children. Immature children. Absolutely disrespectful.</t>
  </si>
  <si>
    <t>● fries: positive
● mcchicken: negative</t>
  </si>
  <si>
    <t>This is the most fickle drive through.  Some days they are on point and it's in and out.  Days like today, they have you pull forward to wait for your food. Eleven minutes later you walk in to see what the hold up is, and the bag of your food is sitting there on the counter. Who knows how long it had been there for and how many minutes I wasted due to an incompetent employee who probably thinks they should be making $15 an hour.</t>
  </si>
  <si>
    <t>● counter: neutral
● bag food: neutral
● food: neutral</t>
  </si>
  <si>
    <t>It's you know. Fast food. Had an egg mcmuffen.</t>
  </si>
  <si>
    <t>● egg: positive
● fast food: neutral</t>
  </si>
  <si>
    <t>I am giving 1 star because you can't give a half. I will start driving another 20 min away before I come here again. IF YOU GO THROUGH DRIVE THROUGH CHECK YOU'RE ORDER EVERY TIME 10 out of the last 10 times I did order was wrong. Small fries have more fries then the large. If you order a Big Mack you will either get no mac sauce or more sauce then meat and bread. The staff is horrible drive through sucks and even if you go inside you will have to return to counter atleast 3 times before you get everything. This McDonald's has been here for ever and has been going down hill for the last year.</t>
  </si>
  <si>
    <t>● bread: positive
● meat: positive
● sauce: negative
● mac sauce: negative
● fries: positive
● counter: negative</t>
  </si>
  <si>
    <t>1- customer service is bad
2- except to wait 5 minutes to get the food
3- the fries and the food are nasty they dont taste good
4- from my experiences and whenever i go , i never heard as much biping machines as i heard in this place
This is the worst macdonald i have been at
Overall, would prefer to go to the other place near by ( arya kabab ) instead of coming back to this place</t>
  </si>
  <si>
    <t>● food kabab: negative
● fries: negative</t>
  </si>
  <si>
    <t>It's fine. I love the seat setup. I just don't understand why the upstairs is always closed. This is one of those places that usually has ice cream</t>
  </si>
  <si>
    <t>● ice cream: positive
● upstairs: negative</t>
  </si>
  <si>
    <t>Always mess up my order, just ordered uber eats and they messed it up. Called for the last hour and no answer, never again will order from them.</t>
  </si>
  <si>
    <t>● lunch: negative</t>
  </si>
  <si>
    <t>Good food and attention. Good option to get out of trouble at all times</t>
  </si>
  <si>
    <t>I asked for a double quarter pounder with no pickles and guess what. It had pickles on it.</t>
  </si>
  <si>
    <t>● pounder: negative
● quarter: negative
● pickles: negative</t>
  </si>
  <si>
    <t>Chinese lady cashier refused to order. There is a app on the phone where it can have buy 1 get 1 free drinks.They force customer to buy the first drink if the second drink is free or not.</t>
  </si>
  <si>
    <t>● drink: neutral
● drinks: neutral</t>
  </si>
  <si>
    <t>I dont know if this place is open. Everytime our company wants to make a big order, we call the number on the website and nobody ever answers the phone. They lost our business and respect. A business that does not feel that they need to answer their phones lacks customer service skills. I would not want to be the owner of this particular store, that is if the store is open, like I said, THEY NEVER ANSWER THE PHONE.</t>
  </si>
  <si>
    <t>● owner: negative</t>
  </si>
  <si>
    <t>Clean and convenient! Good attitude</t>
  </si>
  <si>
    <t>The place is pretty big and not very crowded. Has a good place for children to play.</t>
  </si>
  <si>
    <t>Very clean, love the new burgers, the the eating atmosphere. But McDonald's and my diet is just a once a month affair. Lol.</t>
  </si>
  <si>
    <t>● mcdonald: positive
● burgers: positive</t>
  </si>
  <si>
    <t>It is very clean and well cared for and it has room for children to play</t>
  </si>
  <si>
    <t>● room: positive</t>
  </si>
  <si>
    <t>I ordered a burger and salad and they took 25 minutes to bring me my food. My entire lunch break was spent in the waiting area of the parking lot and looked like they didn't give me extra chicken on my salad as I paid for. Very disappointed.</t>
  </si>
  <si>
    <t>● chicken: negative
● waiting area: negative
● lunch: neutral
● food: neutral
● salad: neutral
● burger: neutral</t>
  </si>
  <si>
    <t>Very polite. Clean. Order very accurate.</t>
  </si>
  <si>
    <t>With today's day and age a change will come quoted from a great leader, troubles you might face turn your head to it. New place but remember I haven't did any thing you didn't want already happened, coffee and cookie any one they got meals too. And of course fast service, I hope.</t>
  </si>
  <si>
    <t>It's worth it if you have the mobile app</t>
  </si>
  <si>
    <t>● mobile app: positive</t>
  </si>
  <si>
    <t>Very clean and good attention</t>
  </si>
  <si>
    <t>● attention: positive</t>
  </si>
  <si>
    <t>Its... McDonald's. If you've been to one you've practically been to them all. Service was nice enough around breakfast time, food quality can be hit or miss, do they even care about Google reviews?</t>
  </si>
  <si>
    <t>● google: negative</t>
  </si>
  <si>
    <t>Every time I come here my order is messed up. My food always cold. I order a mcflurry and its more ice cream than the topping. It sucks</t>
  </si>
  <si>
    <t>Understaffed!! I had to wait 20 minutes in the drive thru and another 25 parked in line just for a mcgriddle. Seriously?? Oh and "jasmine' has a terrible attitude</t>
  </si>
  <si>
    <t>● sandwich: negative</t>
  </si>
  <si>
    <t>The food was ready very quickly, the place was super neat! The quality of the food especially the fries is excellent!</t>
  </si>
  <si>
    <t>● fries: positive
● quality: positive
● place: positive
● food: positive</t>
  </si>
  <si>
    <t>Worst experience the food was given to us wrong they didn't remake it they fixed the one that a couple of people looked at and touched. Then the rest of the food was horrible.</t>
  </si>
  <si>
    <t>Always busy, sort of slow (but not too slow). Dangerous intersection, when leaving the drive thru. The food the couple of times I have been here seemed old or dry, it wasn't bad, just not very good.</t>
  </si>
  <si>
    <t>Too anal about parking. Parked there because had to stops, McDonald's then the liquor store. Went to the liquor store first because didnt want our food to get cold waiting at the liquor store that was packed. Came back to drop off the bottle to go I to McDonald's and they booted my vehicle. Wasn't even parked there 5 minutes. ExplaiNed to the guy that I was going I to McDonald's as well,  he didn't care. He said I should have gone in McDonald's first. Umm then I still would have gotten the boot foe leaving my vehicle there.  No win situation. Well he took my last $25 that was my grandkids dinner money to unboot it. Can't return the liquor and couldn't buy them their dinner either. Thanks McDonald's parking enforcement. Real winners!</t>
  </si>
  <si>
    <t>● mcdonald: neutral
● food: negative
● liquor: neutral</t>
  </si>
  <si>
    <t>Food was gross and everything was cold. People at drive through were rude. I suggest to go to Crown Burger on N 300W. Food is great and service is friendly.</t>
  </si>
  <si>
    <t>● food: negative
● burger: negative</t>
  </si>
  <si>
    <t>Staff was okay. They messed up our order twice, and then forgot about us when they had us pull forward at the drive through. Other than that, it's a good McDonalds. It's clean, the food is the same as every other one, and it's got a pretty decent location.</t>
  </si>
  <si>
    <t>● location: positive
● food: positive</t>
  </si>
  <si>
    <t>This mcdonalds is a heinous cancer on society. They will boot your car if you are there longer than thirty minutes or they assume that you did not eat there. there was a guy hanging out accros the street filming people parking. He had us on camera going into the mcdonalds we had a receipt and he still put a boot on our car. After arguing with him and going over footage and receipts he finally admitted his mistake. What an atrocious piece of garbage company. This experience is the last straw for a sub par fast food restaurant. I'm done with mcdonalds there's plenty of other sub par restaurant that don't boot paying customers cars.</t>
  </si>
  <si>
    <t>● fast food: negative
● mcdonald: positive</t>
  </si>
  <si>
    <t>Had to say hello at the drive thru over and over to get anyone to take an order .   And of course they had no ice cream</t>
  </si>
  <si>
    <t>Nice new remodel. Clean and well maintained. Good food.</t>
  </si>
  <si>
    <t>Just okay food; nothing spectacular.  Chicken was bland and not seasoned enough.   Also, meat was on the skimpy side considering the chicken dinner is $10 and Chivo (or goat) is $14!</t>
  </si>
  <si>
    <t>● goat: negative
● chicken dinner: negative
● meat: negative
● chicken: negative
● food: negative</t>
  </si>
  <si>
    <t>Drive thru very slow, stop bye after work took about 20 minutes to get food and that's at 12:30 am .</t>
  </si>
  <si>
    <t>No one to take your order just really confusing monitor that took twice as long.  Took forever to get food and c it was still messed up.  Only high point was watching the security guard kicking out a few prior one who dropped drugs on the way out.   Too bad the next closest McDonald's was under repair.  Drive thru only!!!</t>
  </si>
  <si>
    <t>● security guard: negative
● food: neutral
● monitor: negative</t>
  </si>
  <si>
    <t>The Big-Mac is better than ever.  And the Junior Mac is great. You gotta love it.  Food is consistent at the 90th South location.</t>
  </si>
  <si>
    <t>I've came to this location on 3 different occasions. All three times I had to wait at least 10 minutes to get my food. I'm never coming here again.</t>
  </si>
  <si>
    <t>Worst drive-thru ever I'd give it a half a star if I could. nobody's moving in there with any kind of emergency I don't think the McDonald's corporation intended for this to be a fast food restaurant the moves so slow..</t>
  </si>
  <si>
    <t>The cheapest meal I had on my trip to DC...
Not the cleanest McDonald's I've ever been in and they often allowed panhandlers to sit literally infront of their front doors, but it served to provide cheap breakfast before the task of tracking into the National Mall each day.</t>
  </si>
  <si>
    <t>● breakfast: positive</t>
  </si>
  <si>
    <t>Best burgers anywhere. That Honduran beef is the most flavorful</t>
  </si>
  <si>
    <t>● burger: positive
● hondur beef: positive</t>
  </si>
  <si>
    <t>You can buy food and eat. Very tasty hot chocolate here.</t>
  </si>
  <si>
    <t>● chocolate: positive
● hot: positive
● food: positive</t>
  </si>
  <si>
    <t>First My Hamburger Was Ugly. It Had The Ketchup All Over The Place!! Next My Fries Were Super Salty And Some Way To Crispy. And Lastly My Shake Tasted Horrible! You Could Taste All The Syrup And There Was No Cherry. The Only Good Thing About My Trip Was Their Playground.</t>
  </si>
  <si>
    <t>● shake: negative
● fries: negative
● hamburger: negative
● ketchup: negative</t>
  </si>
  <si>
    <t>The right place to eat when I have no time and want good tasting food, I had Caramel Iced Coffee and I ordered a Big Mac, the girl suggested that I can get one extra Big Mac for a minimal amount, it was almost free, it was a good decision.</t>
  </si>
  <si>
    <t>● amount: neutral
● mac: positive
● cup of coffee: neutral
● food: neutral
● place: neutral</t>
  </si>
  <si>
    <t>This place is always so slow. Went through the drive-thru with only 3 cars in front of me. Took 20 minutes to get my food and they had four drinks prepared on the counter but mine wasn't one of them. Almost charged me for the wrong order too since they don't seem to be able to keep track of them well.</t>
  </si>
  <si>
    <t>● counter: neutral
● drinks: neutral
● food: neutral</t>
  </si>
  <si>
    <t>Went inside to get service faster, oh was I wrong! Waiting for more than an hour to be served, paid at the touchscreen, got cups to serve drinks and soda was terrible, other people left and requested a refund, people got fired this same night,  Elderly people were still waiting to get some food and told me about their bad experience, they seem to be patient but dang this has to be the worst experience in a McDonald's ever. We are Never coming back.</t>
  </si>
  <si>
    <t>● food: neutral
● soda: negative
● drinks: negative
● cups: negative
● served: negative
● touchscreen: negative</t>
  </si>
  <si>
    <t>Terrible location to go to I waited for  25 minutes in the drive-through I told three different people what my order was and I still managed to get the wrong drink and a hair in my burger do not go here !!!</t>
  </si>
  <si>
    <t>● burger: negative
● drink: negative</t>
  </si>
  <si>
    <t>A misery no hot coffee no fruit juice and almost nothing in breakfast. Terrible when you come for lunch. And the sanitary facilities open with a room. The greatest anything from Mac Do. Never seen</t>
  </si>
  <si>
    <t>● room: neutral
● sanitary facilities: positive
● lunch: neutral
● breakfast: negative
● fruit juice: negative
● coffee: negative
● hot: negative</t>
  </si>
  <si>
    <t>Don't eat fast food. Once in a blue moon the breakfast.</t>
  </si>
  <si>
    <t>There food is disgusting they don't clean and the food is made out of spiders that place is the worst worst worst worst worst worst worst place I've ever been before</t>
  </si>
  <si>
    <t>This McDonalds is always an adventure. It is also slightly famous. Famous or infamous I don't know but there is a good NY Times article on it.  It is always crazy packed.  The line control is insane.
The food is normal McDonalds and haven't gotten sick from it which is good.
Basically if you're u come here just get ready to enter a jungle.</t>
  </si>
  <si>
    <t>Got here in the wee hours and found this place very  clean, quiet and the staff was courteous. I ordered breakfast and asked for it to be fresh and hot. Glad it was made to order, palatable, and hot.  I loved being there on W 34th St, Manhattan.</t>
  </si>
  <si>
    <t>The one complaint is the put food in a bag that is too small to close, food gets cold quickly.</t>
  </si>
  <si>
    <t>Exactly the same as all MacDonald's. They had a cheap menu of 1, 2 and 3 dol. I didn't like them because they gave me heartburn the 2 times I ate.</t>
  </si>
  <si>
    <t>● menu: negative</t>
  </si>
  <si>
    <t>It's great fun all types of folks from alround NYC out of state drug dealers ungercover cops looking to make a bus in every veiw like u'll the one they coming for it a mess &amp;funny it's the funhouse in 33rd &amp; 8th ave. Enjoy ur meal on wheels lol joeytatz 4 real deal !!!!!!!</t>
  </si>
  <si>
    <t>For one usually it's only for coffee and to get away from the office as I stopped eating McDonald's food. The problem I faced recently was a homeless person who walked up to me and asked for 2 dollars for bus fare. When the bus stop is like 2 to three blocks down the road. I said I will buy you something to eat or drink but not give money. So,  for folks or tourists who get folks coming to them asking for money I suggest trying to offer food to them is more important then money. One thing about DC is there is alot of resources for folks who need money for bus fare or anything can find. Food too they know where to go. It's up to them to make that move. Another major situation I noticed is the McDonald's need some updating. I might know why they keep it so dull looking because McDonald's operates with the homeless so I guess they don't want to make it too comfortable. I been to much better ones who got nice and cool lounge chairs couches and OMG this one just looks ragged.</t>
  </si>
  <si>
    <t>● drink: neutral
● bus fare: negative
● mcdonald ' s food: negative
● coffee: neutral</t>
  </si>
  <si>
    <t>Place was very busy and the girl messed up my order. Got everything fixed in the end. The food was good</t>
  </si>
  <si>
    <t>Terrible system &amp; they left the bag over on tbe side &amp; never came to ask who order belonged to, i finally sent my Grandson to go check. Food was cold. Not happy</t>
  </si>
  <si>
    <t>Very poor management if they be open at the time they say they're supposed to open it says 24 hours and I was hoping to stop by and get a quick breakfast before going to work but then they are closed but why even say you're open 24 hours if you're closed, not only that there are always homeless people infested at the doors here so I wouldn't recommend anyone going here</t>
  </si>
  <si>
    <t>They really need to clean this place out from these crackheads that just lingere there</t>
  </si>
  <si>
    <t>● crack: negative
● place: negative</t>
  </si>
  <si>
    <t>Restrooms out of service and terrible guy at the pick up post</t>
  </si>
  <si>
    <t>Check your bill after order we've got 'extras' for 2$ we didnt order and while we were waiting they did same for other customer. And btw restrooms are disaster.</t>
  </si>
  <si>
    <t>● extras: positive</t>
  </si>
  <si>
    <t>The environment wad "tired", I mean you feel tried  when you enter there. I won't come back here again.</t>
  </si>
  <si>
    <t>● environment: negative</t>
  </si>
  <si>
    <t>rolled up to the window and someone told me the power was out. 10 minutes of my life i'll never get back.</t>
  </si>
  <si>
    <t>● power: negative</t>
  </si>
  <si>
    <t>The girls on the weekday morning shift ptovide the fastest drive thru service in the world!  And the order us always accurate. They can serve almost a dozen vehicles in the time it takes Whataburger to serve one.</t>
  </si>
  <si>
    <t>● serve: positive
● drive thru service: positive</t>
  </si>
  <si>
    <t>This McDonalds forces customers to use the new machines. I couldn't order a large orange juice on my breakfast meal so I asked an employee for help. She didn't know how to order that from the machine either. She told me just order the small and that she would get me a large. While I'm waiting for my order another employee (I think it was the manager) told me I owed 50 cents for the large orange juice. She seemed annoyed with me and maybe the young girl too because we didn't know how to order the large OJ  I paid the 50 cents but was unhappy with how unfriendly and the whole experience was. I won't be back to this particular McDonalds.</t>
  </si>
  <si>
    <t>● breakfast meal: neutral
● orange juice: negative</t>
  </si>
  <si>
    <t>It's a McDonald's. Enough said. Clean. Parking is extremely small and the spaces very tight. Good luck getting a large SUV in there</t>
  </si>
  <si>
    <t>● spaces: negative
● parking: negative</t>
  </si>
  <si>
    <t>Order french fries no salt got the limpest french fries in the world cold and then I got the spicy McChicken the chicken patties had been sitting there for at least an hour to an hour and a half there so dried out and not even hot temperature wise how does McDonald's keep going when they don't care about their food or their customers anymore</t>
  </si>
  <si>
    <t>● mcdonald: negative
● chicken patties: negative
● spicy mcc: positive
● french fries: negative</t>
  </si>
  <si>
    <t>This is the worst mcdonalds I have been to.  Very slow and the order is always  wrong.   Don't  go there...  This place should be shut down or change the management.   .</t>
  </si>
  <si>
    <t>Is this Mcdonalds or some strange car booting  entity governed by sketchy  people?   Very strange booting  practices.  They film you leaving your car, yet say nothing. The sign is too high and barely visible. They basically  boot your car for not going straight to  McDonald's .
I left to get a wine then grab something from Mcdonalds as well since i was hungry. However, on my way to  liquor store an old man told me to go back grab my car since it will be booted. It already had been booteed ONLY 3-4 mins later when i ran back.
They wouldn't take it off so i kept complaining. Hey said  i should eaither pay $75  now, or $250 after it's towed .
This is a disgusting practice in a first world country.</t>
  </si>
  <si>
    <t>My son and I come to this McDonald's about once a month. It's usually pretty clean here, with the exception of a dirty table now and then. That just means they didn't get out there yet! On this trip...our food was great, but there was this little chubby kid who was left st the table with his 2 way young siblings. He was loud and walking the baby and stressing me out! I have him the EVIL EYE!! Hahahaha anyway the food is always good here, bathrooms have always been pretty clean here too.
It's normally fairly quiet here and lots of high school kids in and out. Chubby kid just enhanced our visit!!</t>
  </si>
  <si>
    <t>didn't get the sauces I asked for</t>
  </si>
  <si>
    <t>● sauces: neutral</t>
  </si>
  <si>
    <t>Strange people here sometimes, but it gets the job done when you're in a hurry.</t>
  </si>
  <si>
    <t>● job: positive</t>
  </si>
  <si>
    <t>Coffee was made the way I asked. And I love Mc griddles.</t>
  </si>
  <si>
    <t>They've changed the ordering process and it's awful, people helping are considerate though.</t>
  </si>
  <si>
    <t>● ordering process: negative</t>
  </si>
  <si>
    <t>I'd say a below average McDonald's. Very dirty and lots of homeless on weekends I've been here. No friendly workers here which is a McDonald's usual but you do generally get what you order somewhat quickly. It is probably as cheap as you'll get in the area.</t>
  </si>
  <si>
    <t>I was driving through the area with a friend and had to settle for this McDonald's after an hour and a half search for an open location that would serve me. However, I found out this location also did not have a working ice cream machine. How can all the machines be down in a city at once? This is some terrible service. My drive thru order taker was rude and had no idea how to process a cash payment. The driving lanes are also an apparent problem for the usual people coming here at night as two vehicles swerved into me and attempted to go in front of me in order to exit while I was at the ordering spot.</t>
  </si>
  <si>
    <t>● cash payment: negative
● location: negative
● mcdonald: negative</t>
  </si>
  <si>
    <t>This Store is the highest priced store, probably the most unfriendly and unprofessional in Utah. The heavy set Hispanic lady at the counter had just taken an order from the young man a head of me and would not take my order. She was going to make me do my order on the kiosk. When I told here no, that I would go somewhere else before I would do that, she told me goodbye. Yes, I am done with mcdonalds. You are not getting another dime of my hard earned money ever. if you continue these business tactics I will be happy to hear you are in bankruptcy. Enjoy the time you have left. Just a side note I have been going to this mcdonalds for over 3 years at least one day per week. Never again! Good thing Wendy's right around the corner was more than happy to take my order and my money. Funny part is Wendy's double burger had more meat and tasted better and the price was almost a dollar cheaper.</t>
  </si>
  <si>
    <t>● kiosk: negative</t>
  </si>
  <si>
    <t>Order was wrong an overcharged me.</t>
  </si>
  <si>
    <t>Super dirty McDonald's. Stopped to use washroom and the employee in the washroom was getting changed, hands all over stuff in there and just walked out without washing his hands. The same employee then walked out from behind the counter later and kicked some trash on the floor, didn't even react to it or bother to clean it up. Soda/Pop syrup dried all over the drink station with lids and straws in absolute disarray. Management here must be awful to allow this kind of behavior and terrible level of cleanliness.</t>
  </si>
  <si>
    <t>● counter: negative
● employee: negative</t>
  </si>
  <si>
    <t>The food is okay when you're on the run. But I just walked into the men's room and had to run out. For an establishment that maintains a healthy profit, they absolutely need to update their 19th Century restroom accommodations. And come up with a maintenance schedule.</t>
  </si>
  <si>
    <t>● restroom accommodations: negative</t>
  </si>
  <si>
    <t>Great management. Fast and Accurate!</t>
  </si>
  <si>
    <t>● management: positive</t>
  </si>
  <si>
    <t>It was 3am when I went through the drive threw. I ordered a sausage mcgriddle 4 burritos 5 hash browns. Everything was hot except the mcgriddle. It was completely cold and I had to warm it up in my microwave when I got home. Then called the store and spoke with a manager about the situation.</t>
  </si>
  <si>
    <t>● hash browns: neutral
● sausage mcmuffin: positive
● drive thru: neutral
● mcmuffin: neutral
● burritos: neutral</t>
  </si>
  <si>
    <t>What can we say about McDonalds as a whole. This place inparticular is nasty. Yes, I do come in for coffee but I try to limit myself to that. Homeless hang out here, not saying they should be kicked to the curb but the place smells. The workers are ok except there is this one woman that has been there for like 2 years and has not mastered the art of the register. Don't come here about 3pm, high school kids are nuts. Anyway, I know this isn't new to lots of people but It was fun writing it. Thanks. Next time ill make coffee at home.</t>
  </si>
  <si>
    <t>● place: positive
● coffee: neutral</t>
  </si>
  <si>
    <t>Makes good chocolate chip frappes and orders are usually correct. Sometimes the people that take your order through the mic in the drive through are uncaring and depressing and sometimes they are friendly</t>
  </si>
  <si>
    <t>● mic: negative
● people: negative</t>
  </si>
  <si>
    <t>Very pleasant place with good food, good service, nice place where I will return whenever possible since it held me up a lot, I count on your presence in the place, I guarantee you will not regret it.... Sergio Rodrigues.</t>
  </si>
  <si>
    <t>EDIT: Recently this McDonald's had been improving a lot, especial when compared to other McDonald's in the area (maybe the one on North part of W. Parmer, but not really fair comparison, I mean That one has a god-damn waterfall....). Keep up the good work! +1 Star
OLD: They took out all the power outlets and a table was just left broken covered with caution tape. Always understaffed and you can tell the owners are sucking this place for every penny without putting anything back in. Gives family owned McDonald's a bad name.</t>
  </si>
  <si>
    <t>● mcdonald: negative
● caution tape: negative</t>
  </si>
  <si>
    <t>Not so good. Order drive through, but found out to food is not what I order (extra charge). Play ground is poor maintained. It is much worse now compared to my visit eleven years ago.</t>
  </si>
  <si>
    <t>● play ground: negative</t>
  </si>
  <si>
    <t>Always seems to be a problem when we go at night after hours like between 12a -4a. Be it a system failure,  stock depletion,  etc.  Also the employees are hardly ever happy or cordial in doing their job</t>
  </si>
  <si>
    <t>● stock: negative
● system: negative</t>
  </si>
  <si>
    <t>Just like any other MacDonalds, but unlike any other place in that neighborhood, they have a restroom for customers. OK coffee, too.</t>
  </si>
  <si>
    <t>● coffee: neutral
● restroom: positive</t>
  </si>
  <si>
    <t>This place is known to always get your order
wrong or they ask you to pull over so they can bring it out. Today my order was missing something when I asked why, the person at the window gave me an attitude and asked me pull out. By the way the person who took the order had a headset and she was on her phone.</t>
  </si>
  <si>
    <t>● headset: negative</t>
  </si>
  <si>
    <t>Really strange because of giant touch screen ordering stations. There's a guy that directs you to them. The stations are slow to respond to touch and generally slow to use. Just hire some darn cashiers...</t>
  </si>
  <si>
    <t>● use: negative
● stations: neutral
● ordering stations: neutral</t>
  </si>
  <si>
    <t>Finally last week coffee prices dropped to the advertisement rate of $1. I mentioned that it was advertisement for over a month before the reduction. The oatmeal cookies have become chewy lately, before they were hard as ginger snaps. Ultimately they're working on regaining local support. I'm a bus driver and that $1coffee helps me a lot!</t>
  </si>
  <si>
    <t>● ginger snaps: negative
● coffee prices: negative
● oatmeal cookies: negative</t>
  </si>
  <si>
    <t>Taste so good, but is so bad. Love hate relationship.</t>
  </si>
  <si>
    <t>● taste: positive</t>
  </si>
  <si>
    <t>A nice place with good service. Coffee is hot and fresh and better than Starbucks! .  Get there early and it is a relaxing way to start the day.
McDonald's is classic American.</t>
  </si>
  <si>
    <t>● starbucks: positive
● coffee: positive</t>
  </si>
  <si>
    <t>How the hell do you rate a Mickey Dee's. Food the same in all of them, some have decent or even great help, so many have truly worthless turds..........all a management issue.</t>
  </si>
  <si>
    <t>● mickey: positive</t>
  </si>
  <si>
    <t>Very clean playground!  Great for a family outing!</t>
  </si>
  <si>
    <t>● playground: positive</t>
  </si>
  <si>
    <t>Manager is rude. Repeats order 3 times, different everytime. Gets it wrong then blames us and tells us to go back in line if we want to order more.  Also, shake machine never works. Likely they don't have one.</t>
  </si>
  <si>
    <t>● shake machine: negative</t>
  </si>
  <si>
    <t>Every single experience is not enjoyable. I just came from there, my receipt says 3:30pm and it's 3:45pm, I make it home to find that my order for a McDouble is just a regular cheeseburger, at that I was questioned on what I ordered at the takeout window. Next time don't question ME and make sure YOU have the right order. Waste of existence.</t>
  </si>
  <si>
    <t>● order: positive
● cheeseburger: positive
● mcdouble: positive</t>
  </si>
  <si>
    <t>Tastes the same everywhere in the world. A testament to the power of logistics and training. Had a quarter pounder meal. More places around the world could use their toilet token system though, deters non-customer toilet users.</t>
  </si>
  <si>
    <t>● toilet token system: positive</t>
  </si>
  <si>
    <t>Honestly have never had a worse experience at a McDonald's. The order confirmation screen is broken, and the person taking orders apparently has not received training on reading back the order for accuracy. Three out of three times I have been to this location they have messed up something major on the order. The most recent time I got some serious attitude from the person taking orders. Spend a few extra minutes to another location or go to Burger King.</t>
  </si>
  <si>
    <t>● order confirmation screen: negative</t>
  </si>
  <si>
    <t>12:00 am  Wait 10 minutes behind the car in front of me.
12:10 am  Sever: Cash only, our system is down and rebooting.
Me: that's fine.
Sever: ok, what can we get for you.
Me: number one, medium with lemonade please.
Sever: hold on one moment
Me: ok?
Sever:
Me:
12:12. Me: hello?
12:15. Silence
12:20 Silence
That's when I left. One car was at the window, and at least 12 in line to order. It's always something here. No coffee at 6 am. Out of fries. Cash only. 30 minute wait with nothing to show for it. Super frustrating. If you are down to test your patience, give this location a shot.</t>
  </si>
  <si>
    <t>● system: negative</t>
  </si>
  <si>
    <t>good food BUT they need to be more careful at the drive thru- Forgetting parts of an order when someone doesn't live in direct vicinity can be a real hassle.</t>
  </si>
  <si>
    <t>Woman at cash register refused to take my order....want me to learn a kiosk.no way.</t>
  </si>
  <si>
    <t>● kiosk: neutral</t>
  </si>
  <si>
    <t>Consistent, predictable, not great but never terrible, except the coffee, skip that.</t>
  </si>
  <si>
    <t>● coffee: negative</t>
  </si>
  <si>
    <t>I was thinking oh just micky d's sound ok maybe ill get a mocha frapee, went inside instead of drivethrew... Anyway was blown away to see everyone ordering themselves from a touch screen.... They had four stations and were very easy to use was also very satisfied with this particular locations quality</t>
  </si>
  <si>
    <t>● quality: positive
● use: positive
● stations: positive
● touch screen: positive</t>
  </si>
  <si>
    <t>Good  service, but I had told the waitress   not to take my tray and that.... I had to go out to get a portable battery for my phone. Upon doing so, the security officer harassed me about smoking when I had not lit my smoke.i then waited for his instructions when he started to speak  it was in espaniol and he pointed toward the street. I was somewhat confused and a bit worried about my LG. Coffee and a set of gloves.so my question  is why. Make your restaurant so user friendly and then harass it's patrons after a good dining experience?</t>
  </si>
  <si>
    <t>● security officer: negative
● battery: neutral
● tray: neutral
● waitress: negative</t>
  </si>
  <si>
    <t>They have a fireplace that they never use so it's always freezing. Maybe put some heat on.</t>
  </si>
  <si>
    <t>● heat: neutral
● fireplace: negative</t>
  </si>
  <si>
    <t>So bad customers service  ...... we were here for a business trip ... we don't want to order on the machine so we ask the guy to help us and he refuse to do so.... So bad that I'll no come back again... I it was kind a cold I hope not cold heart .</t>
  </si>
  <si>
    <t>● guy: negative</t>
  </si>
  <si>
    <t>They have cleaned it up!! There is a security guard who works for McDonald's to keep the riff raff out!  Its clean, nice, and calm.  I definetly recommend going here.  There is no locks on the bathroom even.  I was impressed and will go back when I'm downtown again.</t>
  </si>
  <si>
    <t>● mcdonald: positive
● security guard: positive</t>
  </si>
  <si>
    <t>Got harassed by a security guard minute I pulled made for an uncomfortable experience to many homeless people around</t>
  </si>
  <si>
    <t>● security guard: negative</t>
  </si>
  <si>
    <t>Clean and inexpensive. If faster would have been 5 stars.</t>
  </si>
  <si>
    <t>It's no ihob, which is a good thing</t>
  </si>
  <si>
    <t>● ihob: negative</t>
  </si>
  <si>
    <t>This is by far one of the best McDs I have been to. Clean store, friendly service and quality of food.</t>
  </si>
  <si>
    <t>● service food: positive
● store: positive</t>
  </si>
  <si>
    <t>According to both Google and the corporate website the drive thru at this location is 24 hours. I have gone there multiple times recently to find cars parked in the lot, lights on in the building, and the drive thru signs lit only to wait several minutes with no acknowledgment. I even pulled around to the window and honked and still received no response.</t>
  </si>
  <si>
    <t>Terrible place filled with druggies and bums, thereï¿½ï¿½ï¿½ï¿½ï¿½ï¿½ï¿½ï¿½ï¿½ï¿½ï¿½ï¿½ï¿½ï¿½ï¿½ï¿½ï¿½ï¿½ï¿½ï¿½ï¿½ï¿½ï¿½ï¿½ï¿½ï¿½ï¿½s even a security guard who has to be standing there making sure everyoneï¿½ï¿½ï¿½ï¿½ï¿½ï¿½ï¿½ï¿½ï¿½ï¿½ï¿½ï¿½ï¿½ï¿½ï¿½ï¿½ï¿½ï¿½ï¿½ï¿½ï¿½ï¿½ï¿½ï¿½ï¿½ï¿½ï¿½s safe or kicking people out. The seats are ripped and extremely filthy I could imagine bugs b</t>
  </si>
  <si>
    <t>● seats: negative
● place: negative</t>
  </si>
  <si>
    <t>Customer service is very poor. For the frosty, they added the toppings on top of regular soft serve and didn't even bother mixing in. And when I asked for ketchup for the fries, they handed me the ketchup box for me to grab some ketchup packets.</t>
  </si>
  <si>
    <t>● packets: neutral
● serve: positive
● friesup box: neutral
● ketchup: neutral
● toppings: neutral</t>
  </si>
  <si>
    <t>Lousy dirty dangerous place. Full of junkies, crackheads and homeless people. This place should have an armed security guard to keep it safe and clean.  Do not bring children here. Do not step foot in here. Worst I have ever seen.
There is one bathroom that locks and itï¿½ï¿½ï¿½ï¿½ï¿½ï¿½ï¿½ï¿½ï¿½ï¿½ï¿½ï¿½ï¿½ï¿½ï¿½ï¿½ï¿½ï¿½ï¿½ï¿½ï¿½ï¿½ï¿½ï¿½ï¿½ï¿½ï¿½s filthy</t>
  </si>
  <si>
    <t>● bathroom: negative
● security guard: positive</t>
  </si>
  <si>
    <t>I ordered an M&amp;M McFlurry and paid. Then they handed me an Oreo McFlurry and said they were out of M&amp;Ms. That is not what I ordered so it was very disappointing and annoying, but since I'd already paid there was nothing I could do but keep the Oreo. Then when I asked for my receipt because I didn't want them to leave my credit card info on the counter they started explaining that they're out of M&amp;Ms--a concept I understood even though I was annoyed about it.
Also, the bathroom is gross and the top floor is never open.</t>
  </si>
  <si>
    <t>● oreo: neutral</t>
  </si>
  <si>
    <t>The cashiers seem to have no idea what is going on. Mess up orders. Literally give small portions. Ordered a sandwich and they gave me one of smallest chicken that i've seen. I wouldn't recommend this place. Find a better McDonalds around.</t>
  </si>
  <si>
    <t>● mcdonald: negative
● portions: negative
● cashiers: negative</t>
  </si>
  <si>
    <t>They have a security guard who has the key of the restroom and he thinks he owns it he got upset because I was holding the door for my friend to use it cuz he was waiting too as I did ,the security guard doesn't come until 7 am so if you buy something before that you are not able to use the restroom until he comes ,the bathroom doesn't look from inside means that anybody can open the restroom while you still using it, he also was arresting us cuz my friend took a little bit longer in the restroom and he ask me if my friend smokes I think that unprofessional!</t>
  </si>
  <si>
    <t>Fast food place, and they have a security officer. This means you will be safe. I guess</t>
  </si>
  <si>
    <t>● security officer: positive
● food place: neutral</t>
  </si>
  <si>
    <t>Taylor was absolutely amazing to me...
This was great experience after having bad ones at other locations. Very happy. Will come again.</t>
  </si>
  <si>
    <t>● taylor: positive</t>
  </si>
  <si>
    <t>I guess their credit card system was down, however the way they let me know was rude and not welcome, then again what can you expect from a McDonald's employee.</t>
  </si>
  <si>
    <t>● mcdonald: negative
● credit system: negative</t>
  </si>
  <si>
    <t>Dec 26 this Mc Donald's is always poorly managed. Today they have no syrup for pancakes and no hot drinks only their awful coffee. I only come to this McDonald's because I'm doing my laundry next door. Otherwise I never eat here.</t>
  </si>
  <si>
    <t>● coffee: negative
● hot drinks: negative
● syrup pancakes: negative</t>
  </si>
  <si>
    <t>People had a good sense of humor</t>
  </si>
  <si>
    <t>● humor: positive
● people: positive</t>
  </si>
  <si>
    <t>I love this as a place to go after school with my friends.</t>
  </si>
  <si>
    <t>a good place getting ready to remodel sovservice is slow</t>
  </si>
  <si>
    <t>● placemodelvic: positive</t>
  </si>
  <si>
    <t>We came to eat McDonalds to have a lovely meal as friends in the evening of June 3rd. We were informed that we were not allowed to order chicken nuggets because it was ï¿½ï¿½ï¿½ï¿½ï¿½ï¿½ï¿½ï¿½ï¿½ï¿½ï¿½ï¿½ï¿½ï¿½ï¿½ï¿½ï¿½ï¿½ï¿½ï¿½ï¿½ï¿½ï¿½ï¿½ï¿½ï¿½ï¿½breakfast timeï¿½ï¿½ï¿½ï¿½ï¿½ï¿½ï¿½ï¿½ï¿½ï¿½ï¿½ï¿½ï¿½ï¿½ï¿½ï¿½ï¿½ï¿½ï¿½ï¿½ï¿½ï¿½ï¿½ï¿½ï¿½ï¿½ï¿½. When we got back to our place we were extremely disappointed to find our large fries container was half full, cold, and had no salt whatsoever, My sausage egg biscuit was missing the</t>
  </si>
  <si>
    <t>● salt: negative
● fries container: negative
● chicken nuggets: neutral</t>
  </si>
  <si>
    <t>Clean place good music on sound system close to discount movies</t>
  </si>
  <si>
    <t>● music system: positive</t>
  </si>
  <si>
    <t>So 4:20 in the morning obviously means something else to this McDonald's.  No coffee made up. The jerk at the window couldn't have been more rude and put off that we were there.  Today we were up early to start our long drive home after what was a very nice weekend in Salt Lake City.  If this is the impression McDonald's wants to leave the. I am happy to never frequent any of their establishments.  15 minutes from the time we paid til the we got our food in the drive through and two cars behind us got theirs ahead of us.  All we ordered were two cokes and two sausage biscuits.</t>
  </si>
  <si>
    <t>The McDonald's employee straight up lied toy face when I ordered something and asked them to make an order special to accommodate my needs.  McDonald's needs to reevaluate customer service.</t>
  </si>
  <si>
    <t>● order: positive
● mcdonald: negative</t>
  </si>
  <si>
    <t>This McDonalds is okay except the homeless   men inside were a total nuisance and they only had the bottom of the restaurant open I'm not sure if they have a top of the McDonalds that's open.</t>
  </si>
  <si>
    <t>● mcdonald: neutral</t>
  </si>
  <si>
    <t>Decently run location, ice cream machine seems to be broken all the time.</t>
  </si>
  <si>
    <t>● ice cream machine: negative</t>
  </si>
  <si>
    <t>Pretty awful. No human interaction, kiosks not super intuitive, paying cash... waited 10( a while, maybe not 10)minutes at a register to pay cash. Will go to Wendy's instead. Dirty tables and a homeless looking person helping customers on the self serve kiosks</t>
  </si>
  <si>
    <t>● register: negative
● waiting: negative
● kiosks: negative</t>
  </si>
  <si>
    <t>Not open 24 hours. Only the drive-thru. Dining room actually closes very early at 10pm. Pretty dirty location too.</t>
  </si>
  <si>
    <t>● dining room: negative</t>
  </si>
  <si>
    <t>Quick and easy, always a decent cup of coffee!</t>
  </si>
  <si>
    <t>● cup of coffee: positive</t>
  </si>
  <si>
    <t>The staff was so rude, I asked to use the restroom and the lady working there was so awful about everything I was almost afraid to eat there let alone use the restroom...SYAY AWAY!!</t>
  </si>
  <si>
    <t>● toilet: negative
● lady: negative
● restroom: negative</t>
  </si>
  <si>
    <t>We were visiting. From out of town and came through the drive through for some breakfast. The bacon egg and cheese biscuit was so hard it must have been under the warming light for hours!! It was impossible to eat. My sausage mcmuffin was so dry - not at all what I am used to and I order these regularly. After getting to our hotel room (less than 10 minutes from there) and finding out how terrible our breakfast was we called to let the manager know. Not only did she insinuate that we were lying but was less than professional by far. I have not complained to a fast food establishment for over 4 years. So when I feel food is this substandard and take time out to call I would have expected some common courtesy not an ignorant attitude especially from management. Needless to say when I come back this way I will not be eating at this location. If I were you I wouldn't either!! ï¿½ï¿½ï¿</t>
  </si>
  <si>
    <t>● sausage muffin: negative
● cheese biscuit: negative
● bacon egg: negative</t>
  </si>
  <si>
    <t>Says 24 hours went there at 12:30 and they were closed</t>
  </si>
  <si>
    <t>● says: negative</t>
  </si>
  <si>
    <t>GMOS</t>
  </si>
  <si>
    <t>● gm: neutral</t>
  </si>
  <si>
    <t>It's a nice place with good taste of Burger, but the associate's attitude is just so rude. Poor customers service.</t>
  </si>
  <si>
    <t>● burger service: positive
● place: positive</t>
  </si>
  <si>
    <t>The McDonalds in Brodheadsville is one of the worst McDonalds I've ever experienced. Its sad our own hometown McDonalds is the way it is</t>
  </si>
  <si>
    <t>Sees like it's been sitting under a heating lamp. Eh.</t>
  </si>
  <si>
    <t>● heating lamp: negative</t>
  </si>
  <si>
    <t>McDead</t>
  </si>
  <si>
    <t>● mcde: positive</t>
  </si>
  <si>
    <t>Needed to charge my phone Noone harassed me good to see there busy working and not bother fellow humans</t>
  </si>
  <si>
    <t>● charge: neutral</t>
  </si>
  <si>
    <t>Seen one, seen them all. There not a lot of places in the area that have large play areas so children tend to love this place. If you want your kids to run free and havd fun this is as good as option as there is here. They tend to have a lot of private events on weekends, but the restaurant nonetheless remains open to the public.</t>
  </si>
  <si>
    <t>● events: positive
● play areas: negative</t>
  </si>
  <si>
    <t>2020-12-21</t>
  </si>
  <si>
    <t>My order was wrong bathroom was dirty tables want clean</t>
  </si>
  <si>
    <t>10/11/2018 - Zero stars if offered. Employees and superiors lack customer satisfaction service.
Because employees follow lead of supervisors, can do attitudes are can't and won't.
In regards of coffee and soft drinks, we were told it is 'their policy ' to not offer refills due to high levels of homeless.
(What an awful thing to say.)
The restrooms are locked. To exit restrooms, one must know (we did not) to press a button in order for the door to unlock.
Definitely not the McDonald's for us. We would not be surprised if higher management reads this review then ultimately 'bar' us from their establishment even though we shall not return to this McDonald's location.</t>
  </si>
  <si>
    <t>● door: neutral
● soft: neutral
● coffee: neutral
● drinksills: neutral</t>
  </si>
  <si>
    <t>Stopped by for a hot fudge sundae.  Service was fast and enjoyed my time there. Place was very clean.</t>
  </si>
  <si>
    <t>● place: positive
● service: positive
● hot fudge sundae: positive</t>
  </si>
  <si>
    <t>Clean please. Good service.</t>
  </si>
  <si>
    <t>The employees were friendly, little stressed. They had a manager who called in at the last minute. The manager didn't cover their shift leaving the employees understaffed. The employee's did a good job being understaffed &amp; having the am rush. Coffee was great, the wait to long. This is I believe on 5th ave n. We were leaveing SL to go to Tooele.</t>
  </si>
  <si>
    <t>● wait: negative
● coffee: positive
● manager: negative
● employees: positive</t>
  </si>
  <si>
    <t>Nasty, bathroom is nasty, smells bad no napkins,  poor service cheap cheap cheap,</t>
  </si>
  <si>
    <t>● service: negative
● bathroom: negative</t>
  </si>
  <si>
    <t>It's McDonald's. You kinda know what to expect. One thing you should be prepared for if you're not a native of Manhattan, it's very pricy. I guess paying for the N.Y. rent causes the prices to be higher than what we have in Texas. The service was fast and organized, despite being very busy, just don't expect to get your usual meal for your usual price. Happy travels!</t>
  </si>
  <si>
    <t>● price: negative
● meal: negative
● service: positive</t>
  </si>
  <si>
    <t>I went to order Sweet and Spicy glazed tenders. I said it numerous times and the drive through kept asking what sauce I wanted. Should be obvious Sweet and Spicy  glaze . I left there and went to McDonald's on 1700 S.  Redwood Road . Much better service and food is what I ordered.</t>
  </si>
  <si>
    <t>● food: negative
● service: negative
● mcdonald: negative
● sauce: negative
● glazed tenders: positive</t>
  </si>
  <si>
    <t>very fast service and excellent coffee.</t>
  </si>
  <si>
    <t>● coffee: positive
● service: positive</t>
  </si>
  <si>
    <t>Dirty restroom but good service !</t>
  </si>
  <si>
    <t>● service: positive
● restroom: negative</t>
  </si>
  <si>
    <t>It's a disgusting place, those bathrooms were overflowing... they dont take care of the place. Dont even want to guess what's going on in the kitchen!</t>
  </si>
  <si>
    <t>● bathrooms: negative
● place: negative</t>
  </si>
  <si>
    <t>If you order at the desk you feel like they're bothered. They don't display any type of customer service at all. When I get a mcflurry they don't mix it or even fill it anywhere near the top. Steer clear.</t>
  </si>
  <si>
    <t>● coffee: negative
● service: negative</t>
  </si>
  <si>
    <t>Great service and food is always hot when served.  Yes, served.  They bring the food to your table.</t>
  </si>
  <si>
    <t>● table: neutral
● served: positive
● food: positive
● service: positive</t>
  </si>
  <si>
    <t>Place is spacious, clean, had parking, and 2 bathrooms.  But when I went they had no Automated teller machines, and only one Human Cashier during a busy time of day.  Completely inadequate.</t>
  </si>
  <si>
    <t>● teller machines: negative
● automated: negative
● bathrooms: neutral
● parking: positive
● place: positive
● cashier: negative</t>
  </si>
  <si>
    <t>Service was slow and they made my order wrong :(</t>
  </si>
  <si>
    <t>Impressed with the service during breakfast time. When they brought the food to my table I didn't have to ask for anything. Napkins, jelly, butter, ketchup, hot cake syrup, silverware, granola for the yogurt everything was on point and fresh. Excellent!!</t>
  </si>
  <si>
    <t>● breakfast: positive
● service: positive</t>
  </si>
  <si>
    <t>Food was good and cashier was friendly. Restaurant and bathrooms were clean.</t>
  </si>
  <si>
    <t>● bathrooms: positive
● food: positive
● cashier: positive</t>
  </si>
  <si>
    <t>Speed of service was an opportunity during my stay. Look like the manager was like kicking out an homeless man but he wanted water. I would just give it to him cause itï¿½ï¿½ï¿½ï¿½ï¿½ï¿½ï¿½ï¿½ï¿½ï¿½ï¿½ï¿½ï¿½ï¿½ï¿½ï¿½ï¿½ï¿½ï¿½ï¿½ï¿½ï¿½ï¿½ï¿½ï¿½ï¿½ï¿½s hot out but I guess she was looking ou</t>
  </si>
  <si>
    <t>● water: positive
● manager: negative
● service: positive</t>
  </si>
  <si>
    <t>If any McDonald's could get an order right I would be shocked my blood pressure rises Everytime we get a kids meal for my kids any McDonald's you walk in to is a shot show once I ordered a spicy chicken and I received a bun with lettuce and mayo No chicken the other I got my son a 6 piece nugget kids meal they rang up a 4 piece nugget then charged me $1.50 for two extra nuggets then only put 3 nuggets in the meal i hate everything about McDonald's the service the lack of knowledge or common sense to freaking puti a piece of chicken on a bun or not being able to count it's really sad</t>
  </si>
  <si>
    <t>● bun: negative
● chicken: negative
● service: negative
● mcdonald: negative
● meal: negative</t>
  </si>
  <si>
    <t>Store was clean and meat in appearance. The new order kiosks are a hit and miss and can be confusing as many people did not know how to work them. McDonald's should ditch the kiosk and go back to the face to face service they had for years. Food was ok for McDonalds</t>
  </si>
  <si>
    <t>● service: negative
● mcdonaldk: negative
● kiosks: negative</t>
  </si>
  <si>
    <t>Awesome service from the minute I came in my order was right on point very happy</t>
  </si>
  <si>
    <t>Love the original style...great location &amp; good service</t>
  </si>
  <si>
    <t>Worst service ever. I would never recommend no one to go eat there. Not even a exception with management very rude people.</t>
  </si>
  <si>
    <t>● management: negative
● service: negative</t>
  </si>
  <si>
    <t>Excellent getting my order perfect.  Many of their stores dont get order completely correct since I am particular about my orders.  This store was perfect</t>
  </si>
  <si>
    <t>● orders: positive
● order: positive</t>
  </si>
  <si>
    <t>This is a very welcoming place. They remember their customers and their regular orders. They are mostly ready with my order before I even pay them</t>
  </si>
  <si>
    <t>● orders: positive
● place: positive</t>
  </si>
  <si>
    <t>Good attention, fast service and clean and organized.</t>
  </si>
  <si>
    <t>Very cold atmosphere.
Cash registers unattended with customers waiting to place order.
Smile was lacking whilst interacting with customers.
This place needs loads if training in customer service.</t>
  </si>
  <si>
    <t>● atmosphere: negative
● customer service: positive</t>
  </si>
  <si>
    <t>Service was slow  came home and order was missing 2 sandwiches</t>
  </si>
  <si>
    <t>● order: negative
● service: negative</t>
  </si>
  <si>
    <t>Quick service and clean despite being busy.</t>
  </si>
  <si>
    <t>Fast Service but a littel rude some of the stafff .</t>
  </si>
  <si>
    <t>● staff: negative
● service: positive</t>
  </si>
  <si>
    <t>As soon as I walked into this establishment I was greeted with friendly staff and a short line to wait on. The cashier Nia helped me pick out exactly what I wanted because I was indecisive and her recommendations really did help. Thank you once again and this is very rare to find a McDonalds as nice as this one</t>
  </si>
  <si>
    <t>● wait: positive
● line: positive
● staff: positive
● cashier: positive</t>
  </si>
  <si>
    <t>I like McDonaldï¿½ï¿½ï¿½ï¿½ï¿½ï¿½ï¿½ï¿½ï¿½ï¿½ï¿½ï¿½ï¿½ï¿½ï¿½ï¿½ï¿½ï¿½ï¿½ï¿½ï¿½ï¿½ï¿½ï¿½ï¿½ï¿½ï¿½s, just not this McDonaldï¿½ï¿½ï¿½ï¿½ï¿½ï¿½ï¿½ï¿½ï¿½ï¿½ï¿½ï¿½ï¿½ï¿½ï¿½ï¿½ï¿½ï¿½ï¿½ï¿½ï¿½ï¿½ï¿½ï¿½ï¿½ï¿½ï¿½s. The drive thru is a 10 minute wait. Only maybe 4 cars waiting ahead of you. You pay at first window then you pull up to second window. They tell you to pull off to the side in that space and we will bring it to you. An 8 minute wait there.
When you get your food the Coke is flat and</t>
  </si>
  <si>
    <t>● coke: negative
● food: neutral
● wait: negative</t>
  </si>
  <si>
    <t>I eat fast food maybe once a month. Have been to this McDonalds about a dozen times the past couple years, and literally every single time I've been there, they have screwed something up. These people can't even count FFS, as they gave me TWO crispy tenders in my four piece. It's mind-boggling.
Not to mention, they are ALWAYS out of at least one item I order, and the drive-thru involves pulling off and waiting for 10-15 minutes every single time, even if there is no one in the place. Complete and utter disgrace.</t>
  </si>
  <si>
    <t>● waiting: negative
● thru: negative
● drive: negative</t>
  </si>
  <si>
    <t>The Food Here Is Great The Butter Milk Tenders Is To Absolute Die For The Wait Is Not Very Long And The Staff Are Nice. Great Fast Food Place And I Hope It Succeeds</t>
  </si>
  <si>
    <t>● staff: positive
● wait: positive
● butter milk tenders: positive
● food: positive</t>
  </si>
  <si>
    <t>Fast service, food is good. Usually busy around lunch time. Modern looking with 3 floors to sit and self ordering kiosks. They sell pastries as well, which I haven't seen in other McDonald's.</t>
  </si>
  <si>
    <t>● food: positive
● service: positive
● kiosks: positive</t>
  </si>
  <si>
    <t>Awful service. I received melted ice cream cones and was asked to leave just 20 minutes after sitting down.</t>
  </si>
  <si>
    <t>● ice cream cones: negative
● service: negative</t>
  </si>
  <si>
    <t>There are people sleeping at the tables
There are people fighting and cursing in the restaurant. It's not a place to enjoy.</t>
  </si>
  <si>
    <t>● place: negative
● tables: negative</t>
  </si>
  <si>
    <t>Terrible service and the person working the drive through had issues understanding my order due to a language barrier.</t>
  </si>
  <si>
    <t>The bro at the counter is really helpful and polite. Five star service!</t>
  </si>
  <si>
    <t>● service: positive
● bro: positive</t>
  </si>
  <si>
    <t>The food was okay. The burger was not that warm and the cheese didn't really melt.  They also forgot to give us a burger and some of the sauce. The table locaters were empty so we had to wait at the desk. The tables and seats were clean so that was good.</t>
  </si>
  <si>
    <t>● seats: positive
● tables: positive
● cheese: negative
● burger: negative
● food: positive</t>
  </si>
  <si>
    <t>The service is slow.. 60/40 if the food taste good. And anything more then the 1,2,3 dollar menu the taste aint worth the price.. I think being extremely slow is a all McDonald's requirement tho.</t>
  </si>
  <si>
    <t>● price: negative
● menu: negative
● food: positive
● service: negative</t>
  </si>
  <si>
    <t>Fast service and great staff</t>
  </si>
  <si>
    <t>I've disliked McDonald's for a long time now, they're always missing something of ours, ice cream machine is always down, their employees seem like they don't even know what to do. I waited for this lady to take my money for 5 minutes and all she did was look at me and took the drive thru orders. So I just pulled up to the other window to pay and it took another 4-5 minutes to friggin pay. Never again going to ANY McDonald's, ever.</t>
  </si>
  <si>
    <t>● drive: neutral
● employees: negative
● cream machine: negative
● ice: negative</t>
  </si>
  <si>
    <t>I liked the service but upstairs was dirty. Staff should keep tables clean.</t>
  </si>
  <si>
    <t>● tables: positive
● staff: positive
● service: positive</t>
  </si>
  <si>
    <t>This McDonalds has really gone to **** ! The service? Ignored. After finally ordering? They don't take the time to bring you your order or even call out your damn number. Coffee sucks... Oh... And their security ..? Whoever is hiring them should be fired with their security. Total A-holes who treat you like you're loitering after 5 minutes... Total judgmental A-holes. DONT VISIT THIS MCDONALDS</t>
  </si>
  <si>
    <t>● security: negative
● service: negative</t>
  </si>
  <si>
    <t>I would like to preface with the statement that I am a fairly hardcore proponent of the proletariat. With that said, the fact that they force you to utilize the kiosk must me some kind of self sabotage. If people are willing to pay at the counter then it could drive down demand for the kiosk.
Secondly; there is a heavyset woman with glasses that gets mad and angry when customers ask for stuff and has to forward it to the manager every time yelling loud enough for rhe lobby; not to mention she hovers over the lobby while people are eating (i get that you want to catch mess early or clean the tables quick I have worked food service before) but do not hover around people trying to eat like some kind of table patrol.
Fortunately the security guard is calm and collected. I mean generally if youre on the clock where else do you have to be?
Service is inconsistent, per the usual, horrible with Uber eats drivers and seem intent on the self destructive goal of "sabotage my job".</t>
  </si>
  <si>
    <t>● uber: negative
● service: negative
● kiosk: negative</t>
  </si>
  <si>
    <t>The service was awesome. The manager was cleaning the dinning room. (I've never seen that happen) But the place was super clean, bathrooms smelled good, and the food was warm and ready!!!</t>
  </si>
  <si>
    <t>● food: positive
● bathrooms: positive
● place: positive
● dining room: neutral
● manager: positive
● service: positive</t>
  </si>
  <si>
    <t>Dirty bathrooms, horrendous food. Teens hanging out in groups without eating. Scary place.</t>
  </si>
  <si>
    <t>● place: negative
● food: negative
● bathrooms: negative</t>
  </si>
  <si>
    <t>Fast service, food is good, and modern looking automated ordering kiosks on the wall. 3 floors to sit down and eat and I was surprised how decently clean it was when my friends and I visited here. Not sure if it is this clean on a daily basis, however</t>
  </si>
  <si>
    <t>● service: positive
● food kiosks: positive</t>
  </si>
  <si>
    <t>They get the drive thru wrong Moody of the time</t>
  </si>
  <si>
    <t>Been twice this week and the place got our orders wrong both times.</t>
  </si>
  <si>
    <t>● orders: negative
● place: negative</t>
  </si>
  <si>
    <t>Not clean place. Poor service.</t>
  </si>
  <si>
    <t>This location is great.  Has self-order Kiosks and the service is quick and friendly.</t>
  </si>
  <si>
    <t>● service: positive
● location: positive
● kiosks: positive</t>
  </si>
  <si>
    <t>Everything was inacceptable.  (Service Slow ...Slow...and slow) washroom was disgusting.</t>
  </si>
  <si>
    <t>● service: negative
● washroom: negative</t>
  </si>
  <si>
    <t>It's a McD's. But the service is better than most...</t>
  </si>
  <si>
    <t>Much cleaner after the renovations and the quality of food for a mcdonalds is better as well. The staff has been relatively friendly and with the new atmosphere im more likely to eat inside rather than the drive thru.</t>
  </si>
  <si>
    <t>● atmosphere: positive
● staff: positive
● quality food: positive</t>
  </si>
  <si>
    <t>Food is always served at the right temperature.  Staff is on point. Is clean and suitable for breakfast lunch and dinner</t>
  </si>
  <si>
    <t>● dinner: neutral
● lunch: neutral
● breakfast: neutral
● staff: positive
● served: positive
● food: positive</t>
  </si>
  <si>
    <t>Good service, nice looking, but infested with junkies &amp; weirdos.</t>
  </si>
  <si>
    <t>This has got to be the cleanest and friendliest McDonald's That we have ever been to. The service was fast and friendly. I highly recommend this fast food restaurant at this location.</t>
  </si>
  <si>
    <t>● fast food: positive
● service: positive
● mcdonald: positive</t>
  </si>
  <si>
    <t>There service was good, but don't order a med water they charge.I ask and she said anything bigger than a small they do charge,  well all they had to do is tell me before I pay and give me a choice!</t>
  </si>
  <si>
    <t>● drink: negative
● service: positive</t>
  </si>
  <si>
    <t>Good service and clean but in a rough part of town</t>
  </si>
  <si>
    <t>Very cosy,Very clean and fast service thank you again</t>
  </si>
  <si>
    <t>Ordered via the app and received the food quickly. Fast service, clean and the food was fresh even though we went at peak lunchtime.</t>
  </si>
  <si>
    <t>● service: positive
● food: positive
● app: positive</t>
  </si>
  <si>
    <t>Great store. Manager stephanie is the best. Very kind and professional. The store always clean and very fast service</t>
  </si>
  <si>
    <t>Two giant women who stay at the early hours refused me service just because the order was large. They invented that cards weren't working, but a customer had recently passed a card. Both lazy and aggressive behavior. A fat white woman and a black woman. At 5 am there are almost no stores open, I had to get hungry. Never again will I go to this place! I don't know how the franchise owner allows this type of employee on site.</t>
  </si>
  <si>
    <t>It's a good place to go and hang out nice and relaxing and good service</t>
  </si>
  <si>
    <t>Great customer service I've ever experienced at a McDonald's. Very clean and all the employees are friendly and very helpful.</t>
  </si>
  <si>
    <t>It was a bit crowded but the service was fast and friendly. My only downside was there was no handicap access to the upper floors.</t>
  </si>
  <si>
    <t>● handicap access: negative
● service: positive</t>
  </si>
  <si>
    <t>The mcdonalds in washington located next to chinatown is a real crap, no bathrooms, no seats you have to eat standing up and full of people asking to avoid it if you can there is another one on L street correct and normal</t>
  </si>
  <si>
    <t>● seats: negative
● bathrooms: negative</t>
  </si>
  <si>
    <t>Service was a bit slow but I was there at a late hour.</t>
  </si>
  <si>
    <t>The service was really friendly and fast. By the time i got the change my order was ready!</t>
  </si>
  <si>
    <t>It's not bad drive through wise, besides the facr that they allow homeless people to stay there, it has gotten better</t>
  </si>
  <si>
    <t>Clean and friendly! But don't order Uber Eats the food was cold! And they took longer then expected. I hate that waiting and waiting! 25 minutes late that's just not good service.</t>
  </si>
  <si>
    <t>● service: negative
● waiting: negative
● food: negative</t>
  </si>
  <si>
    <t>Service was terrible. Cashier ignored me until I spoke up. Items were not handed to us as they were ready so I reached over the counter and grabbed my 2 items.</t>
  </si>
  <si>
    <t>Service was good, bathroom is clean. One think I didnt like is garbage bags outside on the sidewalk.</t>
  </si>
  <si>
    <t>● bathroom: positive
● service: positive</t>
  </si>
  <si>
    <t>Restroom out of service. No reason. They don't want us to use it.</t>
  </si>
  <si>
    <t>● service: negative
● restroom: negative</t>
  </si>
  <si>
    <t>Good service, no refill...</t>
  </si>
  <si>
    <t>Very clean and service very good and fast ...</t>
  </si>
  <si>
    <t>Service at these store is very bad and they get wrong order and</t>
  </si>
  <si>
    <t>Hey it's McDonald's what can you say LOL we already know we're not paying for service they've even lowered their standards and don't even care the manager there is this guy named Rodger he thinks he's super funny he's always making jokes when you roll up to the window problem is his jokes are rude he means well but half of the time he scares my kids. But hey you want the cheapest cheeseburger on the block they got it.</t>
  </si>
  <si>
    <t>● manager: negative
● service: negative
● mcdonald: positive</t>
  </si>
  <si>
    <t>Clean dinning dining area and quick and friendly service.</t>
  </si>
  <si>
    <t>● service: positive
● dining area: positive</t>
  </si>
  <si>
    <t>Full service McDonald's and they bring your food out to you.</t>
  </si>
  <si>
    <t>● food: neutral
● service: positive</t>
  </si>
  <si>
    <t>Like the modern look inside and nice seating. Great atmosphere for casual Hangout with friends. Kiosk there helps when the lines are too long. Cashiers are friendly and nice.</t>
  </si>
  <si>
    <t>● atmosphere: positive
● seating: positive
● inside: positive
● kiosk: positive</t>
  </si>
  <si>
    <t>I really like their nuggets and the spicy mustard sauce that you can only find there, their fries are one of the best in terms of fast food, their tasty hamburgers, this chain always tries to innovate and renew the image of its establishments. some have modern tables and chairs, children have a park area where they can play, and they have a children's menu. The staff is friendly, and you can order from the car to go or also order through uber eat to have your food delivered to your home.</t>
  </si>
  <si>
    <t>● menu: positive
● s: positive
● children: positive
● park area: positive
● chairs: positive
● tables: positive
● fast food: positive
● fries: positive
● spicy mustard sauce: positive
● hamburgers: positive
● nuggets: positive</t>
  </si>
  <si>
    <t>Good service,clean</t>
  </si>
  <si>
    <t>Service is bad. I asked sauce they didn't gave to  me...</t>
  </si>
  <si>
    <t>● sauce: negative
● service: negative</t>
  </si>
  <si>
    <t>Quick and friendly service.</t>
  </si>
  <si>
    <t>Always the best service!</t>
  </si>
  <si>
    <t>Clean and good service</t>
  </si>
  <si>
    <t>At night it is an incredibly long wait, but the staff has always been very nice</t>
  </si>
  <si>
    <t>● staff: positive
● wait: negative</t>
  </si>
  <si>
    <t>Always professional and quick, very convenient on the way to the highway. Do not park here if you're just going to the liquor store, i have been booted before. Still come here though, cause good service.</t>
  </si>
  <si>
    <t>● service: positive
● liquor: positive
● park: negative</t>
  </si>
  <si>
    <t>It wasnt the fastest service but it was fine</t>
  </si>
  <si>
    <t>Good service try to avoid sitting near the auto doors tho Brr</t>
  </si>
  <si>
    <t>● auto doors: negative
● service: positive</t>
  </si>
  <si>
    <t>The service was slow</t>
  </si>
  <si>
    <t>Some days the service is fast and others it takes forever.</t>
  </si>
  <si>
    <t>You get a dinner and a show.</t>
  </si>
  <si>
    <t>● dinner: neutral</t>
  </si>
  <si>
    <t>Not your best McDonald's but the fries are hot and the ice cream machine works. Tables are a little dirty during lunch so be prepared if your eating in to wipe before you consume</t>
  </si>
  <si>
    <t>● lunch: neutral
● tables: negative
● ice cream: positive
● fries: negative</t>
  </si>
  <si>
    <t>It is a weird experience. The food is really good but the service is horrible. The place is dirty. The customer cant get a tray after a certain time. The problem is all the tables are dirty which makes it even more frustrating.</t>
  </si>
  <si>
    <t>● tables: negative
● tray: negative
● service: negative
● food: positive</t>
  </si>
  <si>
    <t>Just like any other random McDonald's. Good thing, there is free WiFi and the service was quick. I payed at the digital counters and like 5 minutes after that I was having my meal.</t>
  </si>
  <si>
    <t>● counters: positive
● service: positive
● wifi: positive</t>
  </si>
  <si>
    <t>Possibly the worst Mcdonalds in Queens. The service is absolutely terrible. I saw a rat in between the two entrance doors. The employees had done nothing about it. Disgusting.</t>
  </si>
  <si>
    <t>● service: negative
● employees: negative
● entrance doors: negative</t>
  </si>
  <si>
    <t>This place is dirty.  The service is so slow.  So many homeless loiter here and often beg for money at the entrance.  Management and staff are indifferent to the conditions.
Steve and Piero are delusional.  The one bathroom is unisex, and you need a coin for that.  Play area?!?!?  Where?</t>
  </si>
  <si>
    <t>● bathroom: negative
● service: negative
● place: negative</t>
  </si>
  <si>
    <t>It is a good place to eat fast food, it is clean and the service is fast. I recommend it</t>
  </si>
  <si>
    <t>● service: positive
● food: positive
● fast: positive</t>
  </si>
  <si>
    <t>I Love it!very good service.</t>
  </si>
  <si>
    <t>Typical McD's but did look a bit more modernized.  The lady taking orders was nice. Plenty of parking and drive thru line was organized. Good amt of mobile order parking as well.</t>
  </si>
  <si>
    <t>● drive thru line: positive
● parking: positive
● lady: positive</t>
  </si>
  <si>
    <t>He surprised me with the new burger that has bacon on it. The truth is delicious!</t>
  </si>
  <si>
    <t>● bacon: positive
● burger: positive</t>
  </si>
  <si>
    <t>This, location/different, 20 years ago, this place, was once, tourist, haunted, land, N, R, NO.6, subway exit, CANAL street, people flow, and popularity, prosperity, McDonald's It is also one, young, male and female, especially many, brought, youth, breath, order, this place, a lot of color, that year, my favorite is happy meal, there are many fathers, bring children here, enjoy .</t>
  </si>
  <si>
    <t>Not very good attention from the employees of the place. One of the employees who was serving me spoke to me in a way that was not very well seen on my part. When I got there, she looked like I was a beggar, because I was working and decided to go eat. However, the employee said as "yes, what will you want!" No! No! No! But in a disgusting way. But I ignored him and left the place. In addition, the restaurant has a second floor for those who are not in a hurry to go for lunch, breakfast or whatever. There is something very good about this place is that there are staff who speak Spanish and English. This place is also extremely close to the Honduran Embassy. I recommend this place.</t>
  </si>
  <si>
    <t>● staff: positive
● breakfast: neutral
● lunch: neutral</t>
  </si>
  <si>
    <t>Fries were reheated. The guy who took order messed it up but staff overall was very nice</t>
  </si>
  <si>
    <t>● staff: positive
● fries: negative</t>
  </si>
  <si>
    <t>The automated machine didn't print us a receipt so I told one of the employees who was nice enough to look up the number.  The problem was I had no reference to chek the order.  I spent almost 50 dollars for 3 kids and 2 adults.  I walked 5 blocks to get that food bbn order and when I got back to our job I discovered we were missing chicken nuggets and all the dipping sauces.  I ordered 6 sauces and we got none.  It really pisses me off because they always leave stuff out when we order large orders.  It's like they can only handle it if u have a simple meal.  It's so frustrating and plus it's like throwing 10.oo out the window..  you really need to be better about training your workers.</t>
  </si>
  <si>
    <t>● meal: positive
● dipping sauces: negative
● chicken nuggets: negative
● food: negative</t>
  </si>
  <si>
    <t>So far no food poisoning. There's a random man who comes at around night time and sometimes tries to talk to you.</t>
  </si>
  <si>
    <t>This branch is not good
Small and almost lousy
Part of the food is new and the other is old
In general, this branch is not recommended</t>
  </si>
  <si>
    <t>I am not that pleased with, McD. The ice cream is nice. What I don't like about a lot fast food places; is that the ongoing clean up process is sometimes flat out disgusting. Who wants the crumbs from the table next to you; in your food, or getting dirty mop water inside your shoes, because they are mopping under the same table your trying to finish your meal?</t>
  </si>
  <si>
    <t>● fast food: negative
● ice cream: positive</t>
  </si>
  <si>
    <t>The place is quite run down. The food is the standard McDonald's fare.</t>
  </si>
  <si>
    <t>● fare: positive
● mcdonald ' s: positive
● food: positive
● place: positive</t>
  </si>
  <si>
    <t>The restaurant is kept clean and service is fast. It's like the usual McDonald's you'd expect, but better. However, the food there is slightly priced higher than usual prices at different McDonald's. Overall, I'd recommend.</t>
  </si>
  <si>
    <t>● prices: negative
● priced: negative
● food: negative
● mcdonald: positive
● service: positive</t>
  </si>
  <si>
    <t>I don't know why but I love their cheeseburgers, something about the flavor of the meat that I really like. I got 2 Mcdoubles and 6 chicken Mcnuggets for 5 bucks, its a good snack for a cheap price.</t>
  </si>
  <si>
    <t>● chicken mcnuggets: positive
● meat: positive
● flavor: positive
● mcdoubles: positive
● cheeseburgers: positive</t>
  </si>
  <si>
    <t>Was treated like a number only. Food was ok but not the best hard around the edges my food was kind of thrown at me not a good experience</t>
  </si>
  <si>
    <t>The food was cold and seemed like it had been sitting out for a long time, and the staff was indifferent to my complaint.</t>
  </si>
  <si>
    <t>Dirty place and long wait. The food is different than in Italy</t>
  </si>
  <si>
    <t>● food: negative
● wait: negative
● place: negative</t>
  </si>
  <si>
    <t>I awoke one morning from a dream. Wiping the sweat from my brow, I tried to recall the details. "Table service at MacDonald's" I heard my self say aloud. I picked up my phone to find my dream a reality: MacDonald's had implemented technology allowing them to bring my order to me at the table. I could order on the kiosk, take a locator, and lo and behold, my order would appear before my very eyes. It was as if God himself had given me a glimpse of creation.
I sprung from my abode and ran on all fours to MacDonald's as quickly as possible, as if reality itself would evaporate before I got there. I arrived, breath short and mouth whet,   and began the final steps of my journey. My finger met the kiosk screen like lovers separated by the ocean reuniting.
I got my usual, a cheeseburger with no bun or patty, and sat patiently, gripping my locator  like the staff of Moses. The number seven sat abreast my locator -- the day God rested. "I too would rest," I exclaimed aloud, "when my journey meets it's end, as my food meets my table."
But in the next instant, I was met with a fate worse than Gob's a thousand fold -- they called out my order from the counter and didn't bring it out to me.
My faith was shattered that day. Never again shall the thought of joy haunt my mind. Never again shall true happiness be known.</t>
  </si>
  <si>
    <t>● counter: negative
● technology: negative
● locator: neutral
● kiosk: neutral</t>
  </si>
  <si>
    <t>Go ahead and get poisoned. I deffinently wont be.</t>
  </si>
  <si>
    <t>● go: negative</t>
  </si>
  <si>
    <t>At 3AM it is like an oasis in the desert!! We originally went in to use the bathroom but ended up getting soft drinks, felt guilty using their facilities without buying anything.... filthy bathrooms but very courteous staff and interesting clientele!! As with all McD's, NO PAPER TOWELS in restrooms... BUT for what it is (McD's), it is 5 star.</t>
  </si>
  <si>
    <t>● restrooms: positive</t>
  </si>
  <si>
    <t>This location is not 24 hours !! Please change your hours so people don't waste their time !!!</t>
  </si>
  <si>
    <t>Always enjoy the food and prices at McDonald's.  Only drawback is the wait time on line.</t>
  </si>
  <si>
    <t>● wait time: negative
● prices: positive
● food: positive</t>
  </si>
  <si>
    <t>They water down there sprite! Live by here an everytime i order sprite it is watered down</t>
  </si>
  <si>
    <t>● water: positive</t>
  </si>
  <si>
    <t>Well. They finally put the right prices up on the drive thru menu. I asked for a coffee with milk with my meal they said "what size?" I said "whatever is included with the meal" They gave me a medium with cream and charged ne an extra $.50</t>
  </si>
  <si>
    <t>● meal cream: neutral
● meal: neutral
● coffee with milk: neutral
● prices: neutral</t>
  </si>
  <si>
    <t xml:space="preserve">To be honest Iï¿½ï¿½ï¿½ï¿½ï¿½ï¿½ï¿½ï¿½ï¿½ï¿½ï¿½ï¿½ï¿½ï¿½ï¿½ï¿½ï¿½ï¿½ï¿½ï¿½ï¿½ï¿½ï¿½ï¿½ï¿½ï¿½ï¿½m not a fans of fast food , I really eating when Iï¿½ï¿½ï¿½ï¿½ï¿½ï¿½ï¿½ï¿½ï¿½ï¿½ï¿½ï¿½ï¿½ï¿½ï¿½ï¿½ï¿½ï¿½ï¿½ï¿½ï¿½ï¿½ï¿½ï¿½ï¿½ï¿½ï¿½m running out of choice, but I really appreciated than in Mc Donaldï¿½ï¿½ï¿½ï¿½ï¿½ï¿½ï¿½ï¿½ï¿½ï¿½ï¿½ï¿½ï¿½ï¿½ï¿½ï¿½ï¿½ï¿½ï¿½ï¿½ï¿½ï¿½ï¿½ï¿½ï¿½ï¿½ï¿½s you have the opportunity to use the bathroom which is very convenient for people like me who spend a lot time on the road , I also believe when I go to a place I have to leave it better than I founded, with that been said I when to this location last night 04-04 -19 at 10:00 pm to use the bathroom , the bathroom is located in the second floor ,some part of the room </t>
  </si>
  <si>
    <t>● bathroom: positive
● fast food: negative</t>
  </si>
  <si>
    <t>Fast service of the expected quality from McDonald's.  The facility was shabby, and I didn't feel terribly safe</t>
  </si>
  <si>
    <t>● mcdonald: positive
● service: positive</t>
  </si>
  <si>
    <t>This is always been one of my favorite places, but since the renovation it is a more stylish,  user-friendly place to enjoy a delicious meal.</t>
  </si>
  <si>
    <t>● meal: positive
● place: positive</t>
  </si>
  <si>
    <t>Very pleasant staff...always friendly! Prompt service and always hot fries! ï¿½ï¿½ï¿</t>
  </si>
  <si>
    <t>● fries: positive
● service: positive
● staff: positive</t>
  </si>
  <si>
    <t>Chicken nuggets and fries are very tasty but felt horrible rest of the day and next day too...probably all the fillers and stuff...</t>
  </si>
  <si>
    <t>● fries: positive
● chicken: positive
● fillers: negative
● nuggets: positive</t>
  </si>
  <si>
    <t>I am so Embracing too the Quick Fix of the Sausage McMuffin as I love the flavor of the Sausage and the Toasted McMuffin one McDonalds has the Best Toasted McMuffin ï¿½ï¿½ï¿</t>
  </si>
  <si>
    <t>● sausage: positive
● flavor: positive
● sausage mcmuffin: positive</t>
  </si>
  <si>
    <t>I am allergic to milk and ordered hamburgers without cheese. Their tag says no cheese, but the burgers have cheese. I called, and they offered to fix it if I go to them - not so helpful. I guess itï¿½ï¿½ï¿½ï¿½ï¿½ï¿½ï¿½ï¿½ï¿½ï¿½ï¿½ï¿½ï¿½ï¿½ï¿½ï¿½ï¿½ï¿½ï¿½ï¿½ï</t>
  </si>
  <si>
    <t>● burger: negative
● cheese: negative
● hamburgers: negative</t>
  </si>
  <si>
    <t>Always  great food and lots of choices.the people  2ji work  here are nice,  helpful and friendly.   Food is fresh  and delicious.</t>
  </si>
  <si>
    <t>This location is pretty nice. I haven't gone inside but I go through the drive thru pretty frequently! Everyone is always very nice and I always get my food quickly. ï¿½ï¿½ï¿½ï¿½</t>
  </si>
  <si>
    <t>Food is not as great as it used to. Fries too bland. Burgers taste dry. Only giving it 2 stars because of their happy meal toys.</t>
  </si>
  <si>
    <t>● fries: negative
● burgers: negative</t>
  </si>
  <si>
    <t>Great place even for a McDonald's and the staff are kind and always willing to help. No problem getting your food changed and the lines are never too long.</t>
  </si>
  <si>
    <t>Worst McDonalds I have ever been too. The water they provided was pink and when I asked if we could get new waters the lady told me all of the water comes out that way and there is nothing she could do about it. In other words she was too lazy to get me new waters. Canï¿½ï¿½ï¿½ï¿½ï¿½ï¿½ï¿½ï¿½ï¿½ï¿½ï¿½ï¿½ï¿½ï¿½ï¿½ï¿½ï¿½ï¿½ï¿½ï¿½ï¿½ï¿½ï¿½ï¿½ï¿½ï¿½ï¿½t figure out why McDon</t>
  </si>
  <si>
    <t>● waters: neutral
● water: negative</t>
  </si>
  <si>
    <t>As for the center of NY, it is very ugly, huge queues and terrible confusion when picking up meals, I felt like at the train station and not in a restaurant</t>
  </si>
  <si>
    <t>● meals: negative
● queues: negative</t>
  </si>
  <si>
    <t>They messed up my order and I only ordered 3 small burgers. But I called and one of the managers said she will fix it for me. Food was good no line at the time I went</t>
  </si>
  <si>
    <t>● food: positive
● burgers: negative</t>
  </si>
  <si>
    <t>Great French fries but that as always depends mostly on when they last changed their fry oil. The nuggets had been sitting in their hot tray for too long and were dried out and looked like the had also been over cooked good friendly staff though</t>
  </si>
  <si>
    <t>● hot tray: negative
● fry oil: negative
● french fries: positive
● nuggets: negative</t>
  </si>
  <si>
    <t>Went here and got a quarter pounder and it was red in the middle said not to be a pain but can i get another burger get the other burger and the guy threw it in the grease trap  to cook it  horrible  i couldnt eat it   will not be going here again</t>
  </si>
  <si>
    <t>● grease trap: negative
● pounder: negative
● quarter: negative</t>
  </si>
  <si>
    <t>The employees are friendly. Food comes out slow. Too many homeless people inside beggin for money or food even though there are signs posted for 20 minute limit stays. Iï¿½ï¿½ï¿½ï¿½ï¿½ï¿½ï¿½ï¿½ï¿½ï¿½ï¿½ï¿½ï¿½ï¿½ï¿½ï¿½ï¿½ï¿½ï¿½ï¿½ï¿½ï¿½ï¿½ï¿½ï¿½ï¿½ï¿½m not unsympathetic to the homeless, however the staff at this location permit them to hang out (</t>
  </si>
  <si>
    <t>● employees: positive
● food: neutral</t>
  </si>
  <si>
    <t>It's McDonald's there not allot that you can review the food was good and the options were great.</t>
  </si>
  <si>
    <t>● options: positive
● food: positive</t>
  </si>
  <si>
    <t>Mobile ordering has made buying easier and coupled with their unbeatable deals makes for great fast food. As others have said, parking is scarce and cramped and the interior is VERY cramped. I recommend drive through all the way</t>
  </si>
  <si>
    <t>● interior: negative
● parking: negative
● fast food: positive</t>
  </si>
  <si>
    <t>I love this McDonald's. The food is very good here and the employees provide excellent service ï¿½ï¿½ï¿½ï¿½ï</t>
  </si>
  <si>
    <t>● service: positive
● employees: positive
● food: positive</t>
  </si>
  <si>
    <t>For a McD in the city, the food was decent and the service was acceptable. The bathroom was atrocious, however.</t>
  </si>
  <si>
    <t>● bathroom: negative
● service: positive
● food: positive</t>
  </si>
  <si>
    <t>Definitely a super busy drive-through between the hours of 7 and 830 my order was taken accurately food was hot and it seemed like it was fresh ....no issues</t>
  </si>
  <si>
    <t>It was okay, staff was nice the food was not comparable to other McDonald chains. French fries were freezing cold. Inside needs to be redone and has a slight stench.</t>
  </si>
  <si>
    <t>● french fries: negative
● food: negative</t>
  </si>
  <si>
    <t>Many people donï¿½ï¿½ï¿½ï¿½ï¿½ï¿½ï¿½ï¿½ï¿½ï¿½ï¿½ï¿½ï¿½ï¿½ï¿½ï¿½ï¿½ï¿½ï¿½ï¿½ï¿½ï¿½ï¿½ï¿½ï¿½ï¿½ï¿½t have the time but just go on the drive thru and you will have great time cuz you speak to 3 people one takes your order one says the price and one gives you your order so if one is not being wat you</t>
  </si>
  <si>
    <t>● price: neutral
● order: neutral
● drive: neutral</t>
  </si>
  <si>
    <t>The usual McDonald's good drunk food. Crowed in drive thru service still pretty quick. Price went up a little not much still good deals</t>
  </si>
  <si>
    <t>● price: negative
● food: negative
● mcdonald: positive</t>
  </si>
  <si>
    <t>Handled the lunch crowd well. For the price, good food.</t>
  </si>
  <si>
    <t>● food: positive
● price: positive
● lunch: positive</t>
  </si>
  <si>
    <t>They got mostly all the orders wrong and also had a few customers including myself waiting more than 10 minutes</t>
  </si>
  <si>
    <t>Extremely slow, store was relatively clean thou, but can't understand why they kept skiping orders and took like 20 mins to prepare a slushy, ah don't forget to ask for napkins, they don't give them and takes forever to attend you if you go back to ask for them</t>
  </si>
  <si>
    <t>● orders: negative
● napkins: negative</t>
  </si>
  <si>
    <t>This McDonald's is really going downhill, service is slow, biscuits overcooked and crunchy, bacon burned and the place is a mess. Couldn't find a clean table.</t>
  </si>
  <si>
    <t>● place: negative
● bacon: negative
● biscuits: negative
● service: negative
● mcdonald: negative</t>
  </si>
  <si>
    <t>I almost always use the drive-thru and English is my first language and I'm born in New York City. That being said, numerous times I have been unable to understand the other person in the booth and they cannot understand me. Sometimes it is faulty intercom issues itself. But, often it is someone in the booth who does not understand or speak English properly! This is highly frustrating when I have to repeat my order as much as six times! Yeah, I said six times! Last weekend,  it was an Indian kid  who I could not for the life of me understand! And he could not understand me. A polite enough kid when I reached the booth, but seriously frustrating experience! Other times it's someone who does speak the language properly, or a close facsimile LOL but they are distracted by their phone. When I finally reach the booth to pay, often, and usually female LOL, the cashier is thumbing through her phone. McDonald's needs to set some standards for the people who work the drive thru. If you are face to face with a cashier with language issues, it's easier to deal with, but, Don't put these people on the Drive through intercom! By the way the food is just fine there. No issues on that end. LOL, work it out Mickey d!</t>
  </si>
  <si>
    <t>● order: negative
● booth: negative
● thru: negative
● drive: negative</t>
  </si>
  <si>
    <t>Great service and clean establishment. Fountain soda machine didn't work properly during my visit and got just syrup.</t>
  </si>
  <si>
    <t>● syrup: positive
● fountain: negative
● establishment: positive
● service: positive</t>
  </si>
  <si>
    <t>I don't know if I'm like from the 20th century, but this McDonald's is super high-tech. This McDonald consists of three floors. The main floor is what you walk on to, it's the second floor. Most of the seating is on the third floor, I didn't go up to it just because I had an ankle problem and unfortunately the elevator was out. The basement, and area you can't get to it, is where the girl is it so fancy contrapment takes your food from the grill to the second floor where you order. I just thought that was cool while I was waiting around for my food. They have about six self-serving machines that are in front of the restaurant. But if you want to speak to a human you can just walk past that to the two registers they have</t>
  </si>
  <si>
    <t>● grill: neutral
● food: neutral
● area: positive
● basement: positive
● seating: negative
● mcdonald: positive</t>
  </si>
  <si>
    <t>I get good service the employees are friendly this is the way it should always be.</t>
  </si>
  <si>
    <t>The service at the drive in was terrible.i sat in line for 20min no one was there to take my order and then when I went inside people were waiting for orders to be filled and to be waited on.I ended up going to Burger King instead</t>
  </si>
  <si>
    <t>Short line inside but we all had to wait 20 minutes after ordering for a small order. It seemed like they just kept serving car after car, but made all the people inside wait.</t>
  </si>
  <si>
    <t>I read the reviews and they were unkind, but it was conveniently located. Also, $1.00 coffee.  They have security to keep out the undesirables. Weird to see 2 security guards at McDonald's but I guess it is working. The place was clean and being able to order at a kiosk made the wait time short even during the breakfast rush.</t>
  </si>
  <si>
    <t>● wait: negative
● place: positive
● kiosk: neutral</t>
  </si>
  <si>
    <t>Never get my order right in the drive through then told to pull over we will bring your food in a moment. Defeated the whole point of the drive thru experiance dont you think. If it wasnt for my child wanting his happy meal, I myself always make it a point to skip this place.</t>
  </si>
  <si>
    <t>The service was aweful, the food was bad, the basic hygiene procedures were not being respected (the cashier went from touching money to pick up fries barehanded without washing her hands), and I've been sitting on my toilet for the last 15 minutes slowly dying</t>
  </si>
  <si>
    <t>● fries: neutral
● food: negative
● service: negative
● cashier: negative</t>
  </si>
  <si>
    <t>Worst mcdonald's around.  Workers are rude and the orders are always wrong. And don't even think about complaining. Because they will get in your face and curse at you. Very unprofessional. Don't waste your time going there, food is cold, most of the time, or you're missing an item. Needs to be shut down.</t>
  </si>
  <si>
    <t>● food: negative
● orders: negative
● workers: negative</t>
  </si>
  <si>
    <t>Service was kinda fast, employees seem to have attitudes tho. Bathrooms were clean too.</t>
  </si>
  <si>
    <t>● bathrooms: positive
● employees: negative
● service: negative</t>
  </si>
  <si>
    <t>Great service the cashier was friendly and the services was fast thank you my order was accurate.</t>
  </si>
  <si>
    <t>● services: positive
● service: positive
● cashier: positive</t>
  </si>
  <si>
    <t>Nice place , quick service</t>
  </si>
  <si>
    <t>● service: positive
● place: positive</t>
  </si>
  <si>
    <t>Place is usually not busy but service can be slow, they seem to be understaffed.  Staff The place has really odd seating layout inside but they have seating outside in the shade.  Drive through is usually empty also.  They have assigned mobile order parking.</t>
  </si>
  <si>
    <t>● staff: negative
● service: negative
● seating: negative
● seating layout: negative</t>
  </si>
  <si>
    <t>Went through the drive through and failed to check my order before getting on the road. Twice before I have been given the wrong order. How do they do that? Third time's a charm. I am pledging not to go to McD's again.</t>
  </si>
  <si>
    <t>Versus others in the area this place always has trash bins full and rarely tiloilet paper. No changing tables in mens room. Dirty bathroom. Food consistant with others. Very busy but still could be clean.</t>
  </si>
  <si>
    <t>● men ' s room: neutral
● tables: negative
● toilet paper: negative
● trash bins: positive</t>
  </si>
  <si>
    <t>Clean, Great fast service..</t>
  </si>
  <si>
    <t>Very clean and fast service</t>
  </si>
  <si>
    <t>I waited over 15 minutes in drive thru after I paid and got to the pickup window . Was asked pull-up and wait .</t>
  </si>
  <si>
    <t>● wait: neutral
● pickup window: neutral</t>
  </si>
  <si>
    <t>We usually bought in this McDonald's but after a really bad service with the server. I didn't come back anymore also I try to solve my problem with the manager and he started yelling at me. I told him don't worry I will make a complaint with the Corporation but this not work neither. The woman who answered said every owner train their manager to know how to deal. Then I come few days later and the forget my ranch I said I will pay extra and they said no sorry only one is the only I can give you. And every time I come I buy 3 kids meal because my kids are 3.. Theï¿½ï¿½ï¿½ï¿½ï¿½ï¿½ï¿½ï¿½ï¿½ï¿½ï¿½ï¿½ï¿½ï¿½ï¿½ï¿½ï¿½ï¿½womanï¿½ï¿½ï¿½ï¿½ï¿½ï¿½ï¿½ï¿½ï¿½ï¿½ï¿½ï¿½ï¿½ï¿½ï¿½ï¿½ï¿½ï¿½took the complaint but never contact me. Rude employees... I pay for 3 kids meal I was in the restaurant eating they forget my chicken nuggets in the 3 orders theï¿½ï¿½ï¿½ï¿½ï¿½ï¿½ï¿½ï¿½ï¿½ï¿½ï¿½ï¿½ï¿½ï¿½ï¿½ï¿½ï¿½ï¿½womanï¿½ï¿½ï¿½ï¿½ï¿½ï¿½ï¿½ï¿½ï¿½ï¿½ï¿½ï¿½ï¿½ï¿½ï¿½ï¿½ï¿½ï¿½who took my order found then the hispanicï¿½ï¿½ï¿½ï¿½ï¿½ï¿½ï¿½ï¿½ï¿½sy for that... Never you will see me here again we go to another McDonald's close to our house there's no kids playground but they treat you better.</t>
  </si>
  <si>
    <t>● manager: negative
● server: negative
● service: negative</t>
  </si>
  <si>
    <t>Not busy, but slow service. Very unkept restaurant, garbage scattered, and fountain drinks/ice depleted.</t>
  </si>
  <si>
    <t>● fountain drinks: negative
● service: negative</t>
  </si>
  <si>
    <t>Nice location. If you like McDonald's you'll appreciate the fast service and option to order via self order system.</t>
  </si>
  <si>
    <t>● service: positive
● mcdonald: positive
● location: positive</t>
  </si>
  <si>
    <t>Busy, prices higher than most McDonald's, typical of the city. Easy to find seating.</t>
  </si>
  <si>
    <t>● seating: positive
● prices: negative</t>
  </si>
  <si>
    <t>American food in the midst of Chinatown. Reasonable seating but prices were a bit high. It's NYC you might say, but it's just a hamburger I would say. ï¿½ï¿½ï¿½ï¿½ï¿½ï¿½ï¿½ï¿½ï¿½ï¿½ï¿½ï¿½ï¿½ï¿½ï¿½ï¿½ï¿½ï¿½ï¿½ï¿½ï¿½ï¿½ï¿½ï¿½ï¿½ï¿½ï¿½ï¿½ï¿½ï¿½ï¿½ï¿½ï¿½ï¿½ï¿½ï¿½ However, several in our group noted that the burgers</t>
  </si>
  <si>
    <t>● hamburger: positive
● prices: negative
● seating: positive</t>
  </si>
  <si>
    <t>Had to ask to have the table cleaned.
Pan handles nearby, unfortunately.
Prices and food were the usual.</t>
  </si>
  <si>
    <t>● food: positive
● prices: positive
● pan handles: negative
● table: neutral</t>
  </si>
  <si>
    <t>The foods greatly improved in flavor and price with the new 1,2,3 menu but if there is a Wendy's nearby you should go to that instead.</t>
  </si>
  <si>
    <t>● price: negative
● flavor: negative
● foods: negative</t>
  </si>
  <si>
    <t>Its pretty much yhe same as most mcdonalds in the city..least this one is kept clean .only unpleasant sights are all the homeless dirtbags and all the drug addicts that hang around in front and beg for money indide just walk right up to people while their eating  ask for money beg for your food..other then that pretty good for a coty McDonalds....</t>
  </si>
  <si>
    <t>Still some of the best coffee for the price. Starbucks, take notice!</t>
  </si>
  <si>
    <t>Too crowded, not "Too dirty",but not clean enough for me to eat in,order a coffee &amp; go,that's just me.
Oh yeah, I've seen prices lower in other McDonald's like the one on 8th.av. bet.24th. &amp; 25th.st.</t>
  </si>
  <si>
    <t>● prices: negative
● coffee: neutral</t>
  </si>
  <si>
    <t>Good local fast food service, located in the neighborhood at 73rd Avenue &amp; Kissena Boulevard. People are always friendly, whether you eat in or take out. So pickup from sausage on a biscuit, pancakes with or without sausage, burgers, apple pie, coffee or fountain soda, at times has special promotions, nice variety menu.  They do have a kids room for parties,  Large parking lot or drive order menu board then drive up window and pay.  Opens early to late.</t>
  </si>
  <si>
    <t>● menu: neutral
● fountain soda: positive
● coffee: neutral
● apple pie: positive
● burgers: neutral
● sausage: neutral</t>
  </si>
  <si>
    <t>I like this location. It's my dogs favourite for unsalted fries, so I have to give them five stars. Great crew - fast, well groomed, friendly.</t>
  </si>
  <si>
    <t>● crew: positive
● fries: positive</t>
  </si>
  <si>
    <t>Ok for quick pick ups. Not the best place to go for a semi decent eating. The place was crowded, the crowd a bit rough around the collar, and the staff appeared rushed. Have head better service same venue, different later in the day.</t>
  </si>
  <si>
    <t>● meal: negative
● staff: negative
● place: negative</t>
  </si>
  <si>
    <t>Typical McDonald's experience. Long lines. Long wait (considering what you're getting). Rude, ghetto employees. Equally rude and ghetto patrons. Just there for a cheap "quick" snack or meal.</t>
  </si>
  <si>
    <t>● meal: positive
● snack: positive
● employees: negative
● wait: negative
● lines: negative</t>
  </si>
  <si>
    <t>Extremely busy when we visited at lunchtime, with queues at most of the automated order points, and hardly anywhere to sit once we had received our food - which was good - from the rather harassed looking staff.
Despite there being a clearly signposted No Loitering policy with a maximum 30 minutes to eat your meal, this did not seem to apply to the rather insalubrious clientele who were occupying most of the seats in the back part of the place. I hesitate to use the word "restaurant" to describe this outlet.
As it is almost opposite the Tick Tock Diner, which was really busy at breakfast time, we had planned to try this McDonald's for breakfast, but after today's experience, we'll give it a skip.</t>
  </si>
  <si>
    <t>● meal: positive
● policy: negative
● food: neutral
● order points: negative
● clientele: negative
● queues: negative</t>
  </si>
  <si>
    <t xml:space="preserve">REALLY BAD SERVICE.
The people working there throw your food, the hamburger wasnï¿½ï¿½ï¿½ï¿½ï¿½ï¿½ï¿½ï¿½ï¿½ï¿½ï¿½ï¿½ï¿½ï¿½ï¿½ï¿½ï¿½ï¿½ï¿½ï¿½ï¿½ï¿½ï¿½ï¿½ï¿½ï¿½ï¿½t even well done and gave me the wrong drink. Their service is just TERRIBLE! </t>
  </si>
  <si>
    <t>● drink: negative
● hamburger: negative
● food: negative</t>
  </si>
  <si>
    <t>McDonald's is always a place I can "refuel ";  it's fast, clean and friendly employees.   I can  always good food.</t>
  </si>
  <si>
    <t>● food: positive
● employees: positive</t>
  </si>
  <si>
    <t>One of the best McDonald's in the West Side Uptown, they're actually fast, food is always well coked and good care of customers and this one has a customized dispenser!</t>
  </si>
  <si>
    <t>I don't think I will be going to the 1st Ave and 14th street location any time soon.  Too many people just sitting around occupying space without ordering and I saw individuals walk in and  walk up to the sofa machine with their own cup and serve themselves soda and walk out. One guy came in with a bag from KFC containing 2 buckets and 4 boxes with a cup and take soda from the machine and walk out.  Crazy</t>
  </si>
  <si>
    <t>● soda: neutral
● cup: neutral
● buckets: neutral</t>
  </si>
  <si>
    <t>I waited 12 minutes for a cappuccino, I asked them about it and they forgot my cup on another counter. The coffee was cold and took way too long, but I didn't get any compensation for it. The kiosks where all busy for several minutes. Not recommended if you're in a hurry.</t>
  </si>
  <si>
    <t>● coffee: negative
● cup: neutral
● cappuccino: negative</t>
  </si>
  <si>
    <t>McDonald's offers fast service for consistent quality food on the cheap. Bonus freebies if you use the app, regularly updated.</t>
  </si>
  <si>
    <t>● app: positive
● food: positive
● service: positive</t>
  </si>
  <si>
    <t>Place is always steady but they get orders out and have good customer service skills</t>
  </si>
  <si>
    <t>● customer service: positive
● orders: positive</t>
  </si>
  <si>
    <t>Very good service. Open late.</t>
  </si>
  <si>
    <t>Staff is always friendly and the bathrooms are always clean. As far as a McDonalds this should be the gold standard.</t>
  </si>
  <si>
    <t>● bathrooms: positive
● staff: positive
● mcdonalds: positive</t>
  </si>
  <si>
    <t>Good parking lot but seems like they are short with staff as it's dirty inside with garbage container fully loaded</t>
  </si>
  <si>
    <t>● garbage container: negative
● staff: negative
● parking: positive</t>
  </si>
  <si>
    <t>Keiosk ordering for fast food is horrible, removes the people element of jobs. Service was very slow with this system, and I will not be a part of this again. It sucks</t>
  </si>
  <si>
    <t>● system: negative
● service: negative</t>
  </si>
  <si>
    <t>Just like everywhere else, but in the USA with a very different audience. curious</t>
  </si>
  <si>
    <t>● audience: positive</t>
  </si>
  <si>
    <t>Placed our order through the drive thru.  Instead of getting a quarter pounder with my number 2 meal.  I received 2 plain mcgriddlesï¿½ï¿½ï¿½ï¿½ï¿½ï¿½ï¿½ï¿½ï¿½ï¿½ï¿½ï¿½ï¿½ï¿½ï¿½ï¿½ï¿½ï¿½ï¿½ï¿½ï¿½ï¿½ï¿½ï¿½ï¿½ï¿½ï¿½ï¿½ï¿½ï¿½ï¿½ï¿½ï¿½ï¿½ï¿½ï¿½ We get home and order isn't right.  Tried to call and was unable to get through.  Not willing to go back out in the rain.  This has happened 2 other times at this</t>
  </si>
  <si>
    <t>● bread: positive
● meal: neutral
● quarter pounder: negative</t>
  </si>
  <si>
    <t>Great location but don't expect a friendly customer service</t>
  </si>
  <si>
    <t>● customer service: negative
● location: positive</t>
  </si>
  <si>
    <t>Always good and this location is open for drive through 24/7. We ordered a 2 cheese burger meal and a fish sand meal. It was very good.</t>
  </si>
  <si>
    <t>● fish sand meal: positive
● 2 burger meal: positive</t>
  </si>
  <si>
    <t>This particular McDonald's had a hobo chilling in there. He asked for a sandwich and I got him a sausage McMuffin. Then this punk decides that's not enough and steals my buddy's order. How messed up is that? Like I get you're hungry, but so was my friend.</t>
  </si>
  <si>
    <t>● sausage mcmuffin: negative
● sandwich: neutral</t>
  </si>
  <si>
    <t>The attention is excellent! wifi etc. Like in your country! Economic!</t>
  </si>
  <si>
    <t>● attention: positive
● wifi: positive</t>
  </si>
  <si>
    <t>service was okay during drive thru. GET OFF THE PHONE AND PAY ATTENTION WHEN YOUR IN DRIVE THRU. DONT GOT TIME, FOR YOU TO REALIZE THE CAR INFORNT OF YOU IS GONE. I Do not like their drive thru parking either. They should've moved it somewhere else. I went during lunch and they parked every single car and then had only one employee walking out the food. Hmm bad system.</t>
  </si>
  <si>
    <t>● food: neutral
● employee: negative
● lunch: neutral</t>
  </si>
  <si>
    <t>You get what you pay for when going to any Mcdonald. This is a busy location 9 times out of 10 there is lines and being a 24hr location they're ice cream machine seems to always be out of order hahah go figure... I feel as if the food has become extremely salty at all McDonald's locations over the years not very good. Found myself not finishing the food I had ordered And still hungry. Go some where better.. If youve read this far, you deserve it.</t>
  </si>
  <si>
    <t>● food: negative
● cream: negative
● ice: negative
● location: negative</t>
  </si>
  <si>
    <t>The two McFlurrys that my party ordered seemed to not be whipped, which was unfortunate. Otherwise, the food was prepared quickly, even though we went during the lunch rush. Parking nearby could be full during lunch.</t>
  </si>
  <si>
    <t>● lunch rush: negative
● food: positive</t>
  </si>
  <si>
    <t>VERY, VERY Friendly and helpful people. Almost treat ya like family when you walk in. I stop there frequently ï¿½ï¿½ï¿</t>
  </si>
  <si>
    <t>They're all the same.</t>
  </si>
  <si>
    <t>Tipical</t>
  </si>
  <si>
    <t>● tip: neutral</t>
  </si>
  <si>
    <t>Descent</t>
  </si>
  <si>
    <t>● descent: positive</t>
  </si>
  <si>
    <t>They messed on my husbands meal and the cook is missing around laughing about messing up the order. They joking about spitting in peopleï¿½ï¿½ï¿½</t>
  </si>
  <si>
    <t>● cook: negative
● meal: negative</t>
  </si>
  <si>
    <t>It is McDonald's. You know what to expect. This particular one, however, often has "machines down" or being "cleaned". Can't get a latte, can't get a milkshake, etc. Kind of ridiculous.</t>
  </si>
  <si>
    <t>● machines: negative
● mcdonald: positive</t>
  </si>
  <si>
    <t>I have been to many McDonald's locations and I have to say this was the worst Big Mac and Filet sandwich I have ever had. I was highly disappointed!!!</t>
  </si>
  <si>
    <t>● mac: negative
● mcdonald: negative
● filet sandwich: negative</t>
  </si>
  <si>
    <t>Pretty good space employees are nice and courteous. Bathrooms are quite clean and all in all, this place is seated/ built well. Chairs are nice and comfortable. Overall, I recommend this place to others</t>
  </si>
  <si>
    <t>● employees: positive
● built: positive</t>
  </si>
  <si>
    <t>Always entertaining people watching, sometimes not always clean.. mostly quick service</t>
  </si>
  <si>
    <t>Super the new system of ordering and paying yourself and being taken to the table just by the number
The waiter is super attentive and you can ask them for the sauces you want</t>
  </si>
  <si>
    <t>● waiter: positive
● sauces: positive</t>
  </si>
  <si>
    <t>This place is the absolute pits. I have never experienced such poor management. The space can not hold the patrons. We were definitely at capacity and then some. Theyï¿½ï¿½ï¿½ï¿½ï¿½ï¿½ï¿½ï¿½ï¿½ï¿½ï¿½ï¿½ï¿½ï¿½ï¿½ï¿½ï¿½ï¿½ï¿½ï¿½ï¿½ï¿½ï¿½ï¿½ï¿½ï¿½ï¿½re three floors and yet my dad and autistic daughter had to eat in the corner like slaves. You see my daughter is very routine so she is use to getting her happy meal and then sitting down to eat. At this location no one is</t>
  </si>
  <si>
    <t>● patrons: negative
● space: negative
● management: negative</t>
  </si>
  <si>
    <t>Loud and crowded.  Table was uneven and whobbley.  Horrible place for a date weekend evening.  Server kept coming and asking if we were ready to order every couple minutes.  Felt rushed.</t>
  </si>
  <si>
    <t>● place: negative
● table: negative
● loud: negative</t>
  </si>
  <si>
    <t>I give 2 stars out of five because the ice cream machine wasn't broken twice out of the last five times I came to get ice cream.</t>
  </si>
  <si>
    <t>● ice cream: negative
● ice cream machine: negative</t>
  </si>
  <si>
    <t>Consistently bad as we
Have become conditioned to expect and except.</t>
  </si>
  <si>
    <t>● consistently: negative</t>
  </si>
  <si>
    <t>Great! I'm counting calories  and the calorie content of various foods is clearly posted on the menu board. Very convenient.</t>
  </si>
  <si>
    <t>● menu board: positive
● foods: positive
● calori: positive</t>
  </si>
  <si>
    <t>Very good and efficient. The problem is that the third floor is always close at the hours of 7 pm till all night. And it's difficult to find a seat. I don't understand why you would build a McDonald's with a floor that you hardly used. Plus some of the security are rude to the costumers other then that service is very good</t>
  </si>
  <si>
    <t>● security: negative
● seat: negative</t>
  </si>
  <si>
    <t>You order, you get what you expect most the time, it's McDonald's ehhh.</t>
  </si>
  <si>
    <t>Showed up went inside was waiting for friend to get off phone with his father in hospital to see what he wanted to eat. Security decides I'm just a nuisance. Time taken to occur 4 minutes 35 seconds</t>
  </si>
  <si>
    <t>● security: negative</t>
  </si>
  <si>
    <t>Clean and fast. Crowded and no real place to sit down at. Very rushed feeling there.</t>
  </si>
  <si>
    <t>● place: negative
● clean: positive</t>
  </si>
  <si>
    <t>I love the breakfast menu most. Coffee is good &amp; now cheaper than 711.</t>
  </si>
  <si>
    <t>● coffee: positive
● breakfast menu: positive</t>
  </si>
  <si>
    <t>A racist appalling and unacceptable behavior by the security and employees occurred today at this McDonalds. My friend suffered a racist attack by some other white customer who asked the security to have them take my friend who is Hispanic out of the restaurant simply because of the white customers request. This is shocking and disturbing behavior and needs to be remedied and addressed immediately. This restaurant will suffer lawsuits very soon.</t>
  </si>
  <si>
    <t>● security: neutral</t>
  </si>
  <si>
    <t>The place was dirty, the staff was not overly friendly, and quite a few of McDonald's standard products were not available.</t>
  </si>
  <si>
    <t>● mcdonald: negative
● staff: negative
● place: negative</t>
  </si>
  <si>
    <t>Tiny place, nowhere to get straws, napkins etc</t>
  </si>
  <si>
    <t>● napkin: negative
● place: negative
● straws: negative</t>
  </si>
  <si>
    <t>A little slow taking the order but the kid enjoyed the center pieces and decorations</t>
  </si>
  <si>
    <t>● decorations: positive
● center pieces: positive</t>
  </si>
  <si>
    <t>Very good system to order without having to queue! Once you understand how the app works it's great for those with language difficulties! You have the option to make the hamburger to your liking! I hope I apply it soon in Argentina!</t>
  </si>
  <si>
    <t>● hamburger: positive
● app: positive</t>
  </si>
  <si>
    <t>The system of screens to order without having to speak to an employee is incredible because you save the long lines that are made and it comes in the language you want, (although it is only paid by card), everything is very cheap and clean, but they let you enter many homeless people who are a bit rude and occupy all the seats and sometimes you cannot sit down to eat because there is no place.</t>
  </si>
  <si>
    <t>● seats: negative
● screens: negative</t>
  </si>
  <si>
    <t>My wife and I wanted some soda at nearly midnight. McDonald's was open, the soda was cheap, and the person (who had maybe a Thai accent) was nice despite the lateness of the hour.</t>
  </si>
  <si>
    <t>● mcdonald: positive
● soda: neutral</t>
  </si>
  <si>
    <t>The workers are nasty and rude. The McDonald's on 28st and 6 ave is way better</t>
  </si>
  <si>
    <t>● mcdonald: negative
● workers: negative</t>
  </si>
  <si>
    <t>The only thin I can say is they need to stay up to date with the Happy Meal toys they Advertise. My kid comes in super excited to see the stand box with the Advertised toys to somet8being told the doth Have those at this time</t>
  </si>
  <si>
    <t>● stand: positive
● happy: positive</t>
  </si>
  <si>
    <t>Option for a quick snack for those who don't miss the opportunity to breathe the air of Times Square at dawn. This branch is just a few minutes' walk away.</t>
  </si>
  <si>
    <t>● times: neutral</t>
  </si>
  <si>
    <t>Hot and tasty. McChicken and small fries, $3.04. Did the job for a snack.</t>
  </si>
  <si>
    <t>● snack: neutral
● fries: positive</t>
  </si>
  <si>
    <t>Awful place, ordered and ate my chicken tenders, fries and drink. Threw away the waste and sat back down to make a phone call. McDonald's "security" kicked me out. Said I couldn't stay more than 30 min. I was there 25 minutes and there was 5 other people in the restaurant. Horrible.</t>
  </si>
  <si>
    <t>Good but credit card machines broken, lack of ketchup or napkins in my to go bag and lack of seating.   Coffee was NOT hot or made by more order specs.  15/hr.....they should step up they're game.</t>
  </si>
  <si>
    <t>● coffee: negative
● seating: negative
● card: neutral
● credit: neutral
● napkins: negative
● ketchup: negative</t>
  </si>
  <si>
    <t>I realized that I'm being a bit negative dealing all this low rates... anyway I've almost got 500 points</t>
  </si>
  <si>
    <t>● rates: negative</t>
  </si>
  <si>
    <t>Customer service was pretty good, fast professional &amp; efficient!! As for the breakfast order I made.. it left MUCH to be desired. It was a value meal with bagel, egg, cheese, coffee &amp; hash brown. The bagel with egg would've been fine alone.. What ruined it for me was the 2 layers on the sandwich of what was supposed to be the  "cheese".. it was vile!! The "cheese" tasted like Cheez Wiz which I TOTALLY despise. To salvage as much of the sandwich as I could.. I scraped off the "cheese".</t>
  </si>
  <si>
    <t>● sandwich: negative
● hash brown: negative
● coffee: positive
● cheese: negative
● egg: positive
● meal: positive
● breakfast order: negative
● bagel: positive</t>
  </si>
  <si>
    <t>Say what you want about McDonald's, but this location has it figured out! I really hate that I forgot to take pictures for you guys, but go here! They have order kiosks and you can have your food brought to you by one of the staff.
Something that doesn't happen often with McDonald's, but this location really was clean. There was a modern aesthetic to it, along with the pastries (never seen at anothr McDonald's).
The food did take a while but considering the wait volume (-20/30) people, I can understand.
Overall, this is a great place for cheap food to go and to stay. If you're not specific about the way you like your food, order at the kiosk (get a table marker) and go on upstairs and find yourself a table.</t>
  </si>
  <si>
    <t>● wait volume: negative
● staff: positive
● food: neutral
● location: positive
● kiosks: neutral</t>
  </si>
  <si>
    <t>My entire order was wrong and it took forever for them to fill the order in the first place. But I complained and the owner gave me a lot of coupons.</t>
  </si>
  <si>
    <t>Clean place, and not too crowded. Their personal is friendly.</t>
  </si>
  <si>
    <t>NEVER GO HERE - HORRIBLE SERVICE. They're always rude!!! Either they're RACIST or just plain rude. I asked for a paper bag 3 times and the two Spanish ladies ignored me despite making eye contact. The one at the pick up counter gave a little nod then walked away even though the paper bags were right next to her!! Then I went to the cashier and she just gave me a blank look and motioned to the pick-up counter without saying a word. Then I told the girl yet again, that I need a paper bag please and she just gave me a dumbfounded look with a twang of annoyance and walked away and then fave out more orders. They were just so rude and every other time I've been there! They were all Spanish and maybe don't like Asians but they're horrible people and I never want to go to this location ever again!!!</t>
  </si>
  <si>
    <t>● asian: negative</t>
  </si>
  <si>
    <t>Horrible rude staff. One girl in particular. Honestly don't know how she is there.food was fine, plenty of seating, clean but would never go here again. Definitely would not recommend because of her attitude.</t>
  </si>
  <si>
    <t>● seating: positive
● food: positive</t>
  </si>
  <si>
    <t>Yumm</t>
  </si>
  <si>
    <t>● yu: positive</t>
  </si>
  <si>
    <t>Very busy location. Doing thier best to serve a crowd. Food was good. Seating was full.</t>
  </si>
  <si>
    <t>● seating: positive
● food: positive
● serve: positive
● location: negative</t>
  </si>
  <si>
    <t>Only two stars because their food sucks, no matter which location you go to. I was just trying to save some money and after six years of prison food I can eat just about anything.</t>
  </si>
  <si>
    <t>● prison food: positive</t>
  </si>
  <si>
    <t>Unlike the methdonalds a block away on 8th ave &amp; 36th, this is the poshdonalds.  When you order, you get a little plastic table stand with a number.  There is a velvet rope to get upstairs to the seating area (ok, maybe not velvet) that the man standing there pulls back for you when he sees you're holding a table stand.</t>
  </si>
  <si>
    <t>● seating area: neutral
● table stand: negative
● meth: neutral</t>
  </si>
  <si>
    <t>Im lactose intolerant and  i asked for 2 sausage burritos with no cheese and they gave me one without cheese and other one with cheese. This is no fun.</t>
  </si>
  <si>
    <t>● cheese: neutral
● sausage burritos cheese: negative</t>
  </si>
  <si>
    <t>Very nice place but homeless people outside. And takes long to get your order. All I got was two Sundays.</t>
  </si>
  <si>
    <t>Worst customer service !! Cashiers were  so rude. Altercation broke out and cops had to get involved. Supposed supervisor was at scene but was unable to help situation. Whenever visiting nyc. NEVER VISIT THIS MCDS !!!!</t>
  </si>
  <si>
    <t>● supervisor: negative
● alter: negative</t>
  </si>
  <si>
    <t>I don't eat McDonald's but my grandson liked this place especially the upstairs dining area. I was a little disappointed with the wait time but most of the employees were kind.</t>
  </si>
  <si>
    <t>● wait time: negative
● upstairs dining area: positive
● mcdonald: neutral</t>
  </si>
  <si>
    <t>They were out of chicken nuggets, there was no ice in the soda machine, and there was a bean in our big mac... Does McDonald's even have anyrbing with beans in it?ï¿½ï¿½ï¿½ï¿½ï¿½ï¿½ï¿½ï¿½</t>
  </si>
  <si>
    <t>● mcdonald: negative
● ice: negative
● chicken nuggets: neutral</t>
  </si>
  <si>
    <t>Clean and brightly lit. Multiple levels of seating, but was quite crowded. . Order fulfillment was super fast thanks to the app.</t>
  </si>
  <si>
    <t>● app: positive
● seating: neutral</t>
  </si>
  <si>
    <t>Ok for fast food.  Parking lot and drive thru traffic makes the lot dangerous. Poorly designed. Usually always crowded.  The worst is when they ask you to pull up to #2 window to wait for your food and then they serve 5 cars behind you while you sit there and wait.</t>
  </si>
  <si>
    <t>● serve: negative
● food: neutral
● parking: negative</t>
  </si>
  <si>
    <t>Tell me how I end up with a double cheese burger, whose patties, resemble a sloppy joe? My hamburger looked like they cleaned up the grill of all the pieces and threw them on a bun. But I got it quickly and my coke and fries were good so I gave them 2 stars.</t>
  </si>
  <si>
    <t>● fries: positive
● coke: positive
● grill: negative
● hamburger: negative</t>
  </si>
  <si>
    <t>This is a mediocre McDonaldï¿½ï¿½ï¿½ï¿½ï¿½ï¿½ï¿½ï¿½ï¿½ï¿½ï¿½ï¿½ï¿½ï¿½ï¿½ï¿½ï¿½ï¿½ï¿½ï¿½ï¿½ï¿½ï¿½ï¿½ï¿½ï¿½ï¿½s. The line is always stopped, and they have gotten my order wrong more than once. If it wasnï¿½ï¿½ï¿½ï¿½ï¿½ï¿½ï¿½ï¿½ï¿½ï¿½ï¿½ï¿½ï¿½ï¿½ï¿½ï¿½ï¿½ï</t>
  </si>
  <si>
    <t>● mcdonalds: neutral</t>
  </si>
  <si>
    <t>this place has the best shamrock shakes if you go during March the shamrock shakes are amazing it's really affordable just kidding that's why it's actually pretty expensive cause it's so good but you won't regret purchasing a shamrock shake</t>
  </si>
  <si>
    <t>● shamrock shake: positive
● shamrock shakes: positive</t>
  </si>
  <si>
    <t>I love the dollar menu. Spicy McChickens all the way. I can get 6 of them for the price of one Big Mac. Not that I do that, that's too much. I usually get two and some sauces to add to them. Tastes great and fills me up.</t>
  </si>
  <si>
    <t>● menu: positive
● sauces: positive</t>
  </si>
  <si>
    <t>Restaurant is clean and nice. Staff is friendly. Food is McDonald's food. Good fast food.</t>
  </si>
  <si>
    <t>● mcdonald: positive
● food: positive
● staff: positive</t>
  </si>
  <si>
    <t>I went on last Wednesday and the automatic machines didn't work for ordering inside. The place was full, too tight for people that were there eating. Apart from this good and quick service.</t>
  </si>
  <si>
    <t>● place: negative
● automatic machines: negative</t>
  </si>
  <si>
    <t>Stopped here to get a quick bite, the place looks very dirty. Homeless people in the entrance and inside. The 2nd floor smelled like piss. Just go here if you want to go to the bathroom or are really really hungry!</t>
  </si>
  <si>
    <t>● bathroom: neutral
● place: negative</t>
  </si>
  <si>
    <t>Went there two days in a row. First day tried using the mcdonald's deals. There wasn't a scanner so worker had to type it in. Said that the deal was only for a free small soft drink and not a small orange juice.  It states what's free in the app. Went back today and used a kiosk. Scanner deal from my phone and the thing froze. This place seems not to except deals at all shame.</t>
  </si>
  <si>
    <t>● app: neutral
● scanner: negative</t>
  </si>
  <si>
    <t>This location is always very busy. They are Fairly quick at serving people, but the lines are very long especially in the drive through. Staff never seems very friendly, maybe bc they see so many ppl?</t>
  </si>
  <si>
    <t>● staff: negative
● lines: negative
● serving: negative
● location: negative</t>
  </si>
  <si>
    <t>Got order correct. Its a good day.</t>
  </si>
  <si>
    <t>Terrible customer service, insane wait times, parking lot is way too cramped for how many people come in.  Drive thru almost always has you park around the corner and wait more.</t>
  </si>
  <si>
    <t>● parking lot: negative</t>
  </si>
  <si>
    <t>First floor appear very small but it has a lot of seatings on the upper floor. Looks like it has 3 floors. The place is clean and quick with order several self order booths.</t>
  </si>
  <si>
    <t>● booths: positive
● order: positive
● place: positive
● seats: negative</t>
  </si>
  <si>
    <t>Eh it's McDonald's, fries are good, sodas are priced right and the new double cheese burger is actially pretty good - for McDonald's.</t>
  </si>
  <si>
    <t>● burger: positive
● double cheese: positive
● priced: positive
● fries: positive
● sodas: positive</t>
  </si>
  <si>
    <t>(UPDATE)
I did my complaint thought mc Donald's website and they call me. I have my food back and a letter with apologies with a meal card....MC Donalds costumer service surprise me! Thank you for answering... That's the way... ordered Two Sausage MC Muffins and one small coffee...after almost 10 min I had to fly out the local because I was missing my 1.17am train (next is 3.30) After I told the cashier my situation I requested refund but she needed authorisation from some one who was cooking on the top floor! Mama Mia! I left running with my ticket with no food or coffee. How I get my order now...Because I payed for it!</t>
  </si>
  <si>
    <t>● food: neutral
● coffee: neutral
● sausage muffins: neutral
● cashier: neutral</t>
  </si>
  <si>
    <t>Service is fast and the always correct. Not much more you can ask for from a McDonald's</t>
  </si>
  <si>
    <t>The best thing about this visit was there were napkins and water....so I could wipe down a table before eating. It wasnï¿½ï¿½ï¿½ï¿½ï¿½ï¿½ï¿½ï¿½ï¿½ï¿½ï¿½ï¿½ï¿½ï¿½ï¿½ï¿½ï¿½ï¿½ï¿½ï¿½ï¿½ï¿½ï¿½ï¿½ï¿½ï¿½ï¿½t that busy and the food took a while to get, order was wrong and the staff had an I donï¿</t>
  </si>
  <si>
    <t>● order: negative
● food: negative
● table: neutral
● water: positive
● napkins: positive</t>
  </si>
  <si>
    <t>Shamrock shakes are the best! Why can't they serve them all year?! The vanilla soft serve cones are great too, and a really good price. The yummiest thing is to dip your French fries in your shake. I've been coming to McDonalds since I was a kid, and it's still as good... and I'm still as excited to go there as always. Thank you for staying the same.</t>
  </si>
  <si>
    <t>● french fries: neutral</t>
  </si>
  <si>
    <t>Always have had a positive experience.  Arthur who took my order was beyond professional and friendly and made my last visit exceptional!  I will be back!</t>
  </si>
  <si>
    <t>● arthur: positive</t>
  </si>
  <si>
    <t>It had good service and multiple floors so there wasn't much crowding.</t>
  </si>
  <si>
    <t>● floors: positive
● service: positive</t>
  </si>
  <si>
    <t>Great convenient location when on the go!</t>
  </si>
  <si>
    <t>Friendly service and clean restrooms.</t>
  </si>
  <si>
    <t>● service: positive
● restrooms: positive</t>
  </si>
  <si>
    <t>Love the new touch screen menus. Staff was friendly and efficient. Tables were so-so clean (had to wipe up my own).</t>
  </si>
  <si>
    <t>● tables: positive
● staff: positive
● touch screen menus: positive</t>
  </si>
  <si>
    <t>Excellent burger place!!! They offer you very good service and are very friendly and offer you all the help they can. And the place is nice and very clean!!!</t>
  </si>
  <si>
    <t>Small place but with fast service in the center of Manhatan.</t>
  </si>
  <si>
    <t>● service: positive
● place: negative</t>
  </si>
  <si>
    <t>Not the best neighborhood. Has a security guard inside. Service and food are always good.</t>
  </si>
  <si>
    <t>● food: positive
● service: positive
● security guard: negative
● neighborhood: negative</t>
  </si>
  <si>
    <t>As far as McD's go... This one is good... Usually get quick service... Cleanliness is good...</t>
  </si>
  <si>
    <t>● service: positive
● cleanliness: positive</t>
  </si>
  <si>
    <t>A lot of people! Correct service. Bathrooms with very long lines</t>
  </si>
  <si>
    <t>● lines: positive
● bathrooms: positive
● service: positive</t>
  </si>
  <si>
    <t>Shity customer service, incompetent cashier took over 15 mins to place a single man's dinner order (it was only a big Mac, fries and a drink).  Parking lot was full (extremely small for the volume of customers). Drive thru line was super long and extremely slow.  After I finally got to the window after I paid I had to wait there for 10mins just to be told to pull around and park.  Had to wait another 15-20mins to get my order.</t>
  </si>
  <si>
    <t>● thru line: negative
● drive: negative
● parking lot: negative
● dinner order: neutral</t>
  </si>
  <si>
    <t>I arrive around 7am the place is packed with drug addicts.  However the service and food has been good and the older lady keeps the women's bathroom very clean.</t>
  </si>
  <si>
    <t>We enjoyed the food. But not the service, only for the fact we waiting over 20min and this was 8:30pm. My grandson was waiting on his aunt so she can walk with him and his mom &amp;dad for there night walk. He has preschool in the morning.  And he has to be asleep by 9 and in bed by 8:30. So as for this gramas point of view. An apologiey for the wait or here's a free of anything would have been taken in to consideration would have been excepted.  But no nothing from any employee just didn't make me feel McDonald's employee's did there job.</t>
  </si>
  <si>
    <t>● service: neutral
● food: positive</t>
  </si>
  <si>
    <t>It's a hit or miss with McDonald's location. At times you can recieved a good customer service and wait a long while to get your food. When you finally get your food from waiting so long (this is when it's not busy), the food is not assembled properly or it's over cooked almost border line burnt. If you wanted coffee from this location, major of the staff cant make good coffee. I often look for a particular employee that makes it the best. On the other hand, this location is one of the most cleanest locations I've ever been in. Management does a good job making sure everything is clean and ready for business. Every time I come in their always cleaning the deep fryer, counters, refilling the machines and all, despite all the college kids and tourists wreaking the joint. They do pick up the place in high traffic and complete orders in a timely manner with sacrifice to customer experience. I would love to see more pride in the making of the order look close to the photo and consistency with delivering good customer service.</t>
  </si>
  <si>
    <t>● food: negative
● service: positive
● customer: positive</t>
  </si>
  <si>
    <t>They are so friendly here and my orders are always right!</t>
  </si>
  <si>
    <t>● orders: positive</t>
  </si>
  <si>
    <t>It's better than most McDonald's I've been to. Quick service and the food is well prepared. Can't really ask for more.</t>
  </si>
  <si>
    <t>Smallish restaurant. Fast service. Have kiosks. No play area. Outdoor seating available.</t>
  </si>
  <si>
    <t>● outdoor seating: negative
● play area: negative
● service: positive
● kiosks: positive</t>
  </si>
  <si>
    <t>Very hard working people with absolute patience and service and good products.</t>
  </si>
  <si>
    <t>Very slow drive thru.  Person at window where you pay was very nice however, the lady at 2nd window didn't even smile.</t>
  </si>
  <si>
    <t>● lady: negative
● drive: negative</t>
  </si>
  <si>
    <t>I've only been here late nights so far but service has always been prompt. The workers are great and work efficiently despite all the people that come here.</t>
  </si>
  <si>
    <t>● workers: positive
● service: positive</t>
  </si>
  <si>
    <t>Decent enough McD. Service fast, fries hot and fresh, no trouble finding a table.</t>
  </si>
  <si>
    <t>● table: negative
● fries: positive
● service: positive</t>
  </si>
  <si>
    <t>Everytime even just for 1 item you will spend 10 min in drive thru and still wait another 10 just for your damn order</t>
  </si>
  <si>
    <t>Quick service. No mistakes on my order.</t>
  </si>
  <si>
    <t>Terrible service, starred at the cashier for 5 min with no response. Decided to just go to whataburger next door</t>
  </si>
  <si>
    <t>Standard food and service. It was quick and efficient. The outside parking lot and drive-thru area was dirty and grungy.</t>
  </si>
  <si>
    <t>● thru area: negative
● drive: positive
● parking lot: negative
● service: positive
● food: positive</t>
  </si>
  <si>
    <t>Good and fast service</t>
  </si>
  <si>
    <t>Fresh and clean. Fast service.</t>
  </si>
  <si>
    <t>The service wasn't the best. Messed up the order a few times</t>
  </si>
  <si>
    <t>Slow service.   Barely warm food.  Lobby dirty.  Order kiosks to replace human jobs.</t>
  </si>
  <si>
    <t>● service: negative
● foodks: negative</t>
  </si>
  <si>
    <t>The filth of the bathrooms is impressive. It is not possible to think that an internationally renowned chain maintains the bathrooms in that state.</t>
  </si>
  <si>
    <t>The service was terrible. They only focused on food orders and drink orders were left behind the counter, piling up, and untouched.</t>
  </si>
  <si>
    <t>● counter: negative
● drink orders: negative
● food orders: negative
● service: negative</t>
  </si>
  <si>
    <t>Efficient service, but dirty bathroom and noisy clientele. Good point for a break</t>
  </si>
  <si>
    <t>If it the one on 34th St and 8th ave. Very busy but affective service. Fast paced good service.</t>
  </si>
  <si>
    <t>Customer service isn't the best. And don't attempt the 24 hours route. They'll have you waiting, but standing at the window</t>
  </si>
  <si>
    <t>● service: negative
● customer: negative</t>
  </si>
  <si>
    <t>Service is usually quick but you have to deal with the homeless that will bother you outside the doors</t>
  </si>
  <si>
    <t>Not good parking area or access. Very slow service. Very small</t>
  </si>
  <si>
    <t>● service: negative
● access: negative
● parking area: negative</t>
  </si>
  <si>
    <t>Went in around 10pm on a Saturday.  Not too crowded.  Quick service.  The new BBQ tenders are on point!</t>
  </si>
  <si>
    <t>● service: positive
● bbq: positive</t>
  </si>
  <si>
    <t>Very poor service, cashier was treating customers very poorly, was very forgetful and when reminding her she gave attitude, never coming here again</t>
  </si>
  <si>
    <t>● cash: negative
● service: negative</t>
  </si>
  <si>
    <t>Always have to pull around and park during drive thru. Whats the point of drive thru if you have to park?</t>
  </si>
  <si>
    <t>● drive: neutral
● park: neutral</t>
  </si>
  <si>
    <t>Not bad but when you place orders on the web, they never put the kepchut, or ranch or anything like that, the other days they forgot to bring my sodas.</t>
  </si>
  <si>
    <t>● ranch: negative
● orders: negative
● kepchut: negative</t>
  </si>
  <si>
    <t>Fast service and friendly staff</t>
  </si>
  <si>
    <t>Place was not clean..tables or floor</t>
  </si>
  <si>
    <t>● floor: negative
● tables: negative</t>
  </si>
  <si>
    <t>The service is ok and the stuff are trying to keep it moving</t>
  </si>
  <si>
    <t>● service: neutral</t>
  </si>
  <si>
    <t>It's always over crowded but service is fast</t>
  </si>
  <si>
    <t>Nice and clean and you dont wait a long time to get your food and have z credit card session if you don't want to wait on line and more faster as well</t>
  </si>
  <si>
    <t>● wait: positive
● credit: neutral
● food: neutral</t>
  </si>
  <si>
    <t>This restaurant is just near to my hotel Wingate. As usual we had a fish burger here. Service is good. Taste is okie. Mcdonald's fried is the best among fast food restaurant.</t>
  </si>
  <si>
    <t>● service: positive
● fish burger: positive</t>
  </si>
  <si>
    <t>Typical McDonald's. Parking lot and drive thru not well-planned. Good bathrooms...</t>
  </si>
  <si>
    <t>● bathrooms: positive
● mcdonald: negative</t>
  </si>
  <si>
    <t>Bad experience. Manager took a break and the toilett key with him, so, no toilett service for hours.
Jan 24, 2019 6pm</t>
  </si>
  <si>
    <t>● service: negative
● manager: negative
● toilett: negative</t>
  </si>
  <si>
    <t>Nice place to chill out with friends but mostly it's crowded</t>
  </si>
  <si>
    <t>Long wait, employee didn't know what he was doing. Manager seemed associated with employees and with customers.</t>
  </si>
  <si>
    <t>● manager: negative
● wait: negative</t>
  </si>
  <si>
    <t>Bad service.  Took forever to get the food.</t>
  </si>
  <si>
    <t>● food: positive
● service: negative</t>
  </si>
  <si>
    <t>Mane I got lucky today, but my fries were fresh and hot. My quarter pounder was fresh and hot. Bust visit to McDonalds in years.</t>
  </si>
  <si>
    <t>● quarter pounder: positive
● fries: positive</t>
  </si>
  <si>
    <t>Ordered through mobile app. Order was wrong. Went in to get it redone. Eggs dried cand overcooked.  Egg mcmuffin old and bread stale. Smh!!!</t>
  </si>
  <si>
    <t>● bread: negative
● eggs: negative</t>
  </si>
  <si>
    <t>Very crowded location, with a lot of tourist traffic. There's a lot of seating upstairs , and amenities like wireless chargers. But a more expensive location, and way too crowded.</t>
  </si>
  <si>
    <t>● wireless chargers: positive
● amenities: neutral
● seating: negative</t>
  </si>
  <si>
    <t>I will be brief: I have never seen such a McDonald's!! The furniture probably has not changed since the opening of the first institution (1948), apparently the dress code does not apply here. The counters are served by people in civilian clothes, it is not clear who they are. Okay, I ordered food on the spot to eat, he hands me a bag of food...</t>
  </si>
  <si>
    <t>● served: negative
● counters: negative
● mcdonald: neutral</t>
  </si>
  <si>
    <t>Close to work, fast and easy ï¿½ï¿½ï¿</t>
  </si>
  <si>
    <t>● work: positive</t>
  </si>
  <si>
    <t>Obviously food is the same everywhere, however this restaurant has a loitering problem from some of the local homeless. The toilets in this one was also quite dirty.</t>
  </si>
  <si>
    <t>Iced coffee was watered down, &amp; the idiots did not include syrup with my hotcakes!!!?? Not to mention food was cold and rubbery. $15 breakfast from hell</t>
  </si>
  <si>
    <t>● food: negative
● syrup: negative
● coffee: negative
● iced: negative
● hotcakes: negative</t>
  </si>
  <si>
    <t>This place is not what it used to be. You get a number and they call 3 or 4 numbers that came way after you without giving any explanation.!!!</t>
  </si>
  <si>
    <t>!! Fraud location !! !!!Fraud location !!!, the manager told us they have different policy for this location they don't work any more with the corporate , I am really worried about What's This now , they said they only respect the online ordering coupons if ur ordering at drive thru ( in photo ) the manager given us , health department must check this location carefully bcoz something is fishy here .. or Macdonald corporate MUST HAVE A CHECK On them URGENTLY, avoid it</t>
  </si>
  <si>
    <t>● online ordering coupons: negative
● manager: negative</t>
  </si>
  <si>
    <t>Wish all the people that seats there are customers.  It makes it hard to eat in</t>
  </si>
  <si>
    <t>● seats: negative
● people: negative</t>
  </si>
  <si>
    <t>Fast and clean. A bit over priced but I guess its the location</t>
  </si>
  <si>
    <t>● location: positive
● priced: negative</t>
  </si>
  <si>
    <t>Cold fries and bums outside that curse you for not giving money. Seating area very clean and kept.</t>
  </si>
  <si>
    <t>● seating area: positive
● fries: negative</t>
  </si>
  <si>
    <t>Waited in the drive up.10 minutes. Should had the man in front park instead of waiting at yhe window for his stuff.</t>
  </si>
  <si>
    <t>● man: positive</t>
  </si>
  <si>
    <t>I had a drink n cheese burger n the burger n cheese was colder the ketchup.... it's rare to ever get a hot chburger at McDonald's</t>
  </si>
  <si>
    <t>● hot: positive
● burger: neutral
● drink: neutral
● chburger: neutral
● ketchup: neutral</t>
  </si>
  <si>
    <t>Nice location with the usual menu on offer.</t>
  </si>
  <si>
    <t>● menu: positive
● location: positive</t>
  </si>
  <si>
    <t>The cashier doesn't know too much about 'Mobile Order' system causing a lot of time waisted. Everything else is ok. Except that some customers were frustrated about the new self-ordering displays in the store. Apparently not for all.</t>
  </si>
  <si>
    <t>● system: negative
● displays: negative
● cashier: negative</t>
  </si>
  <si>
    <t>Be ready to stand most of the time when you take dine in</t>
  </si>
  <si>
    <t>● stand: positive</t>
  </si>
  <si>
    <t>Do not eat from here...if you do shame on you...but take it home...dont even eat inside this mcdonald
Ive never seen a mcdonald homelesa shelter that's right i said it..how can you eat if there's homeless people camping out upstairs in the dining area like its their home ? And btw it reeks of piss upstairs too...</t>
  </si>
  <si>
    <t>● dining area: neutral</t>
  </si>
  <si>
    <t>Soda was sour like they didnï¿½ï¿½ï¿½ï¿½ï¿½ï¿½ï¿½ï¿½ï¿½ï¿½ï¿½ï¿½ï¿½ï¿½ï¿½ï¿½ï¿½ï¿½ï¿½ï¿½ï¿½ï¿½ï¿½ï¿½ï¿½ï¿½ï¿½t set up the machine right. Somehow the sandwich station mi</t>
  </si>
  <si>
    <t>● sandwich station: negative
● soda: negative</t>
  </si>
  <si>
    <t>Very friendly staff! The cashier right away greeted us and asked what we would like to order. She was also very helpful explain the offers that were available. Service was fast, quick and extremely efficient. Waiting time was less than 5 minutes. Good fast food spot for a quick bite to eat! They also offer order yourself service and of course on the app too! Food was good. The only reason I couldn't give this McDonald's a 5 stars was because many tables and chairs to eat in were a bit dirty. Also, the restrooms were dirty it could have been better other than that #eatoutside and don't forget if you like my review please give it a thumbs up!</t>
  </si>
  <si>
    <t>● chairs: negative
● tables: negative
● mcdonald: negative</t>
  </si>
  <si>
    <t>Bad service. 30 minutes waiting for a coffee.</t>
  </si>
  <si>
    <t>Clean restaurant and fast service. Ok food.</t>
  </si>
  <si>
    <t>Great service, and extremely quickly served.
Very friendly, kind and professional staff.
Will most certainly visit again.
And yes, the food in McDonald's is always satisfying. An American Classic.ï¿½ï¿½ï¿½ï¿½ï¿½ï</t>
  </si>
  <si>
    <t>● staff: positive
● served: positive
● service: positive</t>
  </si>
  <si>
    <t>Bathrooms are dirty and messy front lobby look good tables were wiped down and cleaned good hot piping food</t>
  </si>
  <si>
    <t>● food: positive
● tables: negative
● lobby: negative</t>
  </si>
  <si>
    <t>Fast drive thru service love it</t>
  </si>
  <si>
    <t>Good service and quality but bad food making, the cheese and ingredients fall out the burger a lot of times</t>
  </si>
  <si>
    <t>● burger: negative
● ingredients: negative
● cheese: negative
● food: negative
● quality: positive
● service: positive</t>
  </si>
  <si>
    <t>The service at this location is always fast and easy. Order is always right.</t>
  </si>
  <si>
    <t>Service was fast but the guy at the window (Covered in tattoos) was drinking and sucking on his fingers while handling people's orders. The only reason I grab my order was because someone else prepared it.</t>
  </si>
  <si>
    <t>The workers was fast in serving my order</t>
  </si>
  <si>
    <t>● serving: positive
● workers: positive</t>
  </si>
  <si>
    <t>I couldn't recognize the order, so I waited for 10 minutes and verbally told them, but they finally started making it, but they brought something completely different from the order, so it took even longer. In the meantime, other customers were asking for exchanges if they were different from the order.</t>
  </si>
  <si>
    <t>Worst customer experience Iï¿½ï¿½ï¿½ï¿½ï¿½ï¿½ï¿½ï¿½ï¿½ï¿½ï¿½ï¿½ï¿½ï¿½ï¿½ï¿½ï¿½ï¿½ï¿½ï¿½ï¿½ï¿½ï¿½ï¿½ï¿½ï¿½ï¿½ve ever had. Period.  Night manager read our order back to us extremely quick, thinking she made a mistake I repeated it back to her. She cut me off and told me that I was being rude and to get out of her line and that she wouldnï¿½ï¿½ï¿½ï¿½ï¿½ï¿½ï¿½ï¿½ï¿½ï¿½ï¿½ï¿½ï¿½ï¿½ï¿½ï¿½ï¿½ï¿½ï¿½ï¿½ï¿½ï¿½ï¿½ï¿½ï¿½ï¿½ï¿½t give us our food. She continued to tell us how her night would be better once we left her line and how we had made her night so bad. I told I just wanted to make sure she got the order right.. said she didnï¿½ï¿½ï¿½ï¿½ï¿½ï¿½ï¿½ï¿½ï¿½ï¿½ï¿½ï¿½ï¿½ï¿½ï¿½ï¿½ï¿½ï¿½ï¿½ï¿½ï¿½ï¿½ï¿½ï¿½ï¿½ï¿½ï¿½t care and told me to get out of line. Craziest thing Iï¿½ï¿½ï¿½ï¿½ï¿½ï¿½ï¿½ï¿½ï¿½ï¿½ï¿½ï¿½ï¿½ï¿</t>
  </si>
  <si>
    <t>● night manager: negative</t>
  </si>
  <si>
    <t>I never ever ever complain but I've had enough of this place. Its the nearest McDonald's to my home and I will never come back to this location again. During the day they get my order wrong, during the nighr its even worse i dont even get my order! Its the only McDonald's that has issues all the time. I use my mobile app come in the drive tru its a hit or miss depending who is working some say next window pick up my order and good but then the guy says come inside....i tell him i picked drive thru not inside and he's like i dont do mobile orders. I go inside to the lady i tell her i have a mobile order i give her the number and all she does every single damn time is say wait over there by the other mobile people. 40 minutes later im just so sick and tired of waiting you would think they would ask what is your order or van we help you nope. I ask where is my mobile order i give the number again and they say oh i dont see it. I got so pissed that they wasted my time again that i just left. Other times they get my order and say i didnt pay im like yes i did the app has my card and i pay with the app. 5 minutes later the lady like well i dont see it u have to pay. I take out my wallet and shes like oh sorry i forgot to press pay on the touch w.e they use. Im just so sick and tired of this location. Its the only place that has alway and i mean always gave me problems nearly evertime i come.</t>
  </si>
  <si>
    <t>● mcdonald: negative
● mobile app: neutral</t>
  </si>
  <si>
    <t>The worst service ever!!!! The night managers are horrible. The workers are unenthusiastic  and seems to just be going through the motions they never greet you they seem to follow the mood of the managers</t>
  </si>
  <si>
    <t>● workers: negative
● night managers: negative</t>
  </si>
  <si>
    <t>Is good because it has a play area for the kids. However there are a lot stranger who might approach you to ask for money.</t>
  </si>
  <si>
    <t>● play area: positive</t>
  </si>
  <si>
    <t>It was cool to have a filet-o-fish and a small fry once in a blue moon lol.. Sorry no pictures LoL</t>
  </si>
  <si>
    <t>● fry: positive
● - fish: positive
● o: positive
● filet: positive</t>
  </si>
  <si>
    <t>Very badly there are many homeless people inside you cannot eat in peace because of the bad smell and there are even some asking for money to buy the truth it scared me while I was inside buying because they saw that I took a 20 dollar bill and by force wanted me to give it money to buy and those who ask are not destitute</t>
  </si>
  <si>
    <t>● bill: neutral
● smell: negative</t>
  </si>
  <si>
    <t>P I purchased a two for five fish something was in the fish look like something stringy like plastic I'm not sure what it was I tried to call the restaurant that several times no one never answer and still haven't answered</t>
  </si>
  <si>
    <t>● fish: negative</t>
  </si>
  <si>
    <t>This retailler,slow and mix up orders,no maners from staff,ongoing.</t>
  </si>
  <si>
    <t>● staff: negative
● orders: negative</t>
  </si>
  <si>
    <t>Can I get mayo on that? We can give you mayo packets and you can add it. &lt; McDonald's workers in a nutshell. AND THEY THINK THEY DESERVE $15 AN HOUR!?</t>
  </si>
  <si>
    <t>Could be cleaner and even though we stayed there to eat, food came in a bag.</t>
  </si>
  <si>
    <t>The McDonald's was pretty organised. Better than some others in the US. A lot of room to sit at and clean toilets. The food was okay like you would expect from the McDonald's.</t>
  </si>
  <si>
    <t>● food: positive
● toilets: positive
● mcdonald: positive</t>
  </si>
  <si>
    <t>Ordered mcnuggets with Hot Mustard sauce. Gave me Honey mustard sauce... And they flipping want $15 an hr?!?! Can't even get your order right!!!!</t>
  </si>
  <si>
    <t>● honey sauce: neutral
● hot mustard sauce: neutral</t>
  </si>
  <si>
    <t>The wait time was not good, my fries was warm, and my order was wrong. I didn't feel like waiting another 15 minutes for some hot fries and revised order.</t>
  </si>
  <si>
    <t>● fries: positive
● wait time: negative</t>
  </si>
  <si>
    <t>They're everywhere. Great place to go if you're in a hurry and you don't need any nutrition</t>
  </si>
  <si>
    <t>● nutrition: neutral
● place: positive</t>
  </si>
  <si>
    <t>Everytime i go there i order the same thing and this has been a routine of mines for four years i get two egg and cheese mcgriddle large fries and a large sweet tea and every time they put meat on my mcgriddle when i clearly don't ask for any, other then that they are good and fast</t>
  </si>
  <si>
    <t>● meat: negative
● sweet tea: positive
● fries: positive
● eggs and cheese: positive</t>
  </si>
  <si>
    <t>Staff behind the counter watched a homeless drug addict get right in my face and demand money...and they did absolutely nothing.  The guy even followed me from the waiting line to the condiment area and just kept staring.  9 in the morning during the work week.</t>
  </si>
  <si>
    <t>● waiting line: negative
● condiment area: neutral</t>
  </si>
  <si>
    <t>This mcdonald's is excelent to observe NYC's night people. All kind of things happened in a short lapse after 11PM. Kudos to the security guard, he did a great job, he was full handed though. Advice: avoid eye contact</t>
  </si>
  <si>
    <t>● security guard: positive
● mcdonald: positive</t>
  </si>
  <si>
    <t>Customer service was horrible and the security guy was mean and horrible.  Will not be going back!!!</t>
  </si>
  <si>
    <t>● security guy: negative
● customer service: negative</t>
  </si>
  <si>
    <t>Terrible location. Workers are slow and ghetto. Some donï¿½ï¿½ï¿½ï¿½ï¿½ï¿½ï¿½ï¿½ï¿½ï¿½ï¿½ï¿½ï¿½ï¿½ï¿½ï¿½ï¿½ï¿½ï¿½ï¿½ï¿½ï¿½ï¿½ï¿½ï¿½ï¿½ï¿½t even wear a uniform. Random people come in and out the kitchen area an</t>
  </si>
  <si>
    <t>● kitchen area: negative</t>
  </si>
  <si>
    <t>The worst customer service Iï¿½ï¿½ï¿½ï¿½ï¿½ï¿½ï¿½ï¿½ï¿½ï¿½ï¿½ï¿½ï¿½ï¿½ï¿½ï¿½ï¿½ï¿½ï¿½ï¿½ï¿½ï¿½ï¿½ï¿½ï¿½ï¿½ï¿½ve ever experienced at any McD.  Because I had a small stack of napkins Eduardo t</t>
  </si>
  <si>
    <t>● stack: negative
● customer service: negative
● napkins: neutral</t>
  </si>
  <si>
    <t>Quick accurate drive through. Maybe too quick when not sure what is being ordered. I asked about new $6 deal. She rattled off what comes with deal and placed order and gave total before I could digest what she said.  Slow down!
Fries were perfect. I love the fries!</t>
  </si>
  <si>
    <t>Still the best unhealthy cheapest breakfast in town. The $1 coffee is a steal. And yes, we all deserve a break every once in a while.</t>
  </si>
  <si>
    <t>Cashier was friendly and helpful. The workers moved quickly in serving the guests.  My grilled sandwich was tasty.</t>
  </si>
  <si>
    <t>● workers: positive
● grilled sandwich: positive</t>
  </si>
  <si>
    <t>Microwaved breakfast burritos, steamed and stuck to the wrapper.  Not good.</t>
  </si>
  <si>
    <t>● breakfastitos: positive
● wrapper: neutral</t>
  </si>
  <si>
    <t>So bad they had to re-engineer their quarter pounder! It was great, then they went cheapo, now they added some extra fat to the mix. They take their fortune for granted. It's really sad. Great fries though, if you don't get a bag of soggy burnt tip one inchers! I've learned to distrust the compnay.</t>
  </si>
  <si>
    <t>● tip: negative
● fries: positive
● fat: neutral
● quarter pounder: negative</t>
  </si>
  <si>
    <t>It's a McDonald's it won't change your life, it won't fix your car and it certainly won't give you a steak dinner. But damn if they don't have the best fries in the business.</t>
  </si>
  <si>
    <t>● fries: negative
● steak dinner: neutral</t>
  </si>
  <si>
    <t>I work late nights so I come here after my shift which is well after midnight. Itï¿½ï¿½ï¿½ï¿½ï¿½ï¿½ï¿½ï¿½ï¿½ï¿½ï¿½ï¿½ï¿½ï¿½ï¿½ï¿½ï¿½ï¿½ï¿½ï¿½ï¿½ï¿½ï¿½ï¿½ï¿½ï¿½ï¿½s rare I have a good experience when the overnight staff is running the show. Missing items, the quality of the food is just not good, clearly itï¿½ï¿½ï¿½ï¿½ï¿½ï¿½ï¿½ï¿½ï¿½ï¿½ï¿½ï¿½ï¿½ï¿½ï¿½ï¿½ï¿½ï¿½ï¿½ï¿½ï¿½ï¿½ï¿½ï¿½ï¿½ï¿½ï¿½s been sitting there for a while, and it just seems like they have difficulty getting my order. I get that itï¿½ï¿½ï¿</t>
  </si>
  <si>
    <t>● quality of the food: negative
● overnight staff: positive</t>
  </si>
  <si>
    <t>Convenient. Cheap. But still not a fan</t>
  </si>
  <si>
    <t>● fan: negative</t>
  </si>
  <si>
    <t>Very nice and friendly staff I felt welcome. They are very clean and attentive. They have table service. They have the machines that you can order by yourself. They have soda dispenser so free refills. They have 3 floors. They have bathrooms for men and women. The bathroom was nasty and dirty.</t>
  </si>
  <si>
    <t>● bathroom: negative
● machines: positive
● table service: positive</t>
  </si>
  <si>
    <t>DO YOU GUYS EVEN CHECK YOUR UBER EATS ORDERS??? WATING ON AN ORDER FOR 35 MIN ONLY TO HAVE IT CANCELLED. Order 0de77</t>
  </si>
  <si>
    <t>● uber: negative</t>
  </si>
  <si>
    <t>Ordered a Happy Meal, Large Fries, and Large Coke at the drive thru. Didn't get my receipt or change, large Sprite and no straw.</t>
  </si>
  <si>
    <t>● coke: neutral
● fries: neutral
● meal: positive</t>
  </si>
  <si>
    <t>Only issue is the sweet tea is never sweet or it just tastes like water other than that everything is good</t>
  </si>
  <si>
    <t>● tea: negative</t>
  </si>
  <si>
    <t>Requested freshly brewed coffee. Was told there'd be a small wait &amp; I gladly waited! Only to be served a HOT CUP OF SLUDGEï¿½ï¿½ï¿</t>
  </si>
  <si>
    <t>● cup of sludge: positive
● served: positive
● coffee: positive</t>
  </si>
  <si>
    <t>Nothing out of the ordinary. Typical McDonald's.</t>
  </si>
  <si>
    <t>This place on 8th Ave it is something completely special. A special mess. Always crowded (24/24), orders come slowly but staff is friendly.</t>
  </si>
  <si>
    <t>I go to McDonald's just to use the deals I get in mcd app.
They are awesome
1$ any size coffee
is hard to beat anywhere
That's what this place provides
Simply awesome</t>
  </si>
  <si>
    <t>● app: positive
● mcdonald: positive</t>
  </si>
  <si>
    <t>Horrible experience. They switched ordertakers halfway thru, got order wrong, over charged me, and still havent heard from anyone like i requested.</t>
  </si>
  <si>
    <t>● horrible: negative</t>
  </si>
  <si>
    <t>High volume location and usually good food and lively crowds.  You can enjoy a quick meal and be on your way.</t>
  </si>
  <si>
    <t>● meal: positive
● crowds: positive
● food: positive
● location: positive</t>
  </si>
  <si>
    <t>Dirty on the inside. Tables were filthy. Typical McDonald's with all types of sketchy people roaming it. Dangerous as well due to the drug induced people inside causing  commotion</t>
  </si>
  <si>
    <t>One of the most disgusting places i have ever been too in the world. And i live in NYC!! In the early morning hours the place is full of herion addics doing drugs or just laying on their booths all high. They put my coffee in the microwave when i asked for it to be hot. Meaning it was probably from the night before.   I donot recommend this place unless you are a junkie.</t>
  </si>
  <si>
    <t>● coffee: neutral
● booths: negative
● her: negative</t>
  </si>
  <si>
    <t>The location is very good</t>
  </si>
  <si>
    <t>The restaurant is actually usually very clean and nice. However, I'm giving only 3 stars due to its setup to serve drive thru customers and not walk-in guests equally. While seating is usually available and clean, it is very limited inside (there's also limited seating outdoors).</t>
  </si>
  <si>
    <t>Drive thru service is awesome. I havenï¿½ï¿½ï¿½ï¿½ï¿½ï¿½ï¿½ï¿½ï¿½ï¿½ï¿½ï¿½ï¿½ï¿½ï¿½ï¿½ï¿½ï¿½ï¿½ï¿½ï¿½ï¿½ï¿½ï¿½ï¿½ï¿½ï¿½t pulled my wallet out yet to pay from coming around the corner after ordering and I can see the second window with a worker holding my or</t>
  </si>
  <si>
    <t>● worker: positive
● window: positive</t>
  </si>
  <si>
    <t>Usually good staff. The security guard is a really nice person</t>
  </si>
  <si>
    <t>● security guard: positive
● staff: positive</t>
  </si>
  <si>
    <t>This place was already slow, now the touch screen kiosks make it even worse</t>
  </si>
  <si>
    <t>● touch screen kiosks: negative</t>
  </si>
  <si>
    <t>The staff are a congregate of the uneducated and ignorant, not to mention the array of drug addicts and homeless deviants that gather outside.</t>
  </si>
  <si>
    <t>● drug: negative
● staff: negative</t>
  </si>
  <si>
    <t>Took like forever to get just a large sweet tea. Must have been a slow night.</t>
  </si>
  <si>
    <t>● tea: positive
● sweet: positive</t>
  </si>
  <si>
    <t>We went through the drive-through and ordered 2 bacon-cheese burgers and 2 big Mac's and we asked for them to leave the middle part (the bread in the center). We got the bacon-cheese burgers and they were fine. But the big Mac's not only still had the bread in the center but had another piece of bread on the bottom with mac-sause on them. So instead of 2 pieces of meat and 2 pieces of bread I ended with 2 pieces of meat and 4 pieces of bread. I was not amused when I got home. You can bet that I will NOT EVER stop there again.</t>
  </si>
  <si>
    <t>● meat: negative
● bread: negative
● - cheese: negative
● bacon: negative
● sause: negative
● burgers: neutral</t>
  </si>
  <si>
    <t>Unfriendly Employees including the manager. The food did NOT taste right/ but stale.. A very WEIRD McDonald's..</t>
  </si>
  <si>
    <t>● mcdonald: negative
● food: negative
● manager: negative
● employees: negative</t>
  </si>
  <si>
    <t>No toilet paper in the bathroom and it smelled horrible</t>
  </si>
  <si>
    <t>● toilet paper: negative</t>
  </si>
  <si>
    <t>This week I went twice for coffee I ask for it with cream and sugar and it came to work and the coffee without sugar what a courage</t>
  </si>
  <si>
    <t>● sugar: neutral
● cream: positive
● coffee: neutral</t>
  </si>
  <si>
    <t>It's McDonald's what more can I say. Other than it gets really busy there, though checkout wasn't too long. Lots of shopping nearby.</t>
  </si>
  <si>
    <t>● shopping: positive
● checkout: neutral</t>
  </si>
  <si>
    <t>Sevice was very bad and employees were not in uniforms  no napkins and letting a person dig through the trash  and employees waiting on other employees before customers.</t>
  </si>
  <si>
    <t>● employees: negative
● sevice: negative</t>
  </si>
  <si>
    <t>Love the oatmeal.</t>
  </si>
  <si>
    <t>● oatmeal: positive</t>
  </si>
  <si>
    <t>Nice to eat in a group of hobos...I heard a lot about the way cows are killed for some reason</t>
  </si>
  <si>
    <t>● cows: negative</t>
  </si>
  <si>
    <t>Good place to eat. Very friendly away from tourist lol</t>
  </si>
  <si>
    <t>Sometimes you don't get your order right</t>
  </si>
  <si>
    <t>Slooooooooow. After confirming the order three times they still got it wrong. Also, it's so freaking slow.</t>
  </si>
  <si>
    <t>The place was Filthy and the Seats are All Badly Torn. This McDonald's is a DUMP... FIX IT UP...</t>
  </si>
  <si>
    <t>Dark, dirty. Homeless seating inside the restaurant with a foul smell</t>
  </si>
  <si>
    <t>● seating: negative</t>
  </si>
  <si>
    <t>This McDonald's is hit or miss, after you walk past the homeless and myth heads your food is nasty; bread is old or fries have no salt and not fresh. Outside smells like piss. Pick another McDonald's, caution.</t>
  </si>
  <si>
    <t>● mcdonald: negative
● bread: negative
● food: negative</t>
  </si>
  <si>
    <t>I don't know what you did to your franchise but all I wanted was a cup of coffee and it took me half an hour.might have been better if your manager was there to help people and not on her phone</t>
  </si>
  <si>
    <t>● manager: negative
● cup of coffee: positive</t>
  </si>
  <si>
    <t>Meh! It's McDonald's what can I say you get what you pay for. Don't expect the place to be clean or the employees to be over the moon with courtesy. Like I said you get what you pay for. This is not a bad review it's just a Meh review because it's McDonalds. It's not like you're eating at a five-star Resort and getting a massage afterwards. However if McDonald's does decide one of these days to start serving alcohol I might have to pay it another visit. I don't go to McDonald's often. I only stopped in out of convenience. Like I said this is not a bad review to disrespect McDonald's in any way.</t>
  </si>
  <si>
    <t>● massage: neutral
● employees: positive
● place: negative</t>
  </si>
  <si>
    <t>Filthy environment,  broken booths, and bathroom required a token .  Staff was unable to correctly fill my order for three beverages.  I ordered a coke, a diet coke and an unsweetened ice tea.  It required 2 tries to get the drinks to me.  This experience took at least 15 minutes.</t>
  </si>
  <si>
    <t>● drinks: neutral
● ice tea: positive
● diet coke: neutral
● coke: neutral</t>
  </si>
  <si>
    <t>This McDonald's has probably been remodeled two or three times. The interior is TINY. Like REALLY TINY. If you're here hunting happy meal toys, they charge you $2 for the toy, some places will charge only $1. You can use the McDonald's app here, but beware the tricky mobile app order and pay. Mobile is a pain to use, they're not always able to know where your order is, and it takes way longer to order on your phone or at a kiosk than it does in person. Drive-through doesn't get too bad because there's tons of food options nearby.</t>
  </si>
  <si>
    <t>Not a big deal but the guy at the window on drive through said there were more then 3 NBA sauces in the bag I said ok and went home. Got home and there was nothing in the bag. Just double check everything even of they say it there. Probably wont go back to that location again....</t>
  </si>
  <si>
    <t>● nba sauce: negative</t>
  </si>
  <si>
    <t>Why is it everytime going to a McDonalds  they get ur order wrong?
Not once
But all the Fxxxing time excuse my french
Then on top they dont like u cause u ask for special request
What is the point of wanting something to eat if u cannt have like u want it
I guess we all forgatten who really we are working for
The customer</t>
  </si>
  <si>
    <t>● eat: negative</t>
  </si>
  <si>
    <t>Chicken sandwiches just lazily thrown together.  Looks really sloppy.  Have to take apart and line it all up and spread out the veggies.  Your typical McDonald's.</t>
  </si>
  <si>
    <t>● veggies: negative</t>
  </si>
  <si>
    <t>Very dirty and there is no place to sit..it has the second floor but it is closed</t>
  </si>
  <si>
    <t>● sit: negative</t>
  </si>
  <si>
    <t>Food was a little cool. Big Mac was dry and lacking ..i like my McDonalds fresh and hot !!</t>
  </si>
  <si>
    <t>It's McDonald's. That's it. There's a kiosk in the front, so yeah.</t>
  </si>
  <si>
    <t>● mcdonald: negative
● kiosk: neutral</t>
  </si>
  <si>
    <t>Nice McDonalds but the problem is all the junkies and high school kids be in there fighting and hanging out  I really feel bad for security and the staff</t>
  </si>
  <si>
    <t>● staff: negative
● security: negative
● mcdonald: positive</t>
  </si>
  <si>
    <t>Stopped over for a coffee. The restrooms were locked and when the janitor did open them, she was kind of rude.</t>
  </si>
  <si>
    <t>● coffee: neutral
● janitor: negative
● restrooms: negative</t>
  </si>
  <si>
    <t>Its NY but come on, you can't clean the restroom. Also, getting the key to use it is a hassle.</t>
  </si>
  <si>
    <t>● restroom: negative</t>
  </si>
  <si>
    <t>Friendly employees great location wasn't too far from Megabus pick up.</t>
  </si>
  <si>
    <t>● location: positive
● employees: positive</t>
  </si>
  <si>
    <t>It was a fast stop, we ordered using a touch screen, which was very fast and easy, you can pick from their full menu and change from selection real fast. It was an order for two and we had no issues, you can pay using your credit card without any human interaction. chicken nuggets with a couple frappe's sealed the deal for us.</t>
  </si>
  <si>
    <t>● chicken nuggets: positive
● touch screen: positive</t>
  </si>
  <si>
    <t>Fresh and hot, can't ask for more than that</t>
  </si>
  <si>
    <t>● fresh: positive</t>
  </si>
  <si>
    <t>They said they had two lines to order. After we split into two lines, they only took care of one line. That is so ridiculous.</t>
  </si>
  <si>
    <t>● line: negative
● lines: negative</t>
  </si>
  <si>
    <t>Rude people behind the counter, and literally waited 10 minutes for a large fries and 6 piece nuggets.</t>
  </si>
  <si>
    <t>● fries: positive
● counter: negative
● nuggets: negative</t>
  </si>
  <si>
    <t>They always have my coffee ready when they see me.</t>
  </si>
  <si>
    <t>Great! Fast and friendly people.</t>
  </si>
  <si>
    <t>Female patrons enter this McDonald's at your own risk. There is a female heroin addict hanging in the females bathroom trying to assault and Rob female patrons in the women's bathroom. I advise you to not go to that mcdonalds</t>
  </si>
  <si>
    <t>● mcdonald: negative
● patrons: negative</t>
  </si>
  <si>
    <t>Kia machine you pay for your order and then you wait about 15-20 minutes before the McDonald people give you your order you ordered sits up there and wait until the McDonald staff person give you your food great great modern technology</t>
  </si>
  <si>
    <t>● mcdonald staff person: positive
● mcdonald people: positive</t>
  </si>
  <si>
    <t>I hate the new self ordering touchscreens. It can be hard to order even the simplest items.  Staff seemed preoccupied, did not even get my order correct. I had to ask for my parfait. Sweet tea was empty.</t>
  </si>
  <si>
    <t>● staff: negative
● touchscreens: negative</t>
  </si>
  <si>
    <t>Thanks for the free order of French fries. Remember to get the $1.00 any size of French fries. If you have to wait till they are ready you can ask for a free desert, or. Free drink.ï¿½ï¿½ï¿</t>
  </si>
  <si>
    <t>● drink: positive
● dessert: positive
● french fries: positive</t>
  </si>
  <si>
    <t>Very crowded. There special deals are good.</t>
  </si>
  <si>
    <t>● deals: positive
● crowded: negative</t>
  </si>
  <si>
    <t>This place was really fast for going in later at night. The food was awesome and they got the order correct.</t>
  </si>
  <si>
    <t>● order: positive
● food: positive
● place: positive</t>
  </si>
  <si>
    <t>Cashier was a great help with my McD app.</t>
  </si>
  <si>
    <t>● mcd: positive</t>
  </si>
  <si>
    <t>To McDonald's which has changed drastically for the better. You can have breakfast all day long. Breakfast very large for onky $6 something had scrambked eggs, hash brown sausage patty , biscuit and 3 pancakes. New Quarter Pounder has been made up differently with lettuce and tomato now. Still a great place to go low costs and good quality.</t>
  </si>
  <si>
    <t>● tomato: neutral
● quarter pounder: negative
● breakfast: neutral
● lettuce: neutral</t>
  </si>
  <si>
    <t>Cold burger, without the customize order, served 7 minutes _after_ I've got the melting sundae.
Dirty mess upstairs.</t>
  </si>
  <si>
    <t>● served: negative
● burger: negative
● sundae: negative</t>
  </si>
  <si>
    <t>They had those cool self order things. They weren't super responsive though and it was kind of annoying. Everything else was good, or at least normal for McDonald's.</t>
  </si>
  <si>
    <t>They mess up my coffee order kind of often, which is why I stopped going to Dunkin. But at least at McDonald's they kind of own the mistake and apologize.</t>
  </si>
  <si>
    <t>● coffee order: negative</t>
  </si>
  <si>
    <t>Wonderful experience. Savory breakfast sandwich was exactly what I needed. Orange juice had balanced, sweet-yet-tart flavor. 5 stars.</t>
  </si>
  <si>
    <t>● flavor: positive
● orange juice: positive
● breakfast sandwich: positive</t>
  </si>
  <si>
    <t>2 drive up lanes with really fast service. Easy access to the drive up. Close to the freeway entrance, liquor store and Starbucks. What more do you need??</t>
  </si>
  <si>
    <t>● starbucks: neutral
● liquor: neutral</t>
  </si>
  <si>
    <t>Very clean decent bathroom.   Lots of lost soles during the week hanging out.  But they are kept low and behaved. Bathroom is kept clean and decent and they have a wall of ordering terminals to is. I do suggest using an app and having it ready rather then the touch screen. They have a long delay and it's a bit to order.</t>
  </si>
  <si>
    <t>Crowded dirty not a place that I would recommend</t>
  </si>
  <si>
    <t>This McDonalds is very difficult to have under controll. It is always crowded with tourists. The staff is still calm and friendly. I used Discovery, which they do not accept and the cashier moved to the next machine to deal with the next person while waiting for me. I apprechiate them being focused a lot. Thank you.</t>
  </si>
  <si>
    <t>● staff: positive
● mcdonald: negative</t>
  </si>
  <si>
    <t>It doesn't have toilets!!!</t>
  </si>
  <si>
    <t>Waited literally 10 minutes for a steak egg and cheese bagel. Would of rather went to Wawa and it would of been faster and healthier.</t>
  </si>
  <si>
    <t>● cheese bagel: positive
● steak egg: positive</t>
  </si>
  <si>
    <t>Food was cold and hamburger was not cooked all the way. Ruined my lunch.</t>
  </si>
  <si>
    <t>● lunch: negative
● hamburger: negative
● food: negative</t>
  </si>
  <si>
    <t>Not to sure if my burgers were just removed from the heat chute or what, but my McDouble no pickle tasted like they had pickle and when I took the top off I saw the pickle imprint it makes after you leave it there for a minute and remove them... disappointed ï¿½ï¿½</t>
  </si>
  <si>
    <t>● top: negative
● heat: negative
● pickle: negative
● burgers: negative</t>
  </si>
  <si>
    <t xml:space="preserve">Letï¿½ï¿½ï¿½ï¿½ï¿½ï¿½ï¿½ï¿½ï¿½ï¿½ï¿½ï¿½ï¿½ï¿½ï¿½ï¿½ï¿½ï¿½ï¿½ï¿½ï¿½ï¿½ï¿½ï¿½ï¿½ï¿½ï¿½s just say this place would be a lot better if they had a different crew member. There is a orange red hair lady names Veronica who does the window mostly and she ALWAYS has a attitude. If you donï¿½ï¿½ï¿½ï¿½ï¿½ï¿½ï¿½ï¿½ï¿½ï¿½ï¿½ï¿½ï¿½ï¿½ï¿½ï¿½ï¿½ï¿½ï¿½ï¿½ï¿½ï¿½ï¿½ï¿½ï¿½ï¿½ï¿½t want to work at McDonalds then gone because their are people who take customer service </t>
  </si>
  <si>
    <t>● customer service: positive
● mcdonald: neutral</t>
  </si>
  <si>
    <t>Always busy But it's in good condition</t>
  </si>
  <si>
    <t>● busy: negative</t>
  </si>
  <si>
    <t>They got our order wrong and all of the touch screens were down.</t>
  </si>
  <si>
    <t>● touch screens: negative</t>
  </si>
  <si>
    <t>I like going to McDonald's for their coffee drinks and the dollar drinks. I don't eat there.</t>
  </si>
  <si>
    <t>● dollar drinks: positive
● coffee drinks: positive</t>
  </si>
  <si>
    <t>Food was alright. Wasn't really hot and my husband's bagel was stale. But it was...ok. I guess.
The place was trashed. Not one clean table and garbage everywhere, yet we were the only ones in the place the whole time we ate and very few people were going through drive thru. There were two managers on...no one thought to clean? Can't blame it on being busy...
Cashier was new and a bit rude. We ordered three meals. She rang everything up separate but left off our hash browns. Manager made us pay to get our hash browns. Forget that it was all way more expensive cause of how she rang it up to begin with...then the cashier kept telling the manager in front of us that we never said we wanted meals, even though when I repeatedly told her we wanted meals she kept saying "sure I can make that a meal for you."
Completely unprofessional and we left feeling disgusted by the whole experience.</t>
  </si>
  <si>
    <t>● hash browns: negative
● meals: neutral
● table: negative
● cashier: negative</t>
  </si>
  <si>
    <t>Terrible customer service. Don't plan on a friendly greeting and don't pay with cash, it will take forever to get help at the register.</t>
  </si>
  <si>
    <t>● register: negative
● customer service: negative</t>
  </si>
  <si>
    <t>Nasty. Gnats flying around the trash can. The trash bin was so full people started leaving trash by the drink station. Security talking on the phone. They need to pay attention to the dining area. I was highly dissatisfied</t>
  </si>
  <si>
    <t>● drink station: negative
● trash bin: negative
● trash can: negative</t>
  </si>
  <si>
    <t>The usual steady consistency in their coffee and brew fresh when asked. Its not the best but brew fresh and stronger than DD any day</t>
  </si>
  <si>
    <t>● brew: positive
● coffee: positive</t>
  </si>
  <si>
    <t>I was impressed with the self help menu machines. My order took only one minute.</t>
  </si>
  <si>
    <t>● self menu machines: positive</t>
  </si>
  <si>
    <t>A good McDonald's but seems like there is a lot of drug activity going on around and inside the premises.</t>
  </si>
  <si>
    <t>Quick and fast. They have kiosks thatï¿½ï¿½ï¿½ï¿½ï¿½ï¿½ï¿½ï¿½ï¿½ï¿½ï¿½ï¿½ï¿½ï¿½ï¿½ï¿½ï¿½ï¿½ï¿½ï¿½ï¿½ï¿½ï¿½ï¿½ï¿½ï¿½ï¿½s easy to use and place your order. The place looks m</t>
  </si>
  <si>
    <t>● kiosks: positive</t>
  </si>
  <si>
    <t>It's a McDonald's. Nothing amazing. Wasn't too clean but I gave it 3 stars cuz my vanilla shake was made quickly and tasted better than normal.</t>
  </si>
  <si>
    <t>● vanilla shake: positive
● mcdonald: neutral</t>
  </si>
  <si>
    <t>Very good place. I love it</t>
  </si>
  <si>
    <t>The mc do experience on time square.. nice to try though the place is always crowded and not really clean..</t>
  </si>
  <si>
    <t>The inside says "please dont walk through our drive thru" but the customer base says "I'm going to anyways"</t>
  </si>
  <si>
    <t>● customer base: negative</t>
  </si>
  <si>
    <t>The table wasn't clean and the took a long time to get my order complete and still I have to go and get my food.</t>
  </si>
  <si>
    <t>● food: positive
● table: negative</t>
  </si>
  <si>
    <t>add a maintenance person was very rude to me told me I was in his way and I Curtis Lee moved out of his way on purpose then you got a big guy coming up with no uniform or anything asking me if I got a problem it's not a good place</t>
  </si>
  <si>
    <t>● maintenance person: negative</t>
  </si>
  <si>
    <t>There was a very bad smell in the store fr a homeless guy but it is OK w me... we all have to live w compassion and understanding ...</t>
  </si>
  <si>
    <t>● smell: negative</t>
  </si>
  <si>
    <t>Very helpful, I got a nice vibe from the people that were working tonight. It was the best time waiting for McDonald's, especially their music tunes ï¿½ï¿½ï¿</t>
  </si>
  <si>
    <t>● music: positive
● mcdonald: positive</t>
  </si>
  <si>
    <t>I like the touch screen kiosk. Quick order and they bring you your meal. Clean bathroom as well.</t>
  </si>
  <si>
    <t>● bathroom: positive
● meal: neutral
● touch screen kiosk: positive</t>
  </si>
  <si>
    <t>Horrible service always in the McDonald's on 34th and 8th.</t>
  </si>
  <si>
    <t>Very friendly and professional staff.  Food tastes fresh all the time. i like the fact that they have 2 ordering stations so when its busy you can still get in and out as quickly as possible. every time im in the area i make sure to stop by and get at least a strawberry sundae. the place is worth stopping by to grab a snack/meal.</t>
  </si>
  <si>
    <t>● meal: positive
● snack: positive
● place: positive
● ordering stations: positive</t>
  </si>
  <si>
    <t>Asked me to leave saying my dog was not allowed on their outdoor patio</t>
  </si>
  <si>
    <t>● outdoor patio: negative</t>
  </si>
  <si>
    <t>Alright, I am a little apprehensive in saying this, but lately I have eaten at this McDonald's and one other place near my home and #3 meal I order has been tasting noticeably GOOD! I never say to my kids, "wow you have taste this.. here taste it, c'mon take 1 bite and tell me this is good! With that I would like to get some confirmations from others if food has improves in taste or just me. I see myself with a big belly if food taste and/or quality is on the up tick.</t>
  </si>
  <si>
    <t>● quality: positive
● food: positive</t>
  </si>
  <si>
    <t>Oct 21, 2018 morning.... they completely mixed up the order starting with the coffee. Asked for black coffee, opened the cup, it had milk in it. Ordered bagel bacon and egg and a bacon egg on biscuit both without cheese. Got sausage and egg with cheese on bun. Went back to switch, was assured I got the right order. Came to my table and realized again the order was mixed up. 3 tries to get the order right? Really?</t>
  </si>
  <si>
    <t>● sausage and egg with cheese on bun: negative
● milk: neutral
● black coffee: negative
● coffee: neutral</t>
  </si>
  <si>
    <t>Staff was very courteous about the long wait. Management is responsible for the situation. Shouldn't have to wait 15 minutes for fast food at 8:40 am. Not the first time.</t>
  </si>
  <si>
    <t>● management: neutral
● staff: positive
● fast food: neutral</t>
  </si>
  <si>
    <t>Nothing special compared to the other buildings around the worls whixh dwarf it.</t>
  </si>
  <si>
    <t>● buildings: negative</t>
  </si>
  <si>
    <t>Always consistantly good food at a good price. I like the breakfast choices. The fries are the best of any fast food restaurant period. I've read articles, how they selectively choose and then sign contracts with potato farmers to insure the quality and taste is maintained throught all the locations. I wish they would deep fry the apple pies as they did years ago, they were the best when fried. Good service, always have the food choices in stock. clean seating area, kitchen, and bathrooms Enjoy.</t>
  </si>
  <si>
    <t>● apple pies: negative
● fast food: neutral
● fries: positive
● breakfast choices: positive</t>
  </si>
  <si>
    <t>The attention is the worst. It makes you feel like you were in Manhattan!!</t>
  </si>
  <si>
    <t>● attention: negative</t>
  </si>
  <si>
    <t>Food was very fast, fresh, and hot.  The whole place was packed.  Very clean.  I was impressed.  I ordered and they called my number before I even walked over to get my drink .  I used the bathroom before I left and it was even clean.</t>
  </si>
  <si>
    <t>● bathroom: positive
● drink: neutral</t>
  </si>
  <si>
    <t xml:space="preserve">Ok so I went through the drive through. So as usual I checked to make sure everything was their. The past experience has tough me to do this. Nothing like getting home and surprise something is missing.
To my surprise $2.00 for a salad rotten lettuce and dried out carrots. The salad was dated tomorrow. It should have been thrown out, like I did two days. Had I seen it at the counter. I wouldnï¿½ï¿½ï¿½ï¿½ï¿½ï¿½ï¿½ï¿½ï¿½ï¿½ï¿½ï¿½ï¿½ï¿½ï¿½ï¿½ï¿½ï¿½ï¿½ï¿½ï¿½ï¿½ï¿½ï¿½ï¿½ï¿½ï¿½t have bought it. Must be the tariff has kicked in on potatoes. The were very few fries. About a good size hand full.
What was with the 2 barbecue sauce in the bottom of the bag. These owner operates crying poverty all the way to </t>
  </si>
  <si>
    <t>● carrots: negative
● lettuce: negative</t>
  </si>
  <si>
    <t>Their free WiFi unfortunately does not work properly at this location at this time. That should probably be maintained pretty soon.</t>
  </si>
  <si>
    <t>● wifi: negative</t>
  </si>
  <si>
    <t>Went to use the ladies room. Thank you for your clean restroom.</t>
  </si>
  <si>
    <t>● ladies room: neutral</t>
  </si>
  <si>
    <t>Good luck getting service. I tried to order at the counter instead of the kiosk, and stood there as 3 people directly on the other side of the counter ignored me for ages. I could understand if it was busy, but I was the only person there! I finally gave up and went to Shake Shack.</t>
  </si>
  <si>
    <t>● counter: negative
● kiosk: negative</t>
  </si>
  <si>
    <t>Overpriced and NO REFILL. Avoid this place if possible. ï¿½ï¿½ï¿½ï¿½ï¿½ï¿½ï¿½ï¿½ï¿½ï¿½ï¿½ï¿</t>
  </si>
  <si>
    <t>Terrible employees and shady as hell location. Its like that's homeless deadbeat central over there</t>
  </si>
  <si>
    <t>● location: negative
● employees: negative</t>
  </si>
  <si>
    <t>Because the female security guard that works for you is very very nasty and very unprofessional.  She throws 90% of the people out for no reason.  She has told the workers behind the counter not to take my order and not to serve me. She has not yet been able to give anyone a reason as to why she is putting me out. Majority of the people who come there. She has done the same thing to. She was once the warden at rikers island,  but she was  caught in the big drug ring letting  the other correction officers bring in the  drugs so now she is working  in McDonald's.  She has threatened  me  and has been harnessing myself and at least 50 other people.  I have called the police and  they told me to call McDonald's corporate  number. Something has to be done about her. She has no right treating people like this</t>
  </si>
  <si>
    <t>● warden: negative
● serve: negative
● workers: negative</t>
  </si>
  <si>
    <t>Compared to other Macdonald's locations, this is consistently the best. Polite, fast and overwhelming accurate on the orders. I've been going to this location for a while, never had a bad experience at the drive thru. Great staff!</t>
  </si>
  <si>
    <t>I had not been here in a long time but that night the rest room was the most disgusting thing I ever seen. The food was descent even though I was working my Postmates.</t>
  </si>
  <si>
    <t>● food: positive
● rest room: negative</t>
  </si>
  <si>
    <t>The new layout/technology is a disaster! Rough crowd,  most just hanging around and not eating.  Left with my meal due to the number of times I was solicited for cash and food.  Wouldn't hurry back.</t>
  </si>
  <si>
    <t>● meal: neutral
● technology: negative
● layout: negative</t>
  </si>
  <si>
    <t>Clean, fast service. Did not have a full menu. Strange. Sign saying that paying customers can only stay at their table for 20 minutes. Wonder what they would do if you stayed longer?</t>
  </si>
  <si>
    <t>● table: neutral</t>
  </si>
  <si>
    <t>Fast and clean. What you'd expect from a good McDonald's.</t>
  </si>
  <si>
    <t>Took almost an half hour to get a sausage biscuit. I haven't been to Mc Donald's in years and now I remember why. Thanks for serving a billion crappy meals.</t>
  </si>
  <si>
    <t>● meals: negative
● serving: negative</t>
  </si>
  <si>
    <t>The food sucks. Makes me want to Throw up. What happened to the old McDonald's?</t>
  </si>
  <si>
    <t>● mcdonald: negative
● food: negative</t>
  </si>
  <si>
    <t>Nice place, really liked the self-ordering machine.</t>
  </si>
  <si>
    <t>Was there with my 2 year old(kids meal 4 piece chicken nuggets). I was attempting to use the kiosk when one of the employees a young lady came immediately to assist. She explained the process and took me to a register to check out. Within 4 minutes I had placed my order and had my food. Wonderful service though there were a lot of customers. Wonderful experience.</t>
  </si>
  <si>
    <t>● register: neutral
● employees: positive
● kiosk: neutral</t>
  </si>
  <si>
    <t>Terrible services, long wait times.</t>
  </si>
  <si>
    <t>● services: negative</t>
  </si>
  <si>
    <t>I am a big fan of Mc'Donalds, I have tried it in more than 21 countries so how can I skip when I am in New York, USA.
Same taste different country.</t>
  </si>
  <si>
    <t>Not terribly clean. Stopped in and decided to buy snacks here as we also needed a restroom. Sign was placed on the restroom marking it closed just after we received our order. Coffee drink my husband ordered was certainly not coffee, perhaps a milky product and lots of ice?</t>
  </si>
  <si>
    <t>● ice: positive
● milk product: negative
● coffee: negative
● coffee drink: negative</t>
  </si>
  <si>
    <t>The golden arches they way they should be.  Fast, easily customizable ordering (at kiosk).  Food prepared quickly (and to spec) without issue. Nice indoor space - helpful and friendly staff.  This location sets the bar pretty high.</t>
  </si>
  <si>
    <t>● staff: positive
● indoor space: positive
● food: positive
● ordering: positive</t>
  </si>
  <si>
    <t>If they took the grease off the burger it would be the 1/8pounder, but the grease soften the rock hard bun (must have been left over from 2016) and don't even get me started on the fries. If I wouldn't be arrested for assault I would have thrown it at them. Good thing I had the granddaughter with me</t>
  </si>
  <si>
    <t>● fries: negative
● bun: negative
● burger: negative
● grease: negative</t>
  </si>
  <si>
    <t>The Security gaurd was rude and dismissive and for the second time now the man at the pick up window completley ignored us even though OUR food was ready and gave ( tried to give us the wrong order.)</t>
  </si>
  <si>
    <t>● order: negative
● food: negative
● man: negative</t>
  </si>
  <si>
    <t>Every franchise I have been to in NYC has been very disappointing. Most team members, not all, loathe their job. Furthermore I can never reliably tell if McDonaldï¿½ï¿½ï¿½ï¿½ï¿½ï¿½ï¿½ï¿½ï¿½ï¿½ï¿½ï¿½ï¿½ï¿½ï¿½ï¿½ï¿½ï¿½ï¿½ï¿½ï¿½ï¿½ï¿½ï¿½ï¿½ï¿½ï¿½s is 24hrs anymore because of the inevitable ï¿½ï¿½ï¿½ï¿½ï¿½ï¿½ï¿½ï¿½ï¿½ï¿½ï¿½ï¿½ï¿½ï</t>
  </si>
  <si>
    <t>They moved fast but it wasnt very crowded. The food wasnt that good it was no salt on the fries and my burger was extrs salty. Then they gave me orange soda because they didnt have strawberry fanta but thats def not what i wanted. If im ever in the area i wont be coming back here.</t>
  </si>
  <si>
    <t>● strawberry fanta: negative
● orange soda: neutral
● burger: negative
● fries: negative
● food: negative</t>
  </si>
  <si>
    <t>Very quick service, surprisingly easy to operate their self service kiosk. Order was ready really fast. I usually don't go to McDonalds but I was in a tight time crunch. For a McDonald's restaurant it was not very busy. I would definitely go back to this location if I needed to go to McDonalds in New York City. Highly recommend stopping in to this location if you are in the area.</t>
  </si>
  <si>
    <t>Busy as heck, but it does what McDonalds normally do - gets you standardized food quickly without any fuss.  One-person bathroom for customers only, but two levels of seating.  Honestly, we want here because we were burned out from a day of "touristing" and just wanted something to eat quickly.</t>
  </si>
  <si>
    <t>● food: positive
● mcdonald: neutral
● seating: neutral
● bathroom: neutral</t>
  </si>
  <si>
    <t>I was told by manager, no free refills for coffee here and only decaf coffee for Senior Coffee price. Been to McDonald's all over country. Never been told this before!!!</t>
  </si>
  <si>
    <t>● coffee price: negative
● coffee: neutral
● decaf coffee: neutral
● managers: negative</t>
  </si>
  <si>
    <t>Bartholomew was the best security ever.
Thank you so much!</t>
  </si>
  <si>
    <t>I dont like MacDonalds in NY.  Has a horrible attendance and this thing of asking to open the bathroom to be able to use is not pleasant. On one occasion my niece went to make the request for all and the security said that if we were not going to buy nothing was to vacate the table.ï¿½ï¿½ï¿</t>
  </si>
  <si>
    <t>● bathroom: neutral</t>
  </si>
  <si>
    <t>This is our hometown MCdonalds and between the wife, grandchildren and I we are here twice a week.  Like review I did on the Hamlin MCDonalds, I call this the older style and it's been [ainted over the years and they removed the small playyard it had.  People now are a afraid of ballpits and it was outside so it didn't get used over 6 months of the year.
There is ample seating, but I've seen more with more seating, but we've never been without finding a seat.  Everything is pretty clean and in good order. Walk-in orders are accurate and fast.  Drive in is fast and about 8 times out of 10 they will have it exact.  Some times they get it wrong, but like we say nobody's perfect.
Since it's right on Rt209 it's easy to get in and out of unless your traveling South on 209 then sometimes it's hard to pull out because there's KFC and Subway and an Ice Cream shop across the street so it's a busy little area in Brodheadsville.  Overall it's a nice facility.</t>
  </si>
  <si>
    <t>● cream: positive
● ice: positive
● subway: neutral
● seating: negative
● kfc: neutral</t>
  </si>
  <si>
    <t>The crew here is very rude and disrespectful.  Every table  was dirty and after asking to get a rag I waited another 10 min ...</t>
  </si>
  <si>
    <t>● table: negative
● crew: negative</t>
  </si>
  <si>
    <t>Clean neat place security guard was helping when I want to sit down in upstairs.</t>
  </si>
  <si>
    <t>● security guard: positive
● place: positive</t>
  </si>
  <si>
    <t>We just orders 2 bacon smoke houses and one only has 3 small pieces of bacon and 2 really small pieces of onion very little sauce. Thsecond was cold</t>
  </si>
  <si>
    <t>● sauce: negative
● onion: positive
● bacon: negative</t>
  </si>
  <si>
    <t>More homeless people than paying customers... Yo could I have a fry  yes you may a quarter apiece how does it feel</t>
  </si>
  <si>
    <t>● fry: positive
● customers: neutral</t>
  </si>
  <si>
    <t>Ordered the 2 filet-o-fish for $5 , and they were barely hot.</t>
  </si>
  <si>
    <t>● fish: neutral
● o: neutral
● filet: neutral</t>
  </si>
  <si>
    <t>It has been many years since I have gone into McDonald's, and this time was no different, I was there to drop off my Redbox rental.</t>
  </si>
  <si>
    <t>● redbox rental: neutral</t>
  </si>
  <si>
    <t>The dining room was clean. The staff was very friendly and prompt.</t>
  </si>
  <si>
    <t>● staff: positive
● dining room: positive</t>
  </si>
  <si>
    <t>Waiting in line , and the manager fixing the register. Bad customer service</t>
  </si>
  <si>
    <t>● customer service: negative
● register: negative
● manager: negative</t>
  </si>
  <si>
    <t>This is a good place. Sometimes a little under staffed though.</t>
  </si>
  <si>
    <t>● staffed: negative
● place: positive</t>
  </si>
  <si>
    <t xml:space="preserve">Says itï¿½ï¿½ï¿½ï¿½ï¿½ï¿½ï¿½ï¿½ï¿½ï¿½ï¿½ï¿½ï¿½ï¿½ï¿½ï¿½ï¿½ï¿½ï¿½ï¿½ï¿½ï¿½ï¿½ï¿½ï¿½ï¿½ï¿½s 24hrs, but showed up at 5:50am and they were </t>
  </si>
  <si>
    <t>● says: neutral</t>
  </si>
  <si>
    <t>Very good sercice and the employees are the best</t>
  </si>
  <si>
    <t>● employees: positive
● sercice: positive</t>
  </si>
  <si>
    <t>This place is very nice and clean. Most of the staff members are very friendly and has smile on them most of the time. Would repeat</t>
  </si>
  <si>
    <t>● staff members: positive
● place: positive</t>
  </si>
  <si>
    <t>VERY BAD SERVICE. THE TWO YOUNG LADIES AT THE FRAPPE MACHINE WERE VERY RUDE BY NOT WANTING  TO SERVE ME. THEY WERE VERY AWARE OF WHAT THEY WERE DOING BUT KEPT PUTTING OFF FROM MAKING MY DRINK. I'VE SEEN CUSTOMERS WHO CAME AFTER ME LEAVE BEFORE ME. MY FOOD WAS GETTING COLD. VERY BAD SERVICE. TIME AROUND 11:30-12P.M</t>
  </si>
  <si>
    <t>● serve: negative
● fruit machine: negative</t>
  </si>
  <si>
    <t>Still love this place!! Customer service Rocks!!</t>
  </si>
  <si>
    <t>● customer service: positive
● place: positive</t>
  </si>
  <si>
    <t>Late night crew horrible there is no one at the register everyone is hiding in the back and the short asian manager has a disgusting attitude and barely speaks english food was cold and my hamburger bun was stiff meat was horrible</t>
  </si>
  <si>
    <t>● hamburger: negative
● food: negative
● manager: negative
● register: negative</t>
  </si>
  <si>
    <t>Baltimore</t>
  </si>
  <si>
    <t>● baltimore: neutral</t>
  </si>
  <si>
    <t>They have implemented the self-order kiosk machines and the newer soda dispensers with the touchscreen. Restaurant was clean and everything was in order. Didn't have much interaction with employees there but they seemed nice. Overall great experience. Especially for a McDonald's restaurant, which isn't generally somewhere you go for a good customer experience. I was pleased with my quick visit</t>
  </si>
  <si>
    <t>● employees: negative
● soda dispensers: positive
● order: positive
● self: positive
● touchscreen: positive
● kiosk machines: positive</t>
  </si>
  <si>
    <t>Atlantic Terminal. Busy place because another Mc Donald's is being renovated.  I used app to order so no wait.  Because so busy, a little dirtier than normal.</t>
  </si>
  <si>
    <t>I order a MC Chicken and the prepare everything like it but they put a burger meat instead of the chicken and I have to drive back.</t>
  </si>
  <si>
    <t>● chicken: negative
● burger meat: negative
● mc chicken: positive</t>
  </si>
  <si>
    <t>Exactly what you'd expect, from McDonald's, and 24 hours, too. Awesome.</t>
  </si>
  <si>
    <t>This place is very dirty even the playground where the kids are playing even it was vomit ,,, We couldnï¿½ï¿½ï¿½ï¿½ï¿½ï¿½</t>
  </si>
  <si>
    <t>● playground: negative
● place: negative</t>
  </si>
  <si>
    <t>We went on Friday night around 11:30, and it was slow. We waited in like for 20 minutes then waited for our order and even to get to the window for thirty minutes. The people on the window and intercom were beyond rude. like i understand you're busy, but you DO NOT need to be rude to your customers, reguardless how busy you are.</t>
  </si>
  <si>
    <t>● window: negative
● intercom: negative</t>
  </si>
  <si>
    <t>Too many homeless people sleeping at night. Near the restrooms &amp; nobody is taking them out of the place. It supposed to say "limit seating time 20 minutes" &amp; worst of all. Nobody is renovating the place with the red shingles &amp; the Playplace too. Please do something about this!</t>
  </si>
  <si>
    <t>● seating time: negative
● place: negative
● restrooms: neutral</t>
  </si>
  <si>
    <t>Unprofessional all employees had headphones ,incomplete uniform, no name tags ,too much time waiting just to get an Uber ....</t>
  </si>
  <si>
    <t>● head: neutral
● employees: negative</t>
  </si>
  <si>
    <t>weak place  ridiculous attitudes working there. Got order wrong   and the two in front of me.    Mgrs are in wrong position  -  its McDonalds. Enough said.</t>
  </si>
  <si>
    <t>They charged me twice on my credit card, and then when i went back they were straight lying on my face
Even when i had my statement open...
Employees and managers needs to learn how to behave</t>
  </si>
  <si>
    <t>● credit: negative</t>
  </si>
  <si>
    <t>Love this location because, it was actually fast paced at the drive thru.</t>
  </si>
  <si>
    <t>● drive thru: positive
● paced: positive
● location: positive</t>
  </si>
  <si>
    <t>Manager saw me waiting a little longer than usual and went back to the kitchen to see what was wrong and got back with my order. Very thoughtful!</t>
  </si>
  <si>
    <t>● kitchen: neutral</t>
  </si>
  <si>
    <t>This place was very nice, I was there with my daughter and grandsons in the play area, it was full of other kids and we were very relaxed watching the boys play.</t>
  </si>
  <si>
    <t>● play area: positive
● place: positive</t>
  </si>
  <si>
    <t>Very good.</t>
  </si>
  <si>
    <t>● very: positive</t>
  </si>
  <si>
    <t>Was great but now they no longer stay open late. Have to go to another one in next town over. Inconvenient..</t>
  </si>
  <si>
    <t>● open: negative</t>
  </si>
  <si>
    <t>Popped in for a drink to pass some time between appointments and charge my phone. Nothing works and homeless people were skattered everywhere, eating ketchup packets. Pass.</t>
  </si>
  <si>
    <t>● ketchup packets: neutral</t>
  </si>
  <si>
    <t>The cashier was super nice, but I received the wrong item at the drive- thru. My chocolate chip frappe did not seem to have a lot of chips in it. Overall the drinks and food were good though.</t>
  </si>
  <si>
    <t>● chips: negative
● chocolate chip frappe: negative
● cashier: positive</t>
  </si>
  <si>
    <t>when I was here it was during a rainstorm and the inside was very wet and dirty. It was also very crowded, as a lot of tourists and other people come here to try to use the bathroom for free. It was impossible to find a place to sit to eat my snack.</t>
  </si>
  <si>
    <t>● snack: positive
● sit: positive
● place: positive
● bathroom: positive</t>
  </si>
  <si>
    <t>This particular drive through is nice and fast. Its easy to get a Big Mac, fries and a coke in less than 5 minutes. Staff is also very helpful all around. This is one of the faster drive throughs in Queens or indeed the five boroughs.</t>
  </si>
  <si>
    <t>● coke: positive
● fries: positive</t>
  </si>
  <si>
    <t>Very rude staff.  Forgot 5 items of my food. Contact their phone to express my issue.  Never got a response.    Extremely rude drive through person.</t>
  </si>
  <si>
    <t>We went at 2am, and even though there were less than 5 other people in the restaurant we waited 25 minutes for our food with no explanation. Food was fine but the wait was horrible.</t>
  </si>
  <si>
    <t>Very disappointed was in line for twenty minutes. My burger was barely warm the fries were Luke warm and no salt.  I will never be back to this McDonald's</t>
  </si>
  <si>
    <t>● fries: negative
● burger: negative</t>
  </si>
  <si>
    <t>One of the people didn't day have a goodnight and the fries were Lowkey bad lmao</t>
  </si>
  <si>
    <t>● fries: negative</t>
  </si>
  <si>
    <t>The store is up to date very small and with exception of a few the staff sucks. The few taking orders cool, the people getting the food the worst! Period!!!</t>
  </si>
  <si>
    <t>It's McDonald's. I like getting breakfast here it tastes okay and is super convenient and fairly cheap.</t>
  </si>
  <si>
    <t>● breakfast: positive
● mcdonald: positive</t>
  </si>
  <si>
    <t>Very poor customer service, rude staff, and we paid for a burger and fries that did not come and the manager did not believed we didn't receive it even with the receipts.. I've never seen anything like it before</t>
  </si>
  <si>
    <t>● manager: negative
● fries: negative
● burger: negative</t>
  </si>
  <si>
    <t>Fast food. Emphasis on fast. Holy moly does this specific location have it all figured out... They gave me my order in like 30sec</t>
  </si>
  <si>
    <t>It's no longer a happy place it's terrible dark I'm never ever eating g there again it's like ordering your food in a jail disgusting you put up the computers and you fired everybody shame on you I will not patronize your establishment anymore</t>
  </si>
  <si>
    <t>Forgot half our order, when my husband asked the manager to give us the rest of our food she completely ignored him twice. We're not going back ever obviously.</t>
  </si>
  <si>
    <t>● food: neutral
● manager: negative</t>
  </si>
  <si>
    <t>Food was cold. Taste like it had sat there for a while.  Very disappointed ï¿½ï¿½ï¿</t>
  </si>
  <si>
    <t>It's McDonald's. Ordered food from screens. Food was brought up to our table.  Simple.</t>
  </si>
  <si>
    <t>They missed half my order and I tried giving them a call but they sent me straight to voicemail or would answer and just leave the phone there this is by far the worst food chain I have ever been to and pretty much just stole my Money</t>
  </si>
  <si>
    <t>For self-help travel, choosing fast food is the most convenient way to solve meals. When you are in a foreign country, you think it is unpalatable, but it is actually quite delicious.</t>
  </si>
  <si>
    <t>● meals: positive
● fast food: positive</t>
  </si>
  <si>
    <t>It's fine for a meal on the go.</t>
  </si>
  <si>
    <t>The women bathroom doors didn't close,  and they were for dirty . There were long lines to order food that was unorganized and crowded.</t>
  </si>
  <si>
    <t>● food: negative
● lines: positive</t>
  </si>
  <si>
    <t>Very crowded, always. Tough to find a seat. Otherwise, food is same as any other McDonald's.</t>
  </si>
  <si>
    <t>● food: positive
● seat: negative</t>
  </si>
  <si>
    <t>It does not have a drink refill...</t>
  </si>
  <si>
    <t>● drink: negative</t>
  </si>
  <si>
    <t>Managed a good morning crowd with good time between order and getting the meal. Appropriately polite too.</t>
  </si>
  <si>
    <t>Does anyone ever expect to go there for the awesome food and beyond superior customer service? Nope. It's the only place with a decent sausage biscuit without having to drive to Carl JR's in cedar park.</t>
  </si>
  <si>
    <t>● sausage biscuit: positive</t>
  </si>
  <si>
    <t>Very clean very neat very friendly staff and very hot food!</t>
  </si>
  <si>
    <t>Wanted a nice quiet breakfast, there was a giant inflatable rat right out the window. 10/10</t>
  </si>
  <si>
    <t>Fast food at it's best but the amount of regular homeless people I see in the McDonald's is crazy. This location seriously needs security.</t>
  </si>
  <si>
    <t>The place seems cool, actually isnï¿½ï¿½ï¿½ï¿½ï¿½ï¿½ï¿½ï¿½ï¿½ï¿½ï¿½ï¿½ï¿½ï¿½ï¿½ï¿½ï¿½ï¿½ï¿½ï¿½ï¿½ï¿½ï¿½ï¿½ï¿½ï¿½ï¿½t bad as other M</t>
  </si>
  <si>
    <t>I bought two coffees for my twin and I, planned to buy some food tried to use the bathroom first it wasn't available for 45 minutes so I left without purchasing anything else.
That's a zero rating but I need 1 to post.</t>
  </si>
  <si>
    <t>● bathroom: neutral
● food: neutral
● coffees: neutral</t>
  </si>
  <si>
    <t>Mecca for junkies and the old.</t>
  </si>
  <si>
    <t>● mecca: positive</t>
  </si>
  <si>
    <t>Had to use the computerized ordering system in the store self serve, the employees didn't even know how to use it go figure</t>
  </si>
  <si>
    <t>● employees: negative
● ordering system: negative</t>
  </si>
  <si>
    <t>Wow what a great way to get the kids together and have a great weekend as well as the rest of the week!</t>
  </si>
  <si>
    <t>● kids: positive</t>
  </si>
  <si>
    <t>Yep, five stars.  Not Michelin five stars but best Mickey D's I've been to in a long time.  Fresh Beef Quarter-Pounder is better than I thought it would be... And they're everywhere.</t>
  </si>
  <si>
    <t>● beef quarter - pounder: positive
● fresh: positive</t>
  </si>
  <si>
    <t>It's McDonald's. You know what you're getting.  And the ice cream machine is always broken</t>
  </si>
  <si>
    <t>● ice cream machine: negative
● mcdonald: neutral</t>
  </si>
  <si>
    <t>Ok, packed, usually get the order wrong</t>
  </si>
  <si>
    <t>● packed: negative
● ok: neutral</t>
  </si>
  <si>
    <t>Very accessible place, clean and nice</t>
  </si>
  <si>
    <t>Very clean and nice people</t>
  </si>
  <si>
    <t>Ordered their signature Double BBQ Burger tonight at the drive thru... One patty wasn't even cooked.... The buns were burnt black instead of toasted. Fries came out cold. My wife ordered a #6 Chicken Nuggets with BBQ sauce.... Didn't get her sauce and nuggets were cold as well. HORRIBLE SERVICE!!!</t>
  </si>
  <si>
    <t>● sauce: negative
● chicken nuggets with bbq sauce: negative
● burger: neutral
● double: positive
● nuggets: neutral
● buns: negative
● bbq: neutral</t>
  </si>
  <si>
    <t>The reason why I'm keeping this McDonald's three stars is because the customer service was great. Although, the food wasn't that great honestly, I've had better McDonald's McChicken was felt like it was just warmed up in the microwave the bread was stale and the fries were great because I like to order my fries with no salt and if you're looking for some fresh fries remember to order fries with no salt. The parking-lot was clean. The inside of the McDonald's cooking area looked really clean and spic and span the only reason why I'm giving it three stars is because the food quality was not great at all so if you can improve that then you can either get another star or two more stars it depends on what you guys want for you to McDonalds.</t>
  </si>
  <si>
    <t>● cooking area: positive
● mcdonald: positive
● inside: positive
● parking lot: positive
● fries: positive
● food: negative</t>
  </si>
  <si>
    <t>Lots of parking, fast, reliable, good</t>
  </si>
  <si>
    <t>● parking: positive</t>
  </si>
  <si>
    <t>This place is more of a homeless shelter than a fast food restaurant. There is an upstairs seating area, which apparently only opens when the employees deem necessary. There is literally nowhere to sit here. Take- out only.</t>
  </si>
  <si>
    <t>● employees: negative
● seating area: negative
● upstairs: negative</t>
  </si>
  <si>
    <t>Okay good</t>
  </si>
  <si>
    <t>● okay: positive</t>
  </si>
  <si>
    <t>At first glance the place looks good but the first quarter pounder was cold and when I watched them fix the second I found the the commercial about being cooked fresh is bs. They pulled the meat from a drawer and it was barely warmer than the first. Then the flies inside were all over everything. Yuk... the last time I will come here. Right before I left a guy came in and tried to get some water and a rude sweaty security guard was stopping him. Wow, this place is not where I would take family.</t>
  </si>
  <si>
    <t>● security guard: negative
● water: negative</t>
  </si>
  <si>
    <t>Legit</t>
  </si>
  <si>
    <t>● legit: negative</t>
  </si>
  <si>
    <t>Staff was unfriendly and food tasted old. The fried onions on my signature hamburger tasted burnt. We had just got out of a concert and they were busy but our fries tasted like they had been sitting around for 20 - 30 minutes. It was gross</t>
  </si>
  <si>
    <t>● fries: negative
● hamburger: negative
● fried onions: negative</t>
  </si>
  <si>
    <t>Why would you have someone work the cash register and take orders who doesn't speak or understand English, especially at lunch time?</t>
  </si>
  <si>
    <t>● lunch time: negative
● cash register: neutral</t>
  </si>
  <si>
    <t>A major transformation every thing is new they got 8 monitors to order from plus 4 registers pretty fast  and a ATM.    Half a block from 34th with subway rite there</t>
  </si>
  <si>
    <t>● atm: positive
● registers: positive
● monitors: positive</t>
  </si>
  <si>
    <t>They need to stop hiring so many   Spanish  ppl makes me Donald's look trashy &amp; cheap.&amp; ï¿½ï¿½ï¿½ï¿½ï¿½ï¿½ï¿½ï¿½ï¿½ï¿½ï¿½ï</t>
  </si>
  <si>
    <t>● pp: negative</t>
  </si>
  <si>
    <t>Very bad customer service. Before ordering my food, I wanted to use the bathroom and the security didn't let me use it until I paid for the food first... it's illogical...</t>
  </si>
  <si>
    <t>● security: negative
● bathroom: neutral
● food: neutral</t>
  </si>
  <si>
    <t>Id only eat from here if there is no other option. Its on a good location since its kinda on my way from work to home. I finish work at 12am so i have literally no other option cause i am exhausted and not willing to drive further. Burgers are dry, patties are old, i got 4 nuggets instead of 6. In short, dont waste your money cook yourself at home.</t>
  </si>
  <si>
    <t>Even though someone in front of us was yelling at them they were still fast and great people!</t>
  </si>
  <si>
    <t>Wonderfully managed McDonald's with very fast service...  I go here all the time and the staff is truly genuinely nice and friendly... the best coffee for a dollar I've ever had... and even better when somebody else brews it for you...</t>
  </si>
  <si>
    <t>● coffee: positive
● staff: positive
● mcdonald: positive</t>
  </si>
  <si>
    <t>Renovated and they did just that; ask me again when I go back</t>
  </si>
  <si>
    <t>● renovated: positive</t>
  </si>
  <si>
    <t>They don't like to give creamer and get upset if you want refills.</t>
  </si>
  <si>
    <t>● creamerills: negative</t>
  </si>
  <si>
    <t>I am very dissatisfied with the service at this location. I asked for a #1 which is a big Mac instead they charged me for a quarter pounder. My son ordered a cheeseburger happy meal , he wanted the burger with mustard, onions, and pickles. My son was so upset and he refused to eat his food . The burger that I got slopply made and the meat was half way hanging out of the burger and it was so bad that it was almost dry. My little boy was so upset that he doesn't want to here any more. From a very mad Mommy and a hurt little boy</t>
  </si>
  <si>
    <t>● meat: negative
● burger: negative
● food: negative
● pounder: negative
● quarter: neutral</t>
  </si>
  <si>
    <t>Quality tends to be hit or miss, and this location has gotten rather pricey.</t>
  </si>
  <si>
    <t>● location: negative
● quality: negative</t>
  </si>
  <si>
    <t>You are forced to place your order using the kiosk; quite a pain in the neck for the computer challenged people in the world</t>
  </si>
  <si>
    <t>This establishment is disgusting when it comes receiving a request from the customer ant getting the customer order wrong or incomplete or not having food offered on the menus every single time it's one or the other when it come to this place it can't just be me</t>
  </si>
  <si>
    <t>● place: negative
● establishment: negative</t>
  </si>
  <si>
    <t>I like to order here whenever I want to add more layer of flab</t>
  </si>
  <si>
    <t>● fl: positive</t>
  </si>
  <si>
    <t>Needing to use a bathroom here is like asking the Queen for her royal jewels.</t>
  </si>
  <si>
    <t>If i could give negative stars i would this location is awful and who locks the doors during business hours with customers in the store?</t>
  </si>
  <si>
    <t>● doors: negative</t>
  </si>
  <si>
    <t>Okay i guess</t>
  </si>
  <si>
    <t>ext</t>
  </si>
  <si>
    <t>● ex: positive</t>
  </si>
  <si>
    <t>McDonalds was fine; the people I went with sucked. But honestly this place is really sketch, they even have a security guard at the front door in case things go sideways. If you are wondering HOW things could go sideways, you wouldn't have to expand your view further then the amount of druggys that go to this McDonalds. Half of them don't even buy anything, they just stand around (to heat up I presume) waiting for the security to kick them out. The other half stand in line and figure out that they can't buy anything at the front desk then leave. Normally I wouldn't have a problem with this if they kept to themselves like everyone else ordering something at the McDonald's, but they would  randomly yell, ask questions, pan handle, and just were being a general nuisance. I understand that an establishment can't control who their costumers are, so it's not exactly the MD's fault, but still this Micky D's should be avoided at all costs for that reason. I give them 2 stars instead of one because the good customer service and magically clean bathroom. Seriously these cashiers have to deal with a lot of weird stuff and they somehow aren't mentally broken by the end of the day. I went at 11 at night which probably affects my review, but from the first impression I'm not inclined to go again to find out how it is in the day unless it was simultaneously the only restaurant, I was starving more than a communist in the gulag, and I lost my ability to cook food myself. Seriously don't go here it's horrible.</t>
  </si>
  <si>
    <t>● bathroom: positive
● customer service: positive
● front desk: neutral
● security: negative</t>
  </si>
  <si>
    <t>The 2 for give dollar deal was bad. I ordered two quarter pounders and they we're left over from the past definitely not fresh from frozen do worst burgers I've had at any mc Donald's</t>
  </si>
  <si>
    <t>● frozen food: negative
● quarter: negative
● pounders: negative</t>
  </si>
  <si>
    <t>Good location, very clean!</t>
  </si>
  <si>
    <t>Eh. Good When You're On The Road.</t>
  </si>
  <si>
    <t>● eh: positive</t>
  </si>
  <si>
    <t>Personally, I think the service was slow. The food was old, and not very good quality. The workers were nice and friendly but overall didn't seem to know what they were doing. I honestly do not like this location.</t>
  </si>
  <si>
    <t>● workers: positive
● quality: negative
● food: negative</t>
  </si>
  <si>
    <t>Unless I ask how much something extra costs, dont tell me how much something extra costs. Especially when i use the word EXTRA.</t>
  </si>
  <si>
    <t>● costs: negative</t>
  </si>
  <si>
    <t>I went to get some dollar items which they did not have.</t>
  </si>
  <si>
    <t>● items: negative</t>
  </si>
  <si>
    <t>Extremely rude lady in the morning. I spoke to her with a smile and that did not deter her from the destain she showed, from what I assume because she had to serve me. Waaay too many other McDonald's around for me to need to deal with that in the morning.
If you see a short Asian lady with a grey uniform shirt, do not bother, she will just make your morning worse.</t>
  </si>
  <si>
    <t>Would give zero starts if I would, they all have an ugly attitude as if I was responsible for them working there. I asked for a caramel macchiato and they said the machine wasnï¿½ï¿½ï¿½ï¿½ï¿½ï¿½ï¿½ï¿½ï¿½ï¿½ï¿½ï¿½ï¿½ï¿½ï¿½ï¿½ï¿½ï¿½ï¿½ï¿½ï¿½ï¿½ï¿½ï¿½ï¿½ï¿½ï¿½t working. Then the person behind me or</t>
  </si>
  <si>
    <t>● caramel macchiato: negative</t>
  </si>
  <si>
    <t>Standard McDonald. There are kiosks for self-order. A LOT OF PEOPLE, constant queues. Some positions are missing.</t>
  </si>
  <si>
    <t>● standard mcdonald: positive</t>
  </si>
  <si>
    <t>Drive through was exceptionally speedy when I got waived off to park. I had asked for a cup of water to still get waived off. I get my meal and asked about my cup of water the staff member seemed to not car and walked away. I walked in to ask for a water cup to have the rest of the staff say that if I wanted a water cup with a lid in a small cup, I would have to be in drive through... Where I came from... It wasn't until a shift manager 3 associates later did they ok for me to have a child cup of water.... Water.</t>
  </si>
  <si>
    <t>● shift manager: negative
● lid: negative
● staff: negative
● water cup: neutral
● cup of water: neutral</t>
  </si>
  <si>
    <t>The worst MCDONALD'S I've been to and I'm from NYC! The managers look like they dont shower and the food is always terrible!! Drive a few miles down john young and you will find better spots. DONT BRING YOUR MONEY HERE! HOPEFULLY THEY WILL GO OUT OF BUSINESS AND MAKE ROOM FOR A GOOD RESTAURANT!!!</t>
  </si>
  <si>
    <t>● spots: negative
● food: negative
● managers: negative
● mcdonald: negative</t>
  </si>
  <si>
    <t>Horrible service, nobody knows what they're doing, they short you on everything. The guy at the window with painted nails was listening to music on his phone with both earbuds in and didnt say a word to me, I ordered pancakes with sausage and a medium coffee. They gave me a small coffee and kept saying that's what a medium is now, and it wasnt even drinkable. I know this is my fault for not checking especially after that, there was no butter, syrup, napkins, or utensils in the bag for the pancakes and sausage. Never coming here again</t>
  </si>
  <si>
    <t>● sausage: negative
● pancakes: neutral
● syrup: negative
● butter: negative
● coffee: negative
● pancakes with sausage: negative
● utensils: negative
● napkins: negative</t>
  </si>
  <si>
    <t>I don't go there often, the fast food is simple and convenient, and occasionally there are big discounts, so I need to download the app. The environment is average.</t>
  </si>
  <si>
    <t>● app: neutral
● fast food: positive
● discounts: positive</t>
  </si>
  <si>
    <t>An over-busy nightmare. Washrooms are likely cleaned often, but can't keep up with the hordes of people ransacking them.</t>
  </si>
  <si>
    <t>● washrooms: negative</t>
  </si>
  <si>
    <t>I had sex with an employee but she was black and had cirrhosis, put healthy people</t>
  </si>
  <si>
    <t>● employee: negative
● cirrhosis: neutral</t>
  </si>
  <si>
    <t>This McDs SUCKS. Their food is disgusting and their service sucks. They forgot my kids entire happy meal and when they brought it out there was no toy and no chicken nuggets. We ordered sundaes to go and they delivered it to a random table and took some other guys marker. And to top it all off they were RUDE, like it was my fault they suck at their job. This is the absolute WORST experience I've ever had at a restaurant ever.</t>
  </si>
  <si>
    <t>● table: neutral
● chicken nuggets: negative
● meal: negative
● sundaes: neutral</t>
  </si>
  <si>
    <t>This 1 McDonald I'll say surpasses all in Central Florida. Being a father of two teenagers who are always hungry (!) and it's very convenient for me to stop by in a McDonald to pick up some snacks (burgers...).
I always park and go inside and order. I ordered on the kiosk and a lady (manager, perhaps) acknowledged me and in 4 minutes, I got my food whereas the drive through would've cost me at least 10 minutes.
Clean, fast and friendly service!</t>
  </si>
  <si>
    <t>● food: positive
● kiosk: neutral</t>
  </si>
  <si>
    <t>My sister and I went there 9:30ish after getting into town late for a funeral the next day. We ordered off of their little automated order taking thing which we had never done before and got our orders and headed back to the hotel. When we got back to the hotel I noticed that they had given me one of their $1 spicy chicken sandwichs instead of $1 cheeseburger I had ordered but as it was late and only over a dollar I didn't feel like going back to correct it. But the rest of the order was correct and as far as the quality of the food I guess it was as decent as fast food from McDonald's can be</t>
  </si>
  <si>
    <t>● spicy chicken sandwiches: negative
● automated taking system: negative
● cheeseburger: neutral</t>
  </si>
  <si>
    <t>I would love the exact location McDonald's i dined at. This one employee only seemed to be against having me eat there. The woman cashier literally did'nt want to order with the 2 for one menu sandwich deal i just recieved on on my phone. She wouldn't offer me a pen to write my code on the receipt, so i used a penny to write the code, so she tells me it's invalid, but i wrote the exact code and it looked as though i wrote in oencile. She immediately try calling security, so i asked the other employees for a manager. The manager was very understanding, and even after helped with all and left to the back, the woman tells me how this is my last order and i have 14 minutes left to eat. It was ammusing so i played the idiot customer roll. I definitely appreciate the manager's understanding for i was also a little short on exact cash, so you can already guess how the woman treated me about that. On the plus side I enjoyed my meal !!</t>
  </si>
  <si>
    <t>● sandwich deal: negative
● menu: neutral</t>
  </si>
  <si>
    <t>The manager and the staff here treat customers very disrespectful. I ordered two quarter pounders and they were pink in the middle. We asked for a remake and was told that's how they are made. After we pushed for a remake the "redone" was still pink. The manager sarcastically asked for extra extra extra well done burgers, at which I noticed the cooking staff laughing and one was wiping their nose and face with their arms. After I immediately cancelled my order and asked for a refund. The night staff compared to the day staff is just like that; night and day. If I could give no stars I would.</t>
  </si>
  <si>
    <t>● cooking staff: negative
● burger: positive
● manager: negative
● quarter: neutral
● pounders: neutral</t>
  </si>
  <si>
    <t>They get you in the drive thru. I bought big breakfasts and made sure I got the syrup and forks. The employee rolled her eyes because I seemingly didnï¿½ï¿½ï¿½ï¿½ï¿½ï¿½ï¿½ï¿½ï¿½ï¿½ï¿½ï¿½ï¿½ï¿½ï¿½ï¿½ï¿½ï¿½ï¿½</t>
  </si>
  <si>
    <t>● forks: neutral
● syrup: positive
● breakfast: positive</t>
  </si>
  <si>
    <t>For the first time, I noticed that drinks can be refilled freely.
It was hard to tell where the tomato ketchup came out.
2019/02/19 Ordered an egg McMuffin. Same taste all over the world.</t>
  </si>
  <si>
    <t>● tomato ketchup: negative
● drinks: negative</t>
  </si>
  <si>
    <t>Excellent location. This place is not very clean because it's too crowdy.</t>
  </si>
  <si>
    <t>There was blood on the womens bathroom toilet I told the old cashier and she said o well! I tried talking the manager and she completely ignored me I tried calling the number on my receipt 4 different times and everytime I got a busy signal. My daughter and I were standing off to the side waiting for our drinks and thank god after seeing the kitchen area we did not order food I was completely and utterly disgusting!!!!! Please do not go to this McDonalds! I rated it 1 star only because I had to rate it to leave this to bad!!</t>
  </si>
  <si>
    <t>● mcdonald: negative
● manager: negative
● women: negative
● cashier: negative</t>
  </si>
  <si>
    <t>I ordered two combos on the uber eats my total was 30 dollars and when my food arrived two of the shakes I ordered where missing, I called the mcdonalds and they never answered. Be carful when you order so that your money does not go to waste</t>
  </si>
  <si>
    <t>● mcdonald ' s: neutral
● shakes: negative
● food: neutral</t>
  </si>
  <si>
    <t>Fast service good customer service no complaints</t>
  </si>
  <si>
    <t>● service service: positive</t>
  </si>
  <si>
    <t>Tl;Dr poor service, frequently gets orders wrong.
We try and avoid this place even when we specifically have a hankering for McDonald's. We always have an issue at this McDonald's no matter what time of day,  whether we order from a food delivery service or in person. The orders always get screwed up,  from missing items to getting a sausage egg and cheese mcgriddle that just had cheese! If there was other fast food options besides pizza and halal nearby we'd probably never go here again.
But today I finally understood why it's a mess: there's no communication. It was a busy time since school had just let out and I stood for about 5 minutes waiting for a Dr. Pepper and watched the crew work in relative silence while pushing out food orders without tickets and without speaking to each other. Anyone who has worked in food service knows a quiet kitchen spells more trouble than a loud one. Eventually my sister flagged down the man doing drink orders and asked if the drink he'd just placed in the row of 8 other drinks he'd been setting down indiscriminately was our Dr. Pepper and he said yes...it was a Coke.
Management here really needs to have a talk to the crew about working together as a team and communication, especially when it's busy. Yes it's just a McDonald's, and I'm not expecting white glove service from a fast food joint, but our community deserves better than what we're getting for sure.</t>
  </si>
  <si>
    <t>● pizza: neutral
● fast food options: negative
● cheese: negative
● sausage egg and cheese mcmuffin: positive
● food delivery service: negative
● halal: negative</t>
  </si>
  <si>
    <t>Great place worker are nice too.</t>
  </si>
  <si>
    <t>● place worker: positive</t>
  </si>
  <si>
    <t>The rudest stuff in DC, and it's not open 24/7</t>
  </si>
  <si>
    <t>● open: negative
● stuff: negative</t>
  </si>
  <si>
    <t>Ordered a bacon, egg and cheese biscuit meal, and they give me no bacon! They did send me 2 complimentary meals which was great. I go back with the free coupon and they gave me a chicken sandwich when I ordered a signature burger. Called their office to let them know and they did not care. Now I call Corporate in Chicago, how do you like me now????</t>
  </si>
  <si>
    <t>● chicken sandwich: positive
● meals: neutral
● egg and cheese biscuit meal: negative
● bacon: negative
● coupon: positive</t>
  </si>
  <si>
    <t>We didn't enjoy our visit to this McDonald location.  The ice tea was warm, our fries and burger were cold and rubbery. The only thing I enjoyed was my cappuccino. We will not be visiting this McDonald's again. It wasn't that busy for them not to have hot fresh food prepared.</t>
  </si>
  <si>
    <t>● mcdonald: negative
● fries: negative
● ice tea: negative
● burgers: negative</t>
  </si>
  <si>
    <t>I was forced to buy something just because I had to use the restroom. SMH I understand that some business do that but really . No thank you plus manager was rushing everyone.</t>
  </si>
  <si>
    <t xml:space="preserve">I ordered a bacon McGriddle with White American cheese. They gave me Swiss. I acknowledged them the issue they said they only have white American cheese and no other white cheese. They are currently advertising the mushroom and Swiss burger.. thatï¿½ï¿½ï¿½ï¿½ï¿½ï¿½ï¿½ï¿½ï¿½ï¿½ï¿½ï¿½ï¿½ï¿½ï¿½ï¿½ï¿½ï¿½ï¿½ï¿½ï¿½ï¿½ï¿½ï¿½ï¿½ï¿½ï¿½s a white cheese too I thought?
Or is the Swiss the only American cheese? Or does anyone not know the difference.
I need a manager. At least ask me if I want my food replaced with regular cheese.
So the McGriddle eventually was eaten </t>
  </si>
  <si>
    <t>● white cheese: negative
● white american cheese: negative
● bacon mcgriddle with white american cheese: negative</t>
  </si>
  <si>
    <t>This place shouldnt even be open. Super nasty.</t>
  </si>
  <si>
    <t>Only go in for the chicken nuggets an DC unsweetened tea with Splenda.</t>
  </si>
  <si>
    <t>● chicken nuggets: positive
● tea with splenda: positive</t>
  </si>
  <si>
    <t>This place is great for kids to play when the weather is  not great.</t>
  </si>
  <si>
    <t>Terrible! Ordered an artisan grilled chicken sandwich and this is what I got. Old soggy lettuce. So that tells me the person preparing the sandwich just didnt care or that this restaurant does not care about keeping fresh items in their kitchen. $8 for this meal to get home just to throw out this sorry excuse for a sandwich. And this was after I had to go BACK through the drive through a second time because my son's happy meal was missing the fries. I mean isn't there a screen that shows what should go in the bags before handing to the customer? And after the second time through I got home to that trash sandwich and they also forgot the sauce for the nuggets, even through I saw it on my receipt so they knew I wanted it, and hot cakes without butter. Just carelessness on all fronts at this location. Oh and when I got to the pick-up window I told the woman I have a boy so please put a boy toy in the happy meal, and she said all of our toys are unisex. I will include a picture of his "unisex" toy. Take the time and drive pass to the next McDonalds along your route.</t>
  </si>
  <si>
    <t>● fries: negative
● meal: positive
● sandwich: positive
● grilled chicken sandwich: positive
● artisan: neutral</t>
  </si>
  <si>
    <t>35 minutes in line just to order, the line was all the way to the parking lot ï¿½ï¿½ï¿½ï¿½ï¿½ï¿½ï¿½ï¿</t>
  </si>
  <si>
    <t>● parking lot: neutral</t>
  </si>
  <si>
    <t>McDonald's is McDonald's everywhere in the world. In the US it's even more junk.</t>
  </si>
  <si>
    <t>I bought a Big Mac..  I was eating And I saw a hair on the meet..  never ever going to buy in this place</t>
  </si>
  <si>
    <t>● mac: positive</t>
  </si>
  <si>
    <t>Worst service ever. Slow and always forget items.</t>
  </si>
  <si>
    <t>A fast food as we know many. Clean and pleasant staff.</t>
  </si>
  <si>
    <t>● staff: positive
● fast food: positive</t>
  </si>
  <si>
    <t>Istopped in at this location at 3 am on Sun morning it was super busy and understaffed. Surprisingly however  the overwhelmed staff was super nice. Even through the place was crowed it didn't take long to get a customized order. The bathroom was understandably a mess.</t>
  </si>
  <si>
    <t>Hello, I  would have gave this McDonald's  a better review but.. They have a person or the store manager  on the floor  telling  people they have to sit and the back or leave.. these people are the homeless and IV drug users....FYI THEY PAYED FOR THEIR FOOD!!</t>
  </si>
  <si>
    <t>● food: negative
● manager: negative</t>
  </si>
  <si>
    <t>It is a small McDonalds in Manhattan. Not very crowded. The staff is grumpy. The food is what you can expect at McDonalds.</t>
  </si>
  <si>
    <t>● food: neutral
● staff: negative</t>
  </si>
  <si>
    <t>Bad attention. The cashier making a face and super rude. Other than that there is no refill</t>
  </si>
  <si>
    <t>● cashier: negative</t>
  </si>
  <si>
    <t>Staff is surly not clean druggies in the bathroom</t>
  </si>
  <si>
    <t>Good day . Clean undisturbed. Good pleasant staff.</t>
  </si>
  <si>
    <t>same as the others as far as food. patron-wise... lots of interesting characters in and around</t>
  </si>
  <si>
    <t>Charged me for one thing and I recived another, because the cashier was rushing...not nice. The food as usual.</t>
  </si>
  <si>
    <t>● food: neutral
● cashier: negative</t>
  </si>
  <si>
    <t>Employee forgets to give me the drink which i payed for argues about me not prderinging it and when i showed him the reipct then goes on saying his coworker had msssed up amd its not his fault.</t>
  </si>
  <si>
    <t>Food was fine, but they got part of my order wrong twice. However, they were responsive in correcting the matter.</t>
  </si>
  <si>
    <t>Always incomplete order, when u order cream and equal with your order, they never give, and when u ask for it, they just ignore you</t>
  </si>
  <si>
    <t>● cream: negative</t>
  </si>
  <si>
    <t>First and last time to this McDonald's. Had to stand around for 20 mins aside from only 2 people being there. One employee caught an attitude when i asked for no pickles. None of the burgers were wrapped right. And they were so lazy about they job that at first they wouldn't even come to the register to take my order. Kept staring at me expecting me to use their damn machine.
Customer service and being polite goes a long way ladies! And learn how to wrap your food.</t>
  </si>
  <si>
    <t>● burgers: negative
● pickles: neutral</t>
  </si>
  <si>
    <t>I just watched a vagrant peeing in a cup while eating my breakfast. He then dumped his piss cup out on the sidewalk. For God's sake ppl stop handing out money to hobos it just makes the issue worse. He wasn't even handicapped, yet he sat in a wheelchair. I watched him for an hour. When he didn't get any money from passing customers he stood up and walked away with his "Help Please" sign. This McDonalds is filled woth hobos often and I won't be back.</t>
  </si>
  <si>
    <t>Horrible service horrible food why is it that no matter where you go these days it gets worse McDonald's is food that's all you have to do and they can't even do that right frappe machine is constantly down they say because of cleaning I doubt they even clean the thing they just don't want to do it. Wake up your fast food you don't want to do the job go somewhere else and be lazy</t>
  </si>
  <si>
    <t>This place is hit or miss...the food is usually good, but the employees aren't very friendly. Must be because they're so busy, so often.</t>
  </si>
  <si>
    <t>● employees: negative
● food: positive</t>
  </si>
  <si>
    <t>I ordered the all day breakfast and it was stale. Hard around the edges.</t>
  </si>
  <si>
    <t>● breakfast: negative</t>
  </si>
  <si>
    <t>I had to throw away the sausage because it was old and dried out.</t>
  </si>
  <si>
    <t>● sausage: negative</t>
  </si>
  <si>
    <t>Don't purchas the nuggets after 11pm cold hard and overall just not good</t>
  </si>
  <si>
    <t>● nuggets: neutral</t>
  </si>
  <si>
    <t>The 2 for $4 is the cheapest you can get for breakfast. Very filling.</t>
  </si>
  <si>
    <t>Excellent, the person suggested the best menu for us and they were very attentive</t>
  </si>
  <si>
    <t>● menu: positive</t>
  </si>
  <si>
    <t>What a joke I went to this McDonaldï¿½ï¿½ï¿½ï¿½ï¿½ï¿½ï¿½ï¿½ï¿½ï¿½ï¿½ï¿½ï¿½ï¿½ï¿½ï¿½ï¿½ï¿½ï¿½ï¿½ï¿½ï¿½ï¿½ï¿½ï¿½ï¿½ï¿½s I work at Gateway got some chicken nuggets asked for an extra  sweet-and-sour sauce on top of the two that they usually give you was very nice to the lady didnï¿½ï¿½ï¿½ï¿½ï¿½ï¿½ï¿½ï¿½ï¿½ï¿½ï¿½ï¿½ï¿½ï¿½ï¿½ï¿½ï¿½ï¿½ï¿½ï¿½ï¿½ï¿½ï¿½ï¿½ï¿½ï¿½ï¿½t say youï¿½ï¿½ï¿½ï¿½ï¿½ï¿½ï¿½ï¿½ï¿½ï¿½ï¿½ï¿½ï¿½ï¿½ï¿½ï¿½ï¿½ï¿½ï¿½ï¿½ï¿½ï¿½ï¿½ï¿½ï¿½ï¿½ï¿½re welcome when I said thank you and did not put my sauce in the bag no I donï¿½ï¿½ï¿½ï¿½ï¿½ï¿½ï¿½ï¿½ï¿½ï¿½ï¿½ï¿½ï¿½ï¿½ï¿½ï¿½ï¿½ï¿½ï¿½ï¿½ï¿½ï¿½ï¿½ï¿</t>
  </si>
  <si>
    <t>● sauce: neutral</t>
  </si>
  <si>
    <t>I have never visited a place like this McDonald's that can not get an order correct. While waiting for the correct order the cashier was complaining how tired he was.  I just want a correct order and enjoy it without hearing complaints.</t>
  </si>
  <si>
    <t>staff were very nice, got my order right however the people that are usually in there are just so obnoxious, you're probably better off eating outside or taking it to go</t>
  </si>
  <si>
    <t>It's awesome experience, staff was very friendly nd nice.</t>
  </si>
  <si>
    <t>Food was hot. There was a bunch of kids hanging out there because they new some of the employees there.</t>
  </si>
  <si>
    <t>Meh. Not enough staff to serve the busy morning rush.</t>
  </si>
  <si>
    <t>I think this is the worst Mac Donalds I have been to . The worst customer service. A Spanish guy supposedly to be the Manager, was very rude to customers taking orders and was very  rude and nasty to  the employees giving orders.
He took my order and he didn't even know the menu. Gave the wrong order..
And he talked nasty to customers.
I think  MacDonald's head quarters should go and check up on this place specially on give a  training to employees and managers in how to  give an excellent service. But this is not a plasent place to have a Burger..
Sorry, for me I let my money there.. Shame on you MacDonalds.</t>
  </si>
  <si>
    <t>Big place sort of empty but great customer service</t>
  </si>
  <si>
    <t>Alma does not fit the proper image or the standards of a manager.  From hickey's to over excessive make up and unprofessionalism</t>
  </si>
  <si>
    <t xml:space="preserve">Employees donï¿½ï¿½ï¿½ï¿½ï¿½ï¿½ï¿½ï¿½ï¿½ï¿½ï¿½ï¿½ï¿½ï¿½ï¿½ï¿½ï¿½ï¿½ï¿½ï¿½ï¿½ï¿½ï¿½ï¿½ï¿½ï¿½ï¿½t know there product. Was given something that could have put me in the hospital which </t>
  </si>
  <si>
    <t>OK food, wonderful and friendly staff. Really great at there jobs.</t>
  </si>
  <si>
    <t>Good ol micky D's same thing as usual nothing really changes but one thing this I've been going to this location for quite a while every morning order same thing a LARGE ICE HAZELNUT and a MED REG COFFEE  with a few fixings added most of the employees know me on a HELLO basis same for two MANAGERS there they see ME in line they make eye contact with me I shake my head get to the counter Cashier ask me the USUAL SUR i say yes and BLAM there's my two morning favorites so i go every day just to see great EMPLOYEES of this location ï¿½ï¿½ï¿½ï</t>
  </si>
  <si>
    <t>Very Rude Customer service. Store Manager Name Clark . Does not have any Customer service experience at all. Doesnï¿½ï¿½ï¿½ï¿½ï¿½ï¿½ï¿½ï¿½ï¿½ï¿½ï¿½ï¿½ï¿½ï¿½ï</t>
  </si>
  <si>
    <t>It was good great customer service recommended</t>
  </si>
  <si>
    <t>Would have been nice to get some warm food and to not have to listen to the workers screaming and arguing through the hole meal.  Also could have lived w/o all the foul language the workers were using.  I will not be back!</t>
  </si>
  <si>
    <t>● meal: neutral
● workers: negative
● food: positive</t>
  </si>
  <si>
    <t>The cashier was friendly and pretty fast.</t>
  </si>
  <si>
    <t>This place is the one in front of the Lehigh Valley mall do not go there  there  was glass in the inside of my Burger and the manager refused to even hear me. I will be contacting corporate</t>
  </si>
  <si>
    <t>● manager: negative
● burger: neutral</t>
  </si>
  <si>
    <t>Sadly, I get mistreated every time I come here.. I put this review off for a while now and the mistreatment continues.. The workers here need to be trained on customer service.. :(</t>
  </si>
  <si>
    <t>● customer service: negative
● workers: negative</t>
  </si>
  <si>
    <t>Poor slow service an older man came to my table showed me words on his phone saying I had 30 minutes to finish my food and leave.
I asked the cashier about the Man and he claimed he is security and that even though I had paid for my items I could only be there 30 minutes.
I asked to speak with a supervisor and was told there was not one on duty that day. I then asked for corporate office phone number and was told they don't have it.
Very rude way to treat anyone at all.</t>
  </si>
  <si>
    <t>● food: neutral
● cashier: neutral</t>
  </si>
  <si>
    <t>Manager was rude.. staff is very unprofessional</t>
  </si>
  <si>
    <t>This morning after ordering and paying for my food, I waited over 5 minutes in line to get my meal. I was in a rush to get to an appointment so I decided to call to see what was the hold up. Needless to say, the manager Ashleigh that answered the phone was 1. Very rude and 2. She hung up on me after I asked her to have the car in front of me pull up so I can get my meal and leave. When I got to the window, she not only disrespected me but she cursed me out and yelled at me. That is NOT a form of respect especially to a customer and not only that, the ENTIRE staff was fooling around and not getting any of their work done. Very unprofessional and needless to say, I felt very disrespected and disgusted. I have NEVER been treated in such a more disgusting way than this team that was on today. Not only that, she had her little brother Jordan message a family member of mine to complain about my own family members. I didnï¿½ï¿½ï¿½ï¿½ï¿½ï¿½ï¿½ï¿½ï¿½ï¿½ï¿½ï¿½ï¿½ï¿½ï¿½ï¿½ï¿½ï¿½ï¿½ï¿½ï¿½ï¿½ï¿½ï¿½ï¿½ï¿½ï¿½t know they wernprofessional. I donï¿½ï¿½ï¿½ï¿½ï¿½ï¿½ï¿½ï¿½ï¿½ï¿½ï¿½ï¿½ï¿½ï¿½ï¿½ï¿½ï¿½ï¿½ï¿½ï¿½ï¿½ï¿½ï¿½ï¿½ï¿½ï¿½ï¿½t think I will be returning after this. I will gladly take my money and business t</t>
  </si>
  <si>
    <t>● manager: negative
● meal: neutral
● food: neutral</t>
  </si>
  <si>
    <t>When I told the cashier my drink wasnt right he argued with me that that's how they make them there.  No way!</t>
  </si>
  <si>
    <t>● drink: negative
● cashier: negative</t>
  </si>
  <si>
    <t>If I could give negative stars I would. This location is the absolute worst ever.  Every single time I go they f up my order! Then give attitude when they need to correct their mistakes.  I Try to give the benefit of the doubt everyone has off/bad days so I return thinking this time will be different, but it never is. They always suck. The staff is horrible. Corporate needs to send all their staff over to a week of training at chic-fil-A college to learn about work ethic, time management ,teamwork and basic manors.
I am baffled how chic-fil-a can have 30 cars in drive thru and get my order right the first time and under 5 mins. But at McDonaldï¿½ï¿½ï¿½ï¿½ï¿½ï¿½ï¿½ï¿½ï¿½ï¿½ï¿½ï¿½ï¿½ï¿½ï¿½ï¿½ï¿½ï¿½ï¿½ï¿½ï¿½ï¿½ï¿½ï¿½ï¿½ï¿½ï¿½s there could be 3 cars and it still takes 30 mins and 3+ tries to get my order right! makes no logical sense.
Moral of rant save your time and money and drive around the corner to chic-fil-a they got your</t>
  </si>
  <si>
    <t>some homeless was there semi clean although great customer service</t>
  </si>
  <si>
    <t>One snotty cashier..to the next .. they need to teach friendly customer service</t>
  </si>
  <si>
    <t>● customer service: positive
● cashier: negative</t>
  </si>
  <si>
    <t>Every two seconds the door flings open with another customer and you freeze to this cold weather. On top of that the bathrooms require a token to be inserted and can  be obtained by anyone at the registers free of charge. Meanwhile there are fully unlocked and working bathrooms on the second floor that everyone can use. The worse part was that the entire staff was Mexican and did not speak one word of English to each other. As a matter of fact they were laughing and having a great time in their own language while taking my order which is extremely rude to me and to other customers.</t>
  </si>
  <si>
    <t>ALOT smaller inside after the remodel but staff is also ALOT friendlier than they used to be too</t>
  </si>
  <si>
    <t>Great customer service from the drive through</t>
  </si>
  <si>
    <t>I personally don't like fast food but McDonald's is a mainstay. NYC has much more to offer than that as a food choice.</t>
  </si>
  <si>
    <t>● food: negative
● fast food: negative</t>
  </si>
  <si>
    <t>The food was dry, the fries were stale.  I had better at other McDonalds.</t>
  </si>
  <si>
    <t>● fries: negative
● food: negative</t>
  </si>
  <si>
    <t>The rating is acceptable ... But it's quite decent considering that this is the center of New York and you won't find cheaper food than in Mac. Actually, there is nothing to look forward to.</t>
  </si>
  <si>
    <t>Nothing's better than a big mac and fries after work.</t>
  </si>
  <si>
    <t>● fries: positive</t>
  </si>
  <si>
    <t>The personal is not kind. The food is alright.</t>
  </si>
  <si>
    <t>Absolutely functional! You can order fast and sure, when I went I was sure that It would take lot of time but that didnï¿½ï¿½ï¿½ï¿½ï¿½ï¿½ï¿½ï¿½ï¿½ï¿½ï¿½ï¿½ï¿½ï¿½ï¿½ï¿½ï¿½ï¿½ï¿½ï¿½ï¿½ï¿½ï¿½ï¿½ï¿½ï¿½ï¿½t happen, the food was cooked in just a few minutes, and it</t>
  </si>
  <si>
    <t>Got the 20 peice mc chicken nuggets and a large fry. The nuggets we're fine, but the Fry's we're stale and that made me sad. The fries can be the best part of the meal. I know that I could have and should have returned them... But I didn't.</t>
  </si>
  <si>
    <t>● meal: positive
● fries: positive
● nuggets: positive</t>
  </si>
  <si>
    <t>● drink: positive
● frozen lemonade: neutral</t>
  </si>
  <si>
    <t>Food comes out quick and the food came out warm. too much traffic in the drive thru however</t>
  </si>
  <si>
    <t>super fast, even though they forgot my fries and i had to go back.</t>
  </si>
  <si>
    <t>McDonald's just have the best fries no matter what time of day you go. No matter which chain you go to it is still the best</t>
  </si>
  <si>
    <t>It's fast, it's food, it's cheap. It could be better, it could be faster, it could be cheaper, but it's familiar food, and it's never terrible food, sometimes it is even good food. So if you need reasonable quality food quickly and cheaply McDonald's is your place.</t>
  </si>
  <si>
    <t>They were fast and accurate,  many locations are not well ran but this one is. That's important when you have a 4 year old who asks for a happy meal once a on a while.</t>
  </si>
  <si>
    <t>If I could give this place a -0000000 I would. I placed my order and paid at 8:20pm.  I waited literally over 30 minutes for my food. Once I received my food, I made sure to check to see if everything was there. The order was completely WRONG. How do you get an order wrong when everything is on the receipt? I will never understand. The fries were cold and once the order was remade we got home only to find out that the meat was raw. Never again. ï¿½ï¿½ï¿½ï¿½ï¿½ï¿½ï¿½ï¿½ï¿½ï¿½ï¿½ï¿½ï¿½ï¿½ï¿½ï¿½ï¿½ï¿½ï¿½ï¿½ï¿½ï¿½ï¿½ï¿½ï¿½ï¿½ï¿½Having a lot of ordersï¿½ï¿½ï¿½ï¿½ï¿½ï¿½ï¿½ï¿½ï¿½ï¿½ï¿½ï¿½ï¿½ï¿½ï¿½ï¿½ï¿½ï¿½ï¿½ï¿½ï¿½ï¿½ï¿½ï¿½ï¿½ï¿½ï¿½ shoul</t>
  </si>
  <si>
    <t>Unfortunately had to eat here cause the BF wanted to go there. I hate MD food in itself  but the people at this MD were cool none the less.</t>
  </si>
  <si>
    <t>Live nearby and this is our choice McDonald's compared to others in close distance. I gotta say though that the last order of fries I got really were so yucky I chewed on 2 and didnt eat the rest. They tasted over cooked or double cooked. Something made them rubbery and inedible to me.</t>
  </si>
  <si>
    <t>Poor service, after waiting for 10 minutes to get my food, I left. No special order, and the people that ordered after me had their food brought to them. I left and went to KFC.</t>
  </si>
  <si>
    <t>Worst service ever. Waited over 40 minutes in drive thru. Only to get cold food. Never will i go there again. Horrible service. I would have given 0 stars if I could.</t>
  </si>
  <si>
    <t>I always order special food, they usually get it right at this location.</t>
  </si>
  <si>
    <t>I ordered around midnight and it was fairly busy; about 7 people in line for the drivethru. I order all my fries with no salt for a few reasons.. 1. I was sick of always getting cold fries.  2. They put way too much salt on these days...
I needed to add something to my order at the end,  and apologized thoroughly, as i have worked fast food and understand the annoyance.
The guy that helped me did not say one word in response about it, which was rather rude.
My change in order did not take any extra time,  and by the time i got my fries... guess what?
They were cold.</t>
  </si>
  <si>
    <t>● fries: neutral</t>
  </si>
  <si>
    <t>Seriously who forgets to put everything on a burger. Lol I can understand missing one item but everything except the burger itself lol not once but twice lol ï¿½ï¿½ï¿½ï¿½ï¿½ï¿½ï¿½ï¿½ï¿½ï¿½ï¿½ï¿½ï¿½ï¿½ï¿½ï¿½ï¿½ï¿½</t>
  </si>
  <si>
    <t>● burger: neutral</t>
  </si>
  <si>
    <t>2021-12-21</t>
  </si>
  <si>
    <t>They tried to charge me for a piece of egg when I asked for a bacon egg and cheese McGriddle through the drive thru. I went inside and the manager tried to charge me when her employee never confirmed my order. All I said was sub bacon instead of the sausage and somehow the egg got taken off? I donï¿½ï¿½ï¿½ï¿½ï¿½ï¿½ï¿½ï¿½ï¿½ï¿½ï¿½ï¿½ï¿½ï¿½ï¿½ï¿½ï¿½ï¿½ï¿½ï</t>
  </si>
  <si>
    <t>● egg: negative
● sausage: negative
● bacon: positive
● sub: negative
● manager: negative
● cheese mc: positive
● bacon egg: negative</t>
  </si>
  <si>
    <t>Good location, friendly staff and food seemed well prepared compared to other locations.
I went during overnight hours and still was well attended.</t>
  </si>
  <si>
    <t>● food: positive
● staff: positive
● location: positive</t>
  </si>
  <si>
    <t>● sandwich: positive
● crew: positive
● evening manager: positive</t>
  </si>
  <si>
    <t>Go everyday for my morning breakfast before work. Staff is nice and if I ever had a error with my to go order the manager has made it right.</t>
  </si>
  <si>
    <t>Ice cream never fails, staff found our bag, called the police to help locate us. So kind of them.</t>
  </si>
  <si>
    <t>● staff: positive
● ice cream: positive</t>
  </si>
  <si>
    <t>It's okay for a fast food place, though it's not going to win any awards for cleanliness, especially in the bathrooms.</t>
  </si>
  <si>
    <t>● bathrooms: negative
● fast food: positive
● cleanliness: positive</t>
  </si>
  <si>
    <t>Fast, fresh &amp; hot! Staff was very nice! Great job! ï¿½ï¿½ï¿</t>
  </si>
  <si>
    <t>● staff: positive
● fast: positive</t>
  </si>
  <si>
    <t>I went through the drive-through and ordered a double Mac meal. I received a single Mac meal And the food was cold. I drove away and call back and told  Them  my meal was wrong. The manager tells me on my next visit I will receive a complimentary order. NO how about giving me the right order or given me my money back. I gave this McDonald's the benefit of Benefit of the doubt is not my 1st Bad Experience in this McDonald's. But it will be my last as I will never visit this McDonald's again.</t>
  </si>
  <si>
    <t>● manager: negative
● food: negative
● meal: neutral
● mac: neutral
● mac meal: neutral</t>
  </si>
  <si>
    <t>1st let me apologize for butchering the spelling... but Jamizia has this place on lock! Been in twice recently and usually have a difficult order due to picky kids. Both times she made sure my order was perfect! An i still had my order by the time i was done getting drinks! Her management is on point! She was keeping the flow going, directing staff, and made sure all her guest were taken care of promptly! Highly recommend this location!</t>
  </si>
  <si>
    <t>Nice, clean, and friendly. The cashier was knowledgeable and patient especially when people could not make up their minds on their food choices.  The food seems better than most McDonald's but not by much.</t>
  </si>
  <si>
    <t>● food choices: neutral
● food: positive
● cashier: positive</t>
  </si>
  <si>
    <t>Went through the drive thru at around 12:30 after coming off a 16 hour shift. Ordered a Big Mac, med fry and a water. Got home and took one bite of the Big Mac, the bread absorbed so much grease that I had grease dripping from both of my hands. The grease from the burger had absorbed into the bread so much that I squeezed the bread and grease dripped from it. The frys were not at all fresh. I threw my meal in the trash where it belonged. Called the store and spoke with John. He apologized and took my name down and I will get a refund but it doesnt help my hunger NOW. Worst encounter with McDonalds ever. And this is why I dont eat there, I'll choose Burger King next time. The carelessness of the staff there really shows and the food they produced tonight was among the worst I have ever seen in the food industry.</t>
  </si>
  <si>
    <t>● burger king: positive
● staff: negative
● food: negative</t>
  </si>
  <si>
    <t>The fries were soggy and seemed undercooked, and the staff didn't seem to care about the poor quality.</t>
  </si>
  <si>
    <t>● quality: negative
● staff: negative
● fries: negative</t>
  </si>
  <si>
    <t>The staff delivered the best customer service anyone could ever ask for. The environment was very clean.Fast check out. Good job guys.</t>
  </si>
  <si>
    <t>● environment: positive
● customer service: positive
● staff: positive</t>
  </si>
  <si>
    <t>Store was dirty and the staff were pushy.</t>
  </si>
  <si>
    <t>● staff: negative
● store: negative</t>
  </si>
  <si>
    <t>Food was fine tho I have reason to believe it was spit in. Also when I requested the inspection report (as the sign clearly specifies) I was given a nasty look and was completely ignored by the cashier named Greta.</t>
  </si>
  <si>
    <t>● inspection report: negative
● cashier: negative</t>
  </si>
  <si>
    <t>Clean tables. Fast service and friendly staff</t>
  </si>
  <si>
    <t>● staff: positive
● service: positive
● tables: positive</t>
  </si>
  <si>
    <t>Good customer service bad security guard had bad attitude.</t>
  </si>
  <si>
    <t>● security guard: negative
● customer service: positive</t>
  </si>
  <si>
    <t>The worst one ever... So rude staff. Dirty floor... Won't come back.</t>
  </si>
  <si>
    <t>Not much I can say, it's a McDonald's. Customer service was good.</t>
  </si>
  <si>
    <t>● customer service: positive
● mcdonald: positive</t>
  </si>
  <si>
    <t>Unfriendly employees who don't really care for people, they there to collect their paychecks that's it. Acting like robots</t>
  </si>
  <si>
    <t>It's a place you can't stay for more than 30 mins even though you buy its food. It's better to just close this McDonald, so that the manager will not worry about the time anymore.</t>
  </si>
  <si>
    <t>● manager: negative
● food: positive</t>
  </si>
  <si>
    <t>It was my first time visiting this location it was nice. It was clean, staff was helpful. I would visit again if in the area.</t>
  </si>
  <si>
    <t>The night supervisor in grey is very rude. Although it says 24/7 they often close around 1 am.  Unless you order uber eats u are not able to come in and place your order.</t>
  </si>
  <si>
    <t>● uber: negative
● supervisor: negative</t>
  </si>
  <si>
    <t>They're rather consistent at this McDonald's. The food obviously taste the same everywhere so I don't feel I need to speak on that aspect. The workers listen and it's a quick eat everytime I go on my break so I can't complain</t>
  </si>
  <si>
    <t>● eat: positive
● workers: positive
● food: neutral</t>
  </si>
  <si>
    <t>2 different visits: The supervisor in the grey shirt was the one give out the food with an attitude like he didnt want to be bothered. And I ordered 4 apple pies at night and all of them were old, dried out, and their box had no sell by time stamped so who knows how long they been in that warmer. Probably will place my food orders elsewhere</t>
  </si>
  <si>
    <t>● apple pies: negative
● food: neutral
● supervisor: negative</t>
  </si>
  <si>
    <t>Very good just stopped in withe the kids for a little ice cream. Nice staff and place was very clean</t>
  </si>
  <si>
    <t>● place: positive
● staff: positive
● ice cream: positive</t>
  </si>
  <si>
    <t>They had a very limited space, but to make an agile experience, they have two big touch screen menus to place your order faster than going to directly to the cashier line. They only have one unisex restroom, so if you are in a hurry, be prepared mentally to wait. Anyway I think you'll enjoy your meal, if you take in consideration these things.</t>
  </si>
  <si>
    <t>● wait: neutral
● restroom: negative
● touch screen menus: positive
● space: negative
● cashier: neutral</t>
  </si>
  <si>
    <t>It's McDonalds.  Who doesn't love it.  Went through drive thru and staff pleasant.</t>
  </si>
  <si>
    <t>● staff: positive
● mcdonald: positive</t>
  </si>
  <si>
    <t>Good customer service, and correct stuff that was ordered. Verry professional.</t>
  </si>
  <si>
    <t>Improved service. Clean. Very courteous crew. Improvement</t>
  </si>
  <si>
    <t>● crew: positive
● service: positive</t>
  </si>
  <si>
    <t>Clean, and workers are friendly enough.</t>
  </si>
  <si>
    <t>● workers: positive
● clean: positive</t>
  </si>
  <si>
    <t>Clean, friendly staff!</t>
  </si>
  <si>
    <t>Clean, friendly staff, and fresh food prepared to order.  Extra seating upstairs too.  I'm still not a huge fan of the ordering kiosks, but so it goes...</t>
  </si>
  <si>
    <t>● seating: positive
● food: positive
● staff: positive</t>
  </si>
  <si>
    <t>Visited a couple of times while in the area for civil court and the staff behind the counter are usually great, but the security guy in the lobby or the floor manager or whatever blocked me trying to leave with my drink, telling me the sitting area was upstairs when i was literally just trying to leave. When I sat down here this morning a manager started harassing a customer who was sitting with a cup of coffee, calling him homeless, telling him he had to leave in 10 minutes and causing an argument between the guy and another customer, and just walked away while they yelled at each other. Not very cool ï¿½ï</t>
  </si>
  <si>
    <t>● cup of coffee: neutral
● manager: negative</t>
  </si>
  <si>
    <t>It was really busy and the late night staff was out numbered but they pulled through and did a very great job. I am very proud of them and also my sammie was yummy</t>
  </si>
  <si>
    <t>This McDonald's in wind gap has a manager who cares about the customer and about placing a good product out for the customer. The staff there is always friendly and helpful. They also make sure you get your burger how you want it and stacked properly so you can eat it without a big mess in your hands and let's not forget about the hot fries. I have heard her tell her employees to make sure people get hot fries. Nobody does that except for her.  That's why this is the best McDonald's.</t>
  </si>
  <si>
    <t>● staff: positive
● manager: positive</t>
  </si>
  <si>
    <t>The girl at the front very bad customer service.</t>
  </si>
  <si>
    <t>Not much good to say about the staff</t>
  </si>
  <si>
    <t>One of the worst McDonalds I've ever been to in the world! 1 person works here!! No cashier, no one in the kitchen, 1 person at drive through!! Totally unacceptable!</t>
  </si>
  <si>
    <t>● mcdonald: negative
● cashier: negative</t>
  </si>
  <si>
    <t>Pure beauty! Fast service. Agile as in most stores. Immaculate bathroom. And in this one there were two bathrooms. Different from the Mac I posted earlier. Note: The attendant speaks at least 3 languages. I liked!!!</t>
  </si>
  <si>
    <t>● attendant: neutral</t>
  </si>
  <si>
    <t>Love the manager she very clean</t>
  </si>
  <si>
    <t>It easy to go and out
Very friendly staff</t>
  </si>
  <si>
    <t>Everytime I order a Mcafe here, it's made wrong. Staffs need better training</t>
  </si>
  <si>
    <t>Slow service. Staff member was on there phone while working. Food was good quality.</t>
  </si>
  <si>
    <t>● food: positive
● staff: negative
● service: negative</t>
  </si>
  <si>
    <t>We had to ask for our order because people before us were getting served, and there were employees in the back cursing and being loud with each other. Very uncomfortable experience</t>
  </si>
  <si>
    <t>● employees: negative
● served: negative</t>
  </si>
  <si>
    <t>The employees where very kind n tge store was clean the whole experience was pleasant the one thing wrong was they didn't have the third floor open so limited space n someone left so we could sit down they should of had tge third floor open.</t>
  </si>
  <si>
    <t>● space: negative
● employees: positive</t>
  </si>
  <si>
    <t>Terrible service.
I came into the store and bought my dinner at 9pm.  I sit there for 1 hour and then the staff came to me and asked me to leave. I thought that the store might be closing so I left. However, after I came out, I noticed that this is a 24 hour store. I bought food and no one else was waiting for a table. There was no reason for letting me out. The staff was rude!!!</t>
  </si>
  <si>
    <t>● staff: negative
● dinner: neutral</t>
  </si>
  <si>
    <t>The staff decided that there were no longer any mcflurries, after they prepared 2 sundaes and a milk shake . Suddenly the icecream machine was broken. A Spanish speaking customer after me was then able to order not only a milkshake but3 mcflurries. When I inquired about it I was told that it was now fixed although no one has gone near the machine during the time since I was denied IN ENGLISH. I then stepped outside to get my friends and tell them our food was ready, they took the tray and headed up while I put our other friend in an Uber. When I came back in security who had just been no more then 5 feet from me while I ordered, paid, and received my food, made someone come down to confirm that I was a paying customer. If only the counter staff was as particular as the security guard.
I won't be coming back here again, at least until my Spanish is better</t>
  </si>
  <si>
    <t>● milk shake: neutral
● staff: negative
● ice cream: negative
● milkshakery: neutral
● sundaes: negative
● mcflurries: negative</t>
  </si>
  <si>
    <t>I love this McDonald's location for its easy access in Flushing, NY.
Especially since the staff is very professional and respectful, and I must mention that they can serve customers in different languages, including Spanish.</t>
  </si>
  <si>
    <t>● staff: positive
● access: positive</t>
  </si>
  <si>
    <t>Majority of the workers don't speak English and the ones that do are mad rude</t>
  </si>
  <si>
    <t>Poor costumer service, staff arguing with costumers for asking questions.</t>
  </si>
  <si>
    <t>● staff: negative
● costumer service: negative</t>
  </si>
  <si>
    <t>Very clean,Employees nicest people l met.</t>
  </si>
  <si>
    <t>Great staff, clean place and fast service!</t>
  </si>
  <si>
    <t>● service: positive
● place: positive
● staff: positive</t>
  </si>
  <si>
    <t>Nice, place is very clean, fast service - friendly staff</t>
  </si>
  <si>
    <t>● staff: positive
● service: positive
● place: positive</t>
  </si>
  <si>
    <t>I only come here late at night.  Staff do okay, they seem pretty busy with drive through or other tasks.  The dining room stays dirty for a long time while the cashiers are helping out behind the line even if there are only a few customers.</t>
  </si>
  <si>
    <t>● dining room: negative
● staff: positive
● cashiers: negative</t>
  </si>
  <si>
    <t>My son and I love coming here. Amazing staff, food is great, and the new renovations look great. A shout out to Nick who works here.. thank you again for smiling and making my son feel very welcome.</t>
  </si>
  <si>
    <t>New building, same poor service. Frankly, for service to be this bad for this long, it becomes harder to blame the workers and easier to blame management. Went to the drivethrough at 2am and ordered some value menu sandwiches...after waiting nearly 20 minutes for them to process a single order (with three cars in front of me), I decided to leave. Their credit card machine is also down intermittently.</t>
  </si>
  <si>
    <t>● menu sandwiches: positive
● management: negative
● workers: negative
● service: negative</t>
  </si>
  <si>
    <t>Clean, new McDonald's with a new policy of lunch beginning at 11am - even though their menus start showing lunch at 10:30am... Found no mention of the change anywhere in the internet when checking for lunch start before going, so I had to sit for half an hour to wait for lunch....
One thing that is still classic McDonald's? Their poorly trained, rude staff. Don't assume I know that lunch is at 11 because "it has been this way since we reopened". Classic McDonald's - poor customer service experience...</t>
  </si>
  <si>
    <t>● staff: negative
● lunch: neutral</t>
  </si>
  <si>
    <t>Went to the location on 73rd and Kissena Blvd. last night for the first time since the renovation.  It was a very nice experience.  The renovations was nice but most of all, the staff was so very pleasant and could not have been more helpful.  Such lovely people.  Thank you.</t>
  </si>
  <si>
    <t>● staff: positive
● renovations: positive</t>
  </si>
  <si>
    <t>Attitude with no straws or ketchup. I torture myself by coming here because I always hope the customer service will improve. The staff's unprofessionalism has helped me to decide to detox from fast food.</t>
  </si>
  <si>
    <t>● fast food: negative
● staff: negative
● customer service: negative</t>
  </si>
  <si>
    <t>They renovated this place for no reason. The staff forgot things in my order and not to mention that I had to wait long for simple stuff while people who came after me got their food and left. They gave my daughters the wrong toy and forgot food items.</t>
  </si>
  <si>
    <t>● staff: negative
● food items: negative</t>
  </si>
  <si>
    <t>This seems like a new building. But better than that is the super friendly staff! Every employee with whom we spoke was super nice, polite, helpful and smiling! Highly recommend this McDonalds!</t>
  </si>
  <si>
    <t>Just okay the place was clean but the attendant wants to me to order from the kiosk and I wanted to be a real person and talk to a real person at a register she would not let me send it was not a good experience</t>
  </si>
  <si>
    <t>● register: neutral
● attendant: negative
● place: positive
● kiosk: neutral</t>
  </si>
  <si>
    <t>Clean and friendly staff, typical food. Great service bring food to your table</t>
  </si>
  <si>
    <t>I went to McDonald's on Kissena Blvd in Kew Gardens Hills today and ordered an ice cream cone.  They said they have no cones they can give me a cup.  I said ok.  When I get to the cashier she charges me for a sundae.  I said to her why are you charging me for a sundae when i am just getting ice cream.  She said thats the only other option, I am charging you for a plain sundae.  I reiterated that a sundae is defined by ice cream with topping.  The cashier made me over pay for my ice cream in a cup. I didn't get a topping but she made me pay for one.</t>
  </si>
  <si>
    <t>● topping: negative
● cones: negative
● ice cream cone: neutral
● sundae: neutral
● cashier: neutral</t>
  </si>
  <si>
    <t>This location is supposed to be closing in August for major construction and it will be replaced with a new McDonalds. This was my go-to McDonalds when I went to Queens College and I still come here on occasion. I will miss it for sentimental reasons and the staff here is usually friendly and not bad to look at. Hope it reopens soon.</t>
  </si>
  <si>
    <t>This place is severely understaffed. I hope upper management sees this and doesn't punish the workers instead of actually fixing the problem.</t>
  </si>
  <si>
    <t>That was the most dry and burnt burger I've ever had. Incompetent employees.</t>
  </si>
  <si>
    <t>● employees: negative
● burger: negative</t>
  </si>
  <si>
    <t>The manager was very rude, every time I try to talk she would cut me off</t>
  </si>
  <si>
    <t>Friendly customer service and clean environment. Will definitely come back</t>
  </si>
  <si>
    <t>● environment: positive
● customer service: positive</t>
  </si>
  <si>
    <t>My daughter and I stopped in for a quick bite about 3:30 on Saturday 14th. We were charged for something that should have been free. The young female supervisor or manager that had to take care of the refund was very rude and unapologetic for their mistake. The worst customer service I've had in that square in years.  Perhaps when they did the remodel they should have gotten rid of the terrible staff as well. Come on McDonald's you can do better than that. Please take some pride and have expectations for your employees serving your public. Terrible place, I truly hope they fire that supervisor, trust me she's not worth the money she's being paid.</t>
  </si>
  <si>
    <t>● customer service: negative
● manager: negative
● supervisor: negative</t>
  </si>
  <si>
    <t>The food quality is good, service is fast. Location is downtown and clientele can be an interesting mix. Staff is a bit hardened, they get the job done but I think they have to put up with some unruly customers and it can affect there friendliness. I receive consistently good quality food.</t>
  </si>
  <si>
    <t>● food: positive
● staff: negative
● service: positive
● food quality: positive
● clientele: positive</t>
  </si>
  <si>
    <t>McDonald's? Really? You need a review? If you eat here regularly, I guarantee that your health is not good right now or soon won't be! They don't serve actual food here.</t>
  </si>
  <si>
    <t>● serve: negative</t>
  </si>
  <si>
    <t>Busy place, not too ghetto. But the McRib is not that good, and they gave me a medium fries that is smaller than a small fries</t>
  </si>
  <si>
    <t>● fries: negative
● place: negative
● mcb: neutral</t>
  </si>
  <si>
    <t>Went through drive thru at 11:30pm June 29 2019 the lady at window was extremely rude with attitude and eating ICECREAM while taking orders in the pay window, rolling her eyes at me</t>
  </si>
  <si>
    <t>● pay window: neutral
● ice cream: neutral
● eating: negative
● lady: negative</t>
  </si>
  <si>
    <t>Clean restaurant and great service. I used the kiosk and my number was called quickly. Thanks!</t>
  </si>
  <si>
    <t>The food is good, but the portions are very small for the price. The attention is good, the place clean and organized, the bathroom clean and modern. I love McDonald's!</t>
  </si>
  <si>
    <t>● bathroom: positive
● place: positive
● price: negative
● portions: negative
● food: positive</t>
  </si>
  <si>
    <t>The $1 cheeseburgers and chicken sandwiches I order from every McDonaldï¿½ï¿½ï¿½ï¿½ï¿½ï¿½ï¿½ï¿½ï¿½ï¿½ï¿½ï¿½ï¿½ï¿½ï¿½ï¿½ï¿½ï¿½ï¿½ï¿½ï¿½ï¿½ï¿½ï¿½ï¿½ï¿½ï¿½s were noticeably better here. The extra onions were actually noticeable at this location but what really caught my attention was the beef patty. It was still hot when I got and juicy too so I know it was fresher than most other McDonaldï¿½ï¿½ï¿½ï¿½ï¿½ï¿½ï¿½ï¿½ï¿½ï¿½ï¿½ï¿½ï¿½ï¿½ï¿½ï¿½ï¿½ï¿½ï¿½ï¿½ï¿½ï¿½ï¿½ï¿½ï¿½ï¿½ï¿½s. The chicken patty was still hot too and I could taste the spice more than usual as well.
This would have been a 5/5 but the drive through speakers wasnï¿½ï¿½ï¿½ï¿½ï¿½ï¿½ï¿½ï¿½ï¿½ï¿½ï¿½ï¿½ï¿½ï¿½ï¿½ï¿</t>
  </si>
  <si>
    <t>● beef patty: negative
● onions: negative</t>
  </si>
  <si>
    <t>I had an excellent experience in this place, the girl who served us at night through the drive thru was super friendly and cordial, she gave us information about what we asked her and she explained everything with pleasure.
highly recommended</t>
  </si>
  <si>
    <t>Just ok.</t>
  </si>
  <si>
    <t>● just: neutral</t>
  </si>
  <si>
    <t>Fish sandwich had been sitting and was terrible.  Had gone through drive up...and just threw it away.</t>
  </si>
  <si>
    <t>Reliable, inexpensive, pretty good and a value</t>
  </si>
  <si>
    <t>● value: positive</t>
  </si>
  <si>
    <t>No words. I really like this place.</t>
  </si>
  <si>
    <t>Employees too loud and some costumers wasn't happy about it.</t>
  </si>
  <si>
    <t>● employees: negative
● costumers: negative</t>
  </si>
  <si>
    <t>Do not ask. A joke,  both the staff and food. It's sad the quality had fallen so far</t>
  </si>
  <si>
    <t>Came with my friends they were all over the place we were mid order and they left us to go talk another worker had to help us and she was not very nice</t>
  </si>
  <si>
    <t>I will give 5 stars only if Mc Donald's bring the peanuts for the Sundays back.
They say is because some people are allergic.
But I'm not.
People has to know about what can eat and what can't eat.
Thank you Mc Donald's to make me eat my favorite Sundae without peanuts ï¿½ï</t>
  </si>
  <si>
    <t>● peanuts: negative</t>
  </si>
  <si>
    <t>Ordered through the mobile app and it didn't go through was told they couldn't receive online orders.  Should have something through the app to let people know if a location can receive mobile orders or not.</t>
  </si>
  <si>
    <t>● mobile app: negative</t>
  </si>
  <si>
    <t>Employees this time are little less stressed. Also the new look of the store compared with the old 200 years old one makes everything else easier, even dealing with those always non conformist customers</t>
  </si>
  <si>
    <t>● look: positive</t>
  </si>
  <si>
    <t>Service was quick but the person taking my order was completely unprofessional and not accommodating at all. Horrible service. When asked for my drink I stated ï¿½ï¿½ï¿½ï¿½ï¿½ï¿½ï¿½ï¿½ï¿½ï¿½ï¿½ï¿½ï¿½ï¿½ï¿½ï¿½ï¿½ï¿½ï¿½ï¿½ï¿½ï¿½ï¿½ï¿½ï¿½ï¿½ï¿½half coke....ï¿½ï¿½ï¿½ï¿½ï¿½ï¿½ï¿½ï¿½ï¿½ï¿½ï¿½ï¿½ï¿½ï¿½ï¿½ï¿½ï¿½ï¿½ï¿½ï¿½ï¿½ï¿½ï¿½ï¿½ï¿½ï¿½ï¿½ the lady cut me off and aggressively said ï¿½ï¿½ï¿½ï¿½ï¿½ï¿½ï¿½ï¿½ï¿½ï¿½ï¿½ï¿½ï¿½ï¿½ï¿½ï¿½ï¿½ï¿½ï¿½ï¿½ï¿½ï¿½ï¿½ï¿½</t>
  </si>
  <si>
    <t>● coke: neutral
● drink: neutral</t>
  </si>
  <si>
    <t>bad service , was trying to order and the lady walked away after nothing was happening and she was just talking to a guy instead of helping and trust me if i could give 0 stars i would but thatï¿½ï¿½ï¿½ï¿½ï¿½ï¿½ï¿½ï¿½ï¿½ï¿½ï¿½ï¿½ï¿½ï¿½ï¿½ï¿½ï¿½ï¿½ï¿½ï¿½ï¿½ï¿½ï¿½ï¿½ï¿½ï¿½ï¿½s not possible. Thank you - Juliana and i would like a contact saying you fix this and maybe ev</t>
  </si>
  <si>
    <t>Under construction, had drive-through only, and somehow "didn't have water." McDonald's makes the worst breakfast sandwiches, but that's not particular to this location.
Only pro is open 24 hours.</t>
  </si>
  <si>
    <t>● breakfast sandwiches: negative
● water: negative
● through: negative
● drive: negative</t>
  </si>
  <si>
    <t>The franchise is good - Years ago when I ate there regularly - the owner would be there often - she worked onthe line and if you didn't know her you would never know.  Went back recently - I don't know if she still works in the store - but it was as good as I remembered</t>
  </si>
  <si>
    <t>● owner: positive
● franchise: positive</t>
  </si>
  <si>
    <t>Recently renovated, with self ordering kiosks inside, guest WiFi, Uber eats parking, and dependable food.</t>
  </si>
  <si>
    <t>● food: positive
● uber: positive
● kiosks: positive</t>
  </si>
  <si>
    <t>What's the say about McDonald's wherever you go by McDonald's to default favorite True Value Meal service is always good and the food quality is always good it's not for me the price is right</t>
  </si>
  <si>
    <t>● price: positive
● food quality: positive
● service: positive
● mcdonald: positive</t>
  </si>
  <si>
    <t>Drive thru was blocked at 1230pm. Had to make a 3 point turn to get out. Not sure why block it when there are cars (placed orders and waiting). Location is a nightmare since under renovation. Parking lot is taken by reno vehicles. Nearby has awkward design...</t>
  </si>
  <si>
    <t>Very disappointed in McDonald's in today's world. To me McDonald's has really gone downhill is service is the pits. Any employees most of all can use a lot more training I know I used to be the head manager at 556 East El Camino McDonald's and I'm appalled of what it turn into. I know when I was head manager there we always have a store I can just imagine what it is today.</t>
  </si>
  <si>
    <t>● employees: negative
● service: negative
● head manager: negative</t>
  </si>
  <si>
    <t>They spending millions to renovate all their stores to stay pertinate,while selling smaller portions of their fattining foods and raising their prices to pay for making the place look modern,anybody else notice that McDonald's has gotten way more expensive,taken alot of stuff away from what used to be the dollar menu,and took away alot of the all day breakfast</t>
  </si>
  <si>
    <t>● place: negative
● prices: negative
● fatty foods: neutral
● portions: negative
● breakfast: neutral
● menu: negative</t>
  </si>
  <si>
    <t>Had to wait for RESTROOMS. When I got in the men's room was clean, well stocked with soap and TP. The rest of the restaurant was clean and the staff was good to me.</t>
  </si>
  <si>
    <t>● staff: positive
● t: positive
● soap: positive
● men ' s room: positive</t>
  </si>
  <si>
    <t>Standard McDonalds.
But what was going on with the restrooms? Only two available and one is permanently closed. The other one is a favorite place for the homeless people in ten area as it seems. Two of them spend there 30+ mins. No chance to get in.</t>
  </si>
  <si>
    <t>● place: positive
● restrooms: negative</t>
  </si>
  <si>
    <t>Ordered a big mac for the first time in 20 years.  Very disappointed because there was not enough thousand island dressing in my burger.  This will be the last time that I will be eating at McDonald's.</t>
  </si>
  <si>
    <t>Fries tasted stale, one of the ordered 10 piece nugget only had 9, they forgot Any of the two flavored sauces requested (2 of the 10 piece nuggets were in the order). Just not a great day to go to McD's I guess...</t>
  </si>
  <si>
    <t>● flavored sauces: negative</t>
  </si>
  <si>
    <t>Made me wait in the drive through overflow parking, messed up half my order. I should have checked but I wanted to leave by then.</t>
  </si>
  <si>
    <t>● parking: negative
● wait: negative</t>
  </si>
  <si>
    <t>Waited 15 mins in the Reserved for Drive thru spot for my very simple order, and they missed two of the items that I've ordered and paid... Speechless</t>
  </si>
  <si>
    <t>● spot: neutral</t>
  </si>
  <si>
    <t>I usually get the big Mac and or cheese burger for my meal. Instead I was hungry today and got the quarter pounder with cheese and was grossly disappointed. No pickles or onions, just cheese, a hamburger patti, and ozing grease. Worse burger I've ever had and I will never have another</t>
  </si>
  <si>
    <t>● burger: positive
● hamburger patti: negative
● cheese: positive
● onions: negative
● quarter pounder with cheese: negative
● meal: positive
● cheese burger: positive
● ozing grease: negative
● pickles: positive</t>
  </si>
  <si>
    <t>service pretty good for McDonald's. I find myself going out of the way for their drive thru coz their order accuracy is on point!</t>
  </si>
  <si>
    <t>Went there late at night. The food was good and hot. The people working the shift were very polite.</t>
  </si>
  <si>
    <t>● people: positive
● food: positive</t>
  </si>
  <si>
    <t>Service good,tables extremely dirty..not enough employees to come out from back counter to even help wipe down</t>
  </si>
  <si>
    <t>● counter: negative
● employees: negative
● tables: negative</t>
  </si>
  <si>
    <t>McD is best value for coffee. I tried the Big Breakfast plus coffee for $5.11, and felt that I got a great value.</t>
  </si>
  <si>
    <t>● breakfast: positive
● coffee: positive
● value: positive</t>
  </si>
  <si>
    <t>They removed tellers add kiosk which slows down the service. 10 minutes to get a Mcflurry and two cookies..... Mcflurry is small is tiny, cookies are as well. Kitchen floor was dirty. Kitchen crew was understaffed. It won't be sad to see McDonald's decline, I won't be going back to any of them. Rarely ever do won't be hard to put a nail in the coffin.</t>
  </si>
  <si>
    <t>● mcdonald: negative
● cookies: positive
● service: negative
● mcflurry: positive
● kiosk: positive
● tellers: positive</t>
  </si>
  <si>
    <t>If you want to meet angry homeless people who leave a giant mess at the counter-height seating area and then practically acost you for sitting at THEIR spot when they return from 20 minutes destroying the restroom to find that you, as a customer, have cleaned the wrappers off of the counter, wiped it down, and seated yourself for a meal, you COULD think McDonald's. Fortunately for this particular location, the staff are all very nice and the food is as good as McDonald's gets. Homeless people need to eat, too... forgive me for 'cleaning up' and not thinking anyone was there. It really was just a pile of trash. I wasn't trying to ruin anyone's day. Oh, well, you can't win 'em all!</t>
  </si>
  <si>
    <t>● food: positive
● staff: positive
● seating area: negative</t>
  </si>
  <si>
    <t>The bathroom was disgusting. Someone had left a mess in one of the stalls and bloody tissues by the sink (biohazard). I let someone know to come clean it but she just came in, looked at it and left. I was in a hurry with three children, so we had to cycle through using one stall and there was a constant line forming behind us. If my kids didn't have to go so badly, we would have gone somewhere else. I would never stop there again.</t>
  </si>
  <si>
    <t>● sink: negative
● bathroom: negative</t>
  </si>
  <si>
    <t>Literally the worstMcD's in the world. Going through drive thru she gave us our drinks and told us to pull forward by door...then blocking the person behind us from getting out. We took initiative and parked in th he drive thru spot. Husband then went in to find out what was happening...defeating the point of drive thru. He said the staff were abysmally slow taking forever to put each item in the bag. We were starving but only ate a little. I've never had McDonald's where grease runs down your arms and the fries were revoltingly greasy too. Surprisingly none of us got food poisoning.</t>
  </si>
  <si>
    <t>● staff: negative
● drinks: neutral</t>
  </si>
  <si>
    <t>Terrible. I have ordered my food and after 15 mins the security came on me saying that I should finish and leave soon because I cant occupy the chair for too long</t>
  </si>
  <si>
    <t>● security: negative
● food: neutral</t>
  </si>
  <si>
    <t>It's been alright, but there are times when they have vagrants hanging around making the place less pleasant to eat there.</t>
  </si>
  <si>
    <t>Nice and friendly staffs, however need to keep up on cleaning...</t>
  </si>
  <si>
    <t>● staffs: positive</t>
  </si>
  <si>
    <t>Great customer service. Not all McDonald's are the same anymore.</t>
  </si>
  <si>
    <t>● mcdonald: negative
● service: positive</t>
  </si>
  <si>
    <t>Very busy, tables not cleaned , bathroom dirty  and doors not locking, service was fast</t>
  </si>
  <si>
    <t>● service: positive
● doors: negative
● bathroom: negative
● tables: negative</t>
  </si>
  <si>
    <t>Worst service in the history of human time. Waited 30 minutes for a cheeseburger. And the store was dirty!</t>
  </si>
  <si>
    <t>● service: negative
● cheeseburger: negative</t>
  </si>
  <si>
    <t>It was McDonald's. ... what else can I say? Well, for an inner city McDonald's, it was as good as it can get. No problems or complaints.</t>
  </si>
  <si>
    <t>● mcdonald ' s: positive</t>
  </si>
  <si>
    <t>Too crowded and not enough workers. The workers are so tired that they forget orders and screams to the customers.</t>
  </si>
  <si>
    <t>● workers: negative
● crowded: negative</t>
  </si>
  <si>
    <t>Possibly the worst McDonalds Ive ever visited.  The place was dirty and the food was cold.</t>
  </si>
  <si>
    <t>● food: negative
● place: negative
● mcdonald: negative</t>
  </si>
  <si>
    <t>It's almost 3 am and it took 40 min for me to get to the pay window</t>
  </si>
  <si>
    <t>● pay window: negative</t>
  </si>
  <si>
    <t>Well i like it in general . the coffee is very nice and also ice cream these are the two favorite things in MCDONALD'S</t>
  </si>
  <si>
    <t>● mcdonald: positive
● cream: positive
● ice: positive
● coffee: positive</t>
  </si>
  <si>
    <t>Just another place trying to automate to our detriment. Ordered on machine - requested eat in - asked for a table ticket. (What the hell is a table ticket) mashed in a number. Received a to go order and my sandwich didn't have the lettuce / tomatoes removed as I requested. Can we go back to the days of just ordering at the counter from a human being?</t>
  </si>
  <si>
    <t>● table ticket: neutral
● eat: neutral</t>
  </si>
  <si>
    <t>Ordered for stay and followed the kiosk to use the table service. Waited for 15 mins and never delivered. Went to the pick up area and don't see my order number on the display.</t>
  </si>
  <si>
    <t>● pick up area: neutral</t>
  </si>
  <si>
    <t>Location:   Right by the A/C train line and M34 bus.  1 floor.  Clean.  Lots of sketchy individuals out front.
Service:  Always fast
Wait:   Hardly ever a long line</t>
  </si>
  <si>
    <t>it's your typical McDonald's. it's clean besides the crumbs on the tables but that's typical.
i didn't get any food, just some coffee; but it didn't taste right so i left it.
restrooms were also filthy when i went.</t>
  </si>
  <si>
    <t>● coffee: positive
● food: negative
● tables: negative</t>
  </si>
  <si>
    <t>this is my 2nd order Uber is great but my drinks were not delivered I did not say anything the first time but it happened again and when I tried to call the phone is not in service</t>
  </si>
  <si>
    <t>● drinks: negative</t>
  </si>
  <si>
    <t>it was ok the food was good and the workers were kinda nice but the place is like entering a toxic zone</t>
  </si>
  <si>
    <t>● place: negative
● workers: positive
● food: positive</t>
  </si>
  <si>
    <t>I got an vanilla milk shake and it was watery and warm not good it taste more like vanilla milk from the gallon.</t>
  </si>
  <si>
    <t>● vanilla milk: negative
● vanilla milk shake: negative</t>
  </si>
  <si>
    <t>It is one of the more modern type of McDonald's with the smart order machines and overall an attractive appeal.</t>
  </si>
  <si>
    <t>● appeal: positive
● mcdonald: positive</t>
  </si>
  <si>
    <t>Nothing has changed with McDonald's, I didn't even order food I ordered a latte and they couldn't even get my order correctly. Smh!</t>
  </si>
  <si>
    <t>● food: negative
● latte: negative</t>
  </si>
  <si>
    <t>Just like any other McDonald's and thats a good thing. You always know what you are going to get</t>
  </si>
  <si>
    <t>Probably the fastest, most simple and delicious experience I have had with McDonald's so far. The management is on top of it with the system they have going. I really respect that after the many disappointments I have had with McDonald's before.  They know what they're doing at this location! It's great!</t>
  </si>
  <si>
    <t>● system: positive
● management: positive</t>
  </si>
  <si>
    <t>Love my McDonald's! They have the best employees! I go there 5 days a week on my way to work and they are always cheerful, fast and just a great way to start the day!</t>
  </si>
  <si>
    <t>● employees: positive
● mcdonald: positive</t>
  </si>
  <si>
    <t>I like the way they do the egg McMuffin with sausage here. I think it's just the muffins aren't toasted so much so they're a little softer everything else seems fresh and tasty. This one happens to have a bunch of one-way streets around it but soon as you know that you can figure out how to get in and out. Fast service in the Drive-Thru no complaints.</t>
  </si>
  <si>
    <t>● egg mcmuffin with sausage: positive
● muffins: positive</t>
  </si>
  <si>
    <t>We went through the drive thru and to start it took too long for anyone to come over the speaker and then they were quiet and hard to understand. One of the things we ordered was "a number two". He was asked what size he wanted and what to drink as part of the order. They didn't give us fries with our combo meal and when the manager FINALLY noticed me he gave us a medium fry not the large we ordered.</t>
  </si>
  <si>
    <t>● fry: neutral
● manager: negative
● meal: negative
● fries: negative
● speaker: negative</t>
  </si>
  <si>
    <t>My neighborhood McDonald's and it's meh... lack luster service especially inside. They gotta keep the drive through times down so the dining room service is at best a "C". The security people there are always pressuring people to leave. Its assumed you're homeless or a bum so security gives you a time in which you've got to go. Then there's the food. I suggest a 5 - 10 minute walk to Apollo Burger.</t>
  </si>
  <si>
    <t>● security: positive
● room service: neutral</t>
  </si>
  <si>
    <t>PLAN TO BE UNWELCOMED!!! 15 Mar 2020 p.m.
I expect to be treated with basic common courtesyï¿½ï¿½ï¿½ï¿½ï¿½ï¿½ï¿½ï¿½ï¿½ï¿½ï¿½ï¿½ï¿½ï¿½ï¿½ï¿½ï¿½ï¿½ï¿½ï¿½ï¿½ï¿½ï¿½ï¿½ï¿½ï¿½ï¿½nothing moreï¿½ï¿½ï¿½ï¿½ï¿½ï¿½ï¿½ï¿½ï¿½ï¿½ï¿½ï¿½ï¿½ï¿½ï¿½ï¿½ï¿½ï¿½ï¿½ï¿½ï¿½ï¿½ï¿½ï¿½ï¿½ï¿½ï¿½and, especially, nothing less!
I have had customer service issues with this McDï¿½ï¿½ï¿½ï¿½ï¿½ï¿½ï¿½ï¿½ï¿½ï¿½ï¿½ï¿½ï¿½ï¿½ï¿½ï¿½ï¿½ï¿½ï¿½ï¿½ï¿½ï¿½ï¿½ï¿½ï¿½ï¿½ï¿½s franchise before and have taken issues  to the managers.ï¿½ï¿½ï¿½ï¿½ï¿½ï¿½ï¿½ï¿½ï¿½ï¿½ï¿½ï¿½ï¿½ï¿½ï¿½ï¿½ï¿½ï¿½ï¿½ï¿½ï¿½ï¿½ï¿½ï¿½ï¿½ï¿½ï¿½ï¿½ï¿½ï¿½ï¿½ï¿½ï¿½ï¿½ï¿½ï¿½Tonight I became livid!
I
parked my rented scooter along the side of the building, like Iï¿½ï¿½ï¿½ï¿½ï¿½ï¿½ï¿½ï¿½ï¿½ï¿½ï¿½ï¿½ï¿½ï¿½ï¿½ï¿½ï¿½ï¿½ï¿½ï¿½ï¿½ï¿½ï¿½ï¿½ï¿½ï¿½ï¿½ve done for the last year with no problem.ï¿½ï¿½ï¿½ï¿½ï¿½ï¿½ï¿½ï¿½ï¿½ï¿½ï¿½ï¿½ï¿½ï¿½ï¿½ï¿½ï¿½ï¿½ï¿½ï¿½ï¿½ï¿½ï¿½ï¿½ï¿½ï¿½ï¿½ï¿½ï¿½ï¿½ï¿½ï¿½ï¿½ï¿½ï¿½ï¿½Tonight, a large black security guard got out of his car and yelled across the lot that I couldnï¿½ï¿½ï¿½ï¿½ï¿½reep moving on (he had gone inside by this time.)ï¿½ï¿½ï¿½ï¿½ï¿½ï¿½ï¿½ï¿½ï¿½ï¿½ï¿½ï¿½ï¿½ï¿½ï¿½ï¿½ï¿½ï¿½ï¿½ï¿½ï¿½ï¿½ï¿½ï¿½ï¿½ï¿½ï¿½ï¿½ï¿½ï¿½ï¿½ï¿½ï¿½ï¿½ï¿½ï¿½It was not the words, though gruffly spat, but his tone and his pompous, condescending attitude towards me.
I continued to the front, parked the scooter AGAIN, and went straight to the manager to vent my complaint about the treatment I had received.ï¿½ï¿½ï¿½ï¿½ï¿½ï¿½ï¿½ï¿½ï¿½ï¿½ï¿½ï¿½ï¿½ï¿½ï¿½ï¿½ï¿½ï¿½ï¿½ï¿½ï¿½ï¿½ï¿½ï¿½ï¿½ï¿½ï¿½ï¿½ï¿½ï¿½ï¿½ï¿½ï¿½ï¿½ï¿½ï¿½Initially, the complaint was well and openly received by a young, demur manager on duty, and she apologized for the treatment.ï¿½ï¿½ï¿½ï¿½ï¿½ï¿½ï¿½ï¿½ï¿½ï¿½ï¿½ï¿½ï¿½ï¿½ï¿½ï¿½ï¿½ï¿½ï¿½ï¿½ï¿½ï¿½ï¿½ï¿½ï¿½ï¿½ï¿½ï¿½ï¿½ï¿½ï¿½ï¿½ï¿½ï¿½ï¿½ï¿½I also explained that I lived in the area, frequented this McDï¿½ï¿½ï¿½ï¿½ï¿½ï¿½ï¿½ï¿½ï¿½ï¿½ï¿½ï¿½ï¿½ï¿½ï¿½ï¿½ï¿½ï¿½ï¿½ï¿½ï¿½ï¿½ï¿½ï¿½ï¿½ï¿½ï¿½s, and that I would rather inconvenience myself and go an additional mile and a half to Burger King than spend one dime at this McDï¿½ive change in their employees, or the District/Corporate Big-Wigs are allowing this to happen.ï¿½ï¿½ï¿½ï¿½ï¿½ï¿½ï¿½ï¿½ï¿½ï¿½ï¿½ï¿½ï¿½ï¿½ï¿½ï¿½ï¿½ï¿½ï¿½ï¿½ï¿½ï¿½ï¿½ï¿½ï¿½ï¿½ï¿½ï¿½ï¿½ï¿½ï¿½ï¿½ï¿½ï¿½ï¿½ï¿½The lack of customer service and concern is appalling---especially for a name like McDonalds!ï¿½ï¿½ï¿½ï¿½ï¿½ï¿½ï¿½ï¿½ï¿½ï¿½ï¿½ï¿½ï¿½ï¿½ï¿½ï¿½ï¿½ï¿½ï¿½ï¿½ï¿½ï¿½ï¿½ï¿½ï¿½ï¿½ï¿½ï¿½ï¿½ï¿½ï¿½ï¿½ï¿½ï¿½ï¿½ï¿½I stormed out and left in disgust!
Advice:ï¿½ï¿½ï¿½ï¿½ï¿½ï¿½ï¿½ï¿½ï¿½ï¿½ï¿½ï¿½ï¿½ï¿½ï¿½ï¿½ï¿½ï¿½ï¿½ï¿½ï¿½ï¿½ï¿½ï¿½ï¿½ï¿½ï¿½ï¿½ï¿½ï¿½ï¿½ï¿½ï¿½ï¿½ï¿½ï¿½Donï¿½ï¿½ï¿½ï¿½ï¿½ï¿½ï¿½ï¿½ï¿½ï¿½ï¿½ï¿½ï¿½ï¿½ï¿½ï¿½ï¿½ï¿½ï¿½ï¿½ï¿½ï¿½ï¿½ï¿½ï¿½ï¿½ï¿½t expect to be treated like a valued customer.ï¿½ï¿½ï¿½ï¿½ï¿½ï¿½ï¿½ï¿</t>
  </si>
  <si>
    <t>● mcdonald: positive
● customer service: negative</t>
  </si>
  <si>
    <t>Pretty good experience, considering I didn't buy anything this time.  Not too spectacular to get around the peeps hangin around outside for no reason... but it IS downtown... and the only McDonald's for a pretty big radius.  Inside was pretty good, with the new self-order station things.  They've recently done some good renovations.  Not too shabby, McD's... not too shabby.</t>
  </si>
  <si>
    <t>● station things: positive
● mcdonald: positive</t>
  </si>
  <si>
    <t>Got charged twice for a mobile order, and even when I went to get my curbside order, I ended waiting for 10 minutes and went to the side door, and even got disrespect from the manager of the store. Don't care how good their fries are, this just made me quit on Macdonalds all together.</t>
  </si>
  <si>
    <t>● mcdonald: neutral
● manager: negative
● side door: neutral
● waiting: negative
● curbside: neutral</t>
  </si>
  <si>
    <t>Fast food, fast service. Low quality meals. But, you will probably already know that because it is a McDonald's fast-food, and not a whole foods Cafe organic foods.
The food price is above normal for what you are getting. So, the value is low in the area of food quality for the price. What you are paying for is convenience. They have a very fast drive-thru.</t>
  </si>
  <si>
    <t>● thru: positive
● drive: positive
● price: negative
● food quality: negative
● value: negative</t>
  </si>
  <si>
    <t>Just went in to use the bathroom while my friend bought a couple of little burgers. Restroom itself did not seem dirty but I did feel compelled to construct a toilet seat cover from toilet tissue in the absence of actual seat covers available in a dispenser. ï¿½ï¿½ï¿</t>
  </si>
  <si>
    <t>● toilet seat cover: neutral
● burgers: neutral</t>
  </si>
  <si>
    <t>Very clean, friendly staff, fast table service. Wish the McDonald's in my home town were as nice as this one.</t>
  </si>
  <si>
    <t>● table service: positive
● staff: positive</t>
  </si>
  <si>
    <t>There was nobody at the register for about 5 minutes and one customer walked out. The burger I got had Gouda cheese which tasted good but the bun was soggy and flat like it was on a warmer for some time. They didn't have AARP specials but the manager offered a special anyway.</t>
  </si>
  <si>
    <t>● bun: negative
● burger: positive
● gouda cheese: positive</t>
  </si>
  <si>
    <t>The McDonald's app is a great find, you can usually always get a discount or a free item. I feel like the value is fair and overall the food is fresh.</t>
  </si>
  <si>
    <t>● food: positive
● value: positive
● mcdonald: positive</t>
  </si>
  <si>
    <t>The staff was rude and needs training on their people skills. There was no good morning greeting and when asking about menu options it was like talking to a brick wall. The service was also very slow even though it was not busy.</t>
  </si>
  <si>
    <t>● service: negative
● menu options: negative</t>
  </si>
  <si>
    <t>I park into the parking lot I see 2 vans full of homeless people's junk. I walked in the MacDonald's bathroom one of the stalls was full of poop. Later I got my food . Was in my car ready to leave then I smelled poop   on my hands. The entrance door had poop from the person's hand. But on the bright side they gave me an extra meal for free. But the cleaning service was not good.</t>
  </si>
  <si>
    <t>● meal: positive
● stalls: negative</t>
  </si>
  <si>
    <t>I liked the $3.00 Bundle and the diet coke refill. Crowded on a Friday before the lunch menu started.</t>
  </si>
  <si>
    <t>● lunch menu: neutral
● diet coke: positive</t>
  </si>
  <si>
    <t>My son enjoyed the milkshake, but the AC wasn't working right. Place was hot and uncomfortable.</t>
  </si>
  <si>
    <t>● place: negative
● ac: negative
● milkshake: positive</t>
  </si>
  <si>
    <t>Better service and security now so no more drug dealers and addicts taking over</t>
  </si>
  <si>
    <t>I understand that mistakes can be made, but when the order is done on Uber and you have the receipt and time to complete the order, how do you confuse a small Sprite for a tote of cookies?</t>
  </si>
  <si>
    <t>● sprite: negative</t>
  </si>
  <si>
    <t>The McDouble is terrible. Very dry and very little ketchup and mustard on it. Couldn't finish my first one. Bread should taste soft and fresh. Meat should be juicy. And they through it together which makes a mess. And hardly any onions on it. Fries should be soft not hard and with plenty of salt on them. ALL burgers should be juicy. That's what makes a great burger.</t>
  </si>
  <si>
    <t>● meat: positive
● bread: positive
● mustard: negative
● ketchup: negative
● mcble: negative</t>
  </si>
  <si>
    <t>If I could give zero stars I would there lazy to make guava pies I ordered 3 and they gave me 2 I paid for 3! Then they said itï¿½ï¿½ï¿½ï¿½ï¿½ï¿½ï¿½ï¿½ï¿½ï¿½ï¿½ï¿½ï¿½ï¿½ï¿½ï¿½ï¿½ï¿½ï¿½ï¿½ï¿½ï¿½ï¿½ï¿½ï¿½ï¿½ï¿½s 12 mins to wait thatï¿½ï¿½ï¿½ï¿½ï¿½ï¿½ï¿½ï¿½ï¿½ï¿½ï¿½ï¿½ï¿½ï¿½ï¿½ï¿½ï¿½ï¿½ï¿½ï¿½ï¿½ï¿½ï¿½ï¿½ï¿½ï¿½ï¿½s fi</t>
  </si>
  <si>
    <t>● wait: negative
● fruit pies: neutral</t>
  </si>
  <si>
    <t>As an employee of McDonald's I usually give them the benefit of the doubt but the nuggets we ordered were fried together making them raw in the middle and still served.  And never in a my years of working for McDonald's have I ever had undercooked fries that tasted hours old.</t>
  </si>
  <si>
    <t>● served: negative
● nuggets: negative</t>
  </si>
  <si>
    <t>Hard to get in and out. Other then that it is a regular McD's.</t>
  </si>
  <si>
    <t>● mc: positive
● hard: negative</t>
  </si>
  <si>
    <t>Fast and friendly service but absolutely filthy. No clean tables or chairs in the open areas. Bags, food and everything else under the sun on the floors. Floors sticky. Food in bathroom sinks. Only here because itï¿½ï¿½ï¿½ï¿½ï¿½ï¿½ï¿½ï¿½ï¿½</t>
  </si>
  <si>
    <t>● food: positive
● chairs: negative
● tables: negative
● service: positive</t>
  </si>
  <si>
    <t>I had to give 2 star because I've been trying to call the phone number listed on the website multiple times and no one responded or go to voice mail with Verizon. I had few missing items that I wanted to report. The food came fast but I have had better food from McDonald's than from this location.</t>
  </si>
  <si>
    <t>Good food (most of the time) but do not like the anti-homeless people atmosphere. Not appetizing.</t>
  </si>
  <si>
    <t>● atmosphere: negative
● food: positive
● appetizing: negative</t>
  </si>
  <si>
    <t>Fast, quick, good! Better management control...</t>
  </si>
  <si>
    <t>Its location is easy to get to and the employees are kind and professional</t>
  </si>
  <si>
    <t>● employees: positive
● location: positive</t>
  </si>
  <si>
    <t>Terrible, unhealthy, poison, deadly</t>
  </si>
  <si>
    <t>● poison: negative
● terrible: negative</t>
  </si>
  <si>
    <t>I/0</t>
  </si>
  <si>
    <t>● i: positive</t>
  </si>
  <si>
    <t>The self serve stations dont have table tags so you go through the motions only to get stuck and have to go to the counter or know to put in a random number to self order... they are busy and the place is clean enough but they are under staffed.</t>
  </si>
  <si>
    <t>● place: positive
● counter: neutral
● table tags: negative
● self: neutral</t>
  </si>
  <si>
    <t>There is sufficient seating on three floors. Restrooms could be cleaner.and so could the rest of the premises.</t>
  </si>
  <si>
    <t>● seating: negative
● restrooms: negative</t>
  </si>
  <si>
    <t>It's a big space, it's a bit allover the place when it comes to management and foot traffic, some go to this mcd's with the intention of hanging out. The service is a hit and miss, and at times the place can be a bit dirty, but the prices r decent for the area.</t>
  </si>
  <si>
    <t>● prices: positive
● place: negative
● service: negative
● foot traffic: negative
● management: negative
● space: negative</t>
  </si>
  <si>
    <t>This location constantly serves stale food, have received hard/burnt/overcooked sandwiches and freezer burned chicken tenders. Even though it says open 24 hours Iï¿½ï¿½ï¿½ï¿½ï¿½ï¿½ï¿½ï¿½ï¿½ï¿½ï¿½ï¿½ï¿½ï¿½ï¿½ï¿½ï¿½ï¿½ï¿½ï¿½ï¿½ï¿½ï¿½ï¿½ï¿½ï¿½ï¿½ve been told turned away at 3AM, 1AM, and even as early as 10PM a couple of weeks ago. I had to wait an hour on food after the kiosks malfunctioned and my order disappeared in their system and the people working wouldnï¿½ï¿½ï¿½ï¿½ï¿½ï¿½ï¿½ï¿½ï¿½ï¿½ï¿½ï¿½ï¿½ï¿½ï¿½ï¿½ï¿½ï¿½ï¿½ï¿½ï¿½ï¿½ï¿½ï¿½ï¿½ï¿½ï¿½t even hook me up with a large fry instead of a medium after waiting so long. This location just canï¿½ï¿½ï¿½ï¿½ï¿½ï¿½ï¿½</t>
  </si>
  <si>
    <t>● food: neutral
● kiosks: negative</t>
  </si>
  <si>
    <t>I was waiting in line with my six year old son who had to go to the bathroom.  The security guard was sitting down talking to a customer, I knocked on the door and realized there was no one inside. So I asked him to open the door. He told me that if I did not have attitude he could do it faster. Then he opened the door and said Black people always have attitudes. He proceeded to curse at. I went to talk to the manager who pretty much ignored me and continued cooking French fries. I called the corporate number. This was by far the worse experience I have ever had in a McDonaldï¿½ï¿½ï¿½ï¿½ï¿½ï¿½ï¿½ï¿½ï¿½ï</t>
  </si>
  <si>
    <t>Very slow drive thru. They pretended to accept and acknowledge my coupon when I placed my  order. When I pulled up to pay they charged me full price without telling me that they never input the coupon. Find another location,  because the people here don't do the job properly n</t>
  </si>
  <si>
    <t>● price: negative
● coupon: neutral</t>
  </si>
  <si>
    <t>The only good thing McDonald's has is the Shamrock Shakes.  If they ever stop making these I will never go back.   I do wish they would put them back in the large drink cups.  It seems the prices keep getting higher, and the cups are getting smaller and smaller.  Very sad.</t>
  </si>
  <si>
    <t>● cups: negative
● prices: negative</t>
  </si>
  <si>
    <t>Very good. Food is good. Price is good. Service is excellent.</t>
  </si>
  <si>
    <t>● service: positive
● price: positive
● food: positive</t>
  </si>
  <si>
    <t>My bagel sandwich was stale. Bottom could not even eat. Very disappointed for the price.</t>
  </si>
  <si>
    <t>● price: negative
● bagel sandwich: negative</t>
  </si>
  <si>
    <t>Only 3 people working in back, all cashes are closed because they don't have enough people. You have to use the machine to order. Waited 35 mins for my Mcflurry. Managers should be ashamed that they didn't help these employees.</t>
  </si>
  <si>
    <t>● machine: neutral
● people: negative</t>
  </si>
  <si>
    <t>No seats in any of the floors. Too many people sleeping over the tables. I just wanted to eat in peace.</t>
  </si>
  <si>
    <t>● tables: neutral
● seats: negative</t>
  </si>
  <si>
    <t>Extremely cozy with soothing music and decor to match, very clean , duplex area.</t>
  </si>
  <si>
    <t>● area: positive
● decor: positive
● music: positive</t>
  </si>
  <si>
    <t>The food was so delicious, better than other McDonald's.  Also love that location and the ambience.</t>
  </si>
  <si>
    <t>● location: positive
● food: positive
● ambience: positive</t>
  </si>
  <si>
    <t>Absolutely terrible. This McDonald's had a worker bleeding and throwing up all over the food and when my mother politely asked them what was taking so long (we were in the drive thru like for 20-30 MINUTES) we were bad mouthed by the manager. I'm so angry this is unacceptable</t>
  </si>
  <si>
    <t>● manager: negative
● food: negative</t>
  </si>
  <si>
    <t>Waited 10mins at front counter for service no one ever greeted me or attended to me horrible customer service</t>
  </si>
  <si>
    <t>● customer service: negative
● service: negative
● counter: neutral</t>
  </si>
  <si>
    <t>The food was fresh and very good, only the attitude of the manager had a bad attitude and a client complained because Hispanic people came and spoke to her in Spanish and an Anglo-Saxon person was upset, she told the manager and they sent her to the back, I did not do that I support this country, languages ï¿½ï¿½ï¿½ï¿½ï¿½ï¿½ï¿½ï¿½ï¿½ï¿½ï¿½ï¿½ï¿½ï¿½ï¿½ï¿½ï¿½ï¿½</t>
  </si>
  <si>
    <t>Decent for junk food, but each extra packet of your desired sauce costs an extra $.25. Good and quick staff.</t>
  </si>
  <si>
    <t>● staff: positive
● sauce: negative</t>
  </si>
  <si>
    <t>The staff was nice, the restaurant is just a little small, so be aware.</t>
  </si>
  <si>
    <t>I am not happy with how dirty the bathrooms and the place is kept, it is so awful that you should avoid it at all costs.
I give three stars because it is very busy for majority of day so staff can be overwhelmed with all the young people causing such reckless messes in disregards to the hardworking staff and employees. However the staff are rarely friendly and difficult to communicate with. I felt that if my order was wrong and I told the man that took my order he would just explode on me.
I felt on edge, uncomfortable, and the place was dirty
I think the staff are overworked and need more employees considering the traffic this place sees.</t>
  </si>
  <si>
    <t>● staff: negative
● place: negative
● bathrooms: negative</t>
  </si>
  <si>
    <t>"Payment Warning!" The non-American foreigners who run this restaurant is the only McDonald's in United States that do not accept Discover Card for payment.</t>
  </si>
  <si>
    <t>● mcdonald: negative
● payment: negative</t>
  </si>
  <si>
    <t>I have never been to such a clean place and what I ordered a big Mac this burger was exceptionally delicious I never seen such a well prepared burger since I was a kid the atmosphere was tranquil considering it was rush hour and service was great polite even someone from outside came in asking for money immediately manager came to check it out but the individual was gone by the time manager came upstairs which was very quick</t>
  </si>
  <si>
    <t>● money: positive
● service: positive
● atmosphere: positive
● place: negative</t>
  </si>
  <si>
    <t xml:space="preserve">This place is not very clean. When I first walked in, I heard yelling from a waitress saying ï¿½ï¿½ï¿½ï¿½ï¿½ï¿½ï¿½ï¿½ï¿½ï¿½ï¿½ï¿½ï¿½ï¿½ï¿½ï¿½ï¿½ï¿½ï¿½ï¿½ï¿½ï¿½ï¿½ï¿½ï¿½ï¿½ï¿½302, 302ï¿½ï¿½ï¿½ï¿½ï¿½ï¿½ï¿½ï¿½ï¿½ï¿½ï¿½ï¿½ï¿½ï¿½ï¿½ï¿½ï¿½ï¿½ï¿½ï¿½ï¿½ï¿½ï¿½ï¿½ï¿½ï¿½ï¿½ and there were many insects in this </t>
  </si>
  <si>
    <t>● waitress: negative</t>
  </si>
  <si>
    <t>Ordered McNuggets through the electronic menu and they made me select sauces, but none were given in the order.  The nuggets were dry and overcooked, especially without any sauce.  They also took my receipt when I wanted to keep it, so overall a poor experience.</t>
  </si>
  <si>
    <t>● menu: neutral
● saucesets: neutral</t>
  </si>
  <si>
    <t>This is now my new favorite McDonalds in New York City. Good location near Penn Station. The soda is refillable, acceptable to customers!!!. Some really fast WiFi. I could move my officeï¿½ï¿½ï¿½ï¿½ï¿½ï¿½ï¿½ï¿½ï¿½ï¿½ï¿½ï¿½ï¿½ï¿½ï¿½ï¿½ï¿½ï¿½ï</t>
  </si>
  <si>
    <t>● soda: positive
● mcdonald: positive
● wifi: positive</t>
  </si>
  <si>
    <t>Today date is 8/4/2019 , time 6:59 pm, just walked in to use the bathroom and was told by a security guy that I couldnï¿½ï¿½ï¿½ï¿½ï¿½ï¿½ï¿½ï¿½ï¿½ï¿½ï¿½ï¿½ï¿½ï¿½ï¿½ï¿½ï¿½ï¿½ï¿½ï¿½ï¿½ï¿½ï¿½ï¿½ï¿½ï¿½ï¿½t use the bathroom unless I buy something. He had a key from the bathroom and was sitting right next to the bathroom. I said ok, and then looked for a manager. The manager had confirmed that you had to buy something to use a bathroom. But for me, she would do a favor by letting me t</t>
  </si>
  <si>
    <t>● manager: negative
● bathroom: neutral
● security guard: negative</t>
  </si>
  <si>
    <t>Food was up to their standard, except the chocolate shake was thin and not frozen. But the place was a total mess with all the tables dirty and trash all over the floor, and no table numbers at the ordering kiosks. One person did come out and start sweeping before we left, but it seems some retraining may be in order for this location.</t>
  </si>
  <si>
    <t>● table numbers: negative
● tables: negative
● place: negative
● chocolate shake: negative
● food: positive
● kiosks: negative</t>
  </si>
  <si>
    <t>I've been here numerous times and have no complaints about the food or the staff. As mentioned in other reviews here, there is a problem with the overall cleanliness of the restaurant and the "transients" that call the place "home".
I'm not sure if there is a homeless shelter nearby or if people just love to hang out in the place, but there are always less fortunate people there especially in the morning. Just this morning I've witnessed the NYPD escort a woman out of the restaurant that was loitering. There are signs throughout the restaurant that clearly state No Loitering and that there is a 30 min time limit. Now that the weather is getting colder, people are just looking to stay warm.
Unfortunately, McDonalds is in a difficult position. As a former General Manager of a fast food restaurant, I used to deal with "rough" teenagers and "undesirables" especially at night. I wanted my paying customers to have a friendly, warm and inviting environment to eat in with their families. The "rough" crowd made that very difficult to maintain. I, like McDs started with signs. The McDs in this review also has full time security to help keep the people safe and moving.
You see, you just can't stand at the door and not allow people to come into McDs. The best you can do is try to manage it. I give them a lot of credit for trying to do just that. I also give credit to the employees as they have to deal with it all day long. As far as the cleanliness, they can do a much better job there. I can't speak for all the people given Lobby Duty, but I've never seen one with a cleaning bottle and rag to clean the tables. So, even I had to sit at a table this morning that wasn't clean. It wasn't exactly disgusting, but it wasn't clean either.
I've never been in the bathrooms because I try to avoid them at all costs. I've seen the people that come out of there and also the bathrooms at Penn Station down the block. It can't be pleasant in there and frankly, I wouldn't want to clean it either.
There are other McDs in the area, but this one is at times convenient for me. You can't beat the price for breakfast in that area in NYC. I would NEVER bring my family there. But for a quick stop in the morning, it's ok.
So, the 3 stars are just for the environment, the "ambiance" and the cleanliness. The food and the staff are great, it's just a "difficult" place to eat in given the community.</t>
  </si>
  <si>
    <t>● security: negative
● breakfast: negative
● price: negative
● place: negative
● staff: negative
● food: negative</t>
  </si>
  <si>
    <t>Pretty clean place, crowded of course but that can be overseen when you find a table. Service is pretty speedy, got my food pretty quickly. Security by the bathroom though, need your receipt just to use it. Gets annoying hearing "ma'am wait, sir your receipt?" "You need a receipt". Tip, don't throw away your receipt until you leave, and don't sit next to the bathroom if you don't wanna hear that everytime a person tries to enter the bathroom.</t>
  </si>
  <si>
    <t>● security: negative
● food: positive
● service: positive
● table: positive
● place: positive</t>
  </si>
  <si>
    <t>The service and the food were good. The place itself was not quiet.</t>
  </si>
  <si>
    <t>Very poor service, I was anxious to go to the toilet, but I was asked by the security to provide a receipt first, otherwise I would not be allowed to go to the toilet. The security attitude was bad, I do nï¿½ï¿½ï¿½ï¿½ï¿½ï¿½ï¿½ï¿½ï¿½ï¿½ï¿½ï¿½ï¿½ï¿½ï¿½ï¿½ï¿½ï¿½ï¿½ï¿½ï¿½ï¿½ï¿½ï¿½ï¿½ï¿½ï¿½t know if it was racial discrimination, I wanted to buy two burgers an</t>
  </si>
  <si>
    <t>● security: negative
● burgers: neutral</t>
  </si>
  <si>
    <t>I messed up the order and they fixed it with any issues.</t>
  </si>
  <si>
    <t>Messy MC Donald's. Staff is grumpy. And the tables were very dirty. the food is fine.</t>
  </si>
  <si>
    <t>● food: positive
● tables: negative
● staff: negative</t>
  </si>
  <si>
    <t>It's ok, the price is a bit different then I remembered. But I haven't been to one for awhile.</t>
  </si>
  <si>
    <t>● price: negative</t>
  </si>
  <si>
    <t>McD's is a good place to eat fairly cheaply! The wait time for your food DOES vary from restaurant to restaurant though! (Sometimes great! &amp; sometimes terrible!). The food quality seems to be the same from restaurant to restaurant! I love their sweet tea!, regular cheeseburger, and their fantastic fries! I would recommend it to people looking for a decent meal at a reasonable price!</t>
  </si>
  <si>
    <t>● price: positive
● meal: positive
● fries: positive
● tea: positive
● sweet: positive
● quality: positive
● food: neutral
● wait time: negative
● cheeseburger: positive</t>
  </si>
  <si>
    <t>This place had garbage on the tables and floors. It looked like a section 8 soup kitchen in there. Understaffed with unprofessional delinquents. they have their street friends coming from behind the counter after hanging out in the kitchen while tons of people were waiting for their food.</t>
  </si>
  <si>
    <t>● floors: negative
● tables: negative
● soup: negative</t>
  </si>
  <si>
    <t>Good food, nice place. I was in Washington DC and was hungry. Hehe order on a tablet and the bring it to you. :) thanks McDonald's</t>
  </si>
  <si>
    <t>● tablet: neutral</t>
  </si>
  <si>
    <t>Food was fresh, service was fast and it was inexpensive. Yes it is frequented by transient person's
Where would you go without a home. The facilities are kept clean.</t>
  </si>
  <si>
    <t>● facilities: positive</t>
  </si>
  <si>
    <t>Omg whatever compelled me to come in here aside from the fastest and courteous service ever, it's frequented by the worst elements of society ever. Police or security needed here cause these methadonians and crack addicts are over the top not to mention least harassing patrons for money</t>
  </si>
  <si>
    <t>● patrons: negative
● crack: negative</t>
  </si>
  <si>
    <t>Fast, clean, polite what else can you ask for</t>
  </si>
  <si>
    <t>● fast: positive</t>
  </si>
  <si>
    <t>Dnt let the long lines fool you, they move fast and efficiently.  The restaurant dining area is always clean, im not afraid to use their drink machine lol . All nyc McDonald's should follow suit lol</t>
  </si>
  <si>
    <t>● drink machine: negative
● dining area: positive
● restaurant: positive
● lines: positive</t>
  </si>
  <si>
    <t>The chicken patty taste old not fresh. But over all good place to eat.</t>
  </si>
  <si>
    <t>● eat: positive
● place: positive
● chicken patty: positive</t>
  </si>
  <si>
    <t>I visited McDonald's today and got a big Mac. No complaints. The food was good and I got what I expected. The servers were courteous and I got my food fairly quick. They got me in and out. All in all a great visit.</t>
  </si>
  <si>
    <t>● servers: positive
● food: positive</t>
  </si>
  <si>
    <t>Its an average McDonalds. And i would have rated it 3 stars or higher. But there is always   A rude and sometimes and literate security guard who in morning doesn't speak any English the only English he does know is typed on his cellphone which he charmingly shows you if you don't buy something quick enough he says if you don't buy something get out then at night there's another security guard that isn't that much better he does speak English but again all he ever says is by something or leave</t>
  </si>
  <si>
    <t>We go here after almost every late night event we attend in Salt Lake City. Concerts, Jazz games, Utes games. Will probably find another place. The Fries have been way below the McDonald's standard for the last few times and this last time, they changed their ice cream completely. Now the vanilla cones and the hot fudge sundaes are made with that cheap "ice cream" that is a cross between a terrible sorbet and cheap refrozen ice milk. Truly disgusting. At least the Cokes were $1.00...but that won't bring us back.</t>
  </si>
  <si>
    <t>● hot fudge sundaes: negative
● vanilla cones: negative
● ice cream: negative
● mcdonald: negative
● fries: negative
● refrozen ice milk: negative
● sorbet: negative</t>
  </si>
  <si>
    <t>Awful place. Really. Bad service and everything is dirty and stinks</t>
  </si>
  <si>
    <t>Under construction, best to avoid until it is finished.</t>
  </si>
  <si>
    <t>● construction: negative</t>
  </si>
  <si>
    <t>My kids love this place and the food is always fresh and tasty.</t>
  </si>
  <si>
    <t>● food: positive
● place: positive</t>
  </si>
  <si>
    <t>Terrible place, even though it's 5 minutes from my house, I'll never go to that place again. I'd rather go to the next McDonald's, even if it's a little further away, but they know how to serve their customers there</t>
  </si>
  <si>
    <t>● serve: positive
● mcdonald: positive</t>
  </si>
  <si>
    <t>Jose was great everyone was so nice
Place is very clean everywhere</t>
  </si>
  <si>
    <t>● place: positive
● jose: positive</t>
  </si>
  <si>
    <t>Can't remember the last time I was here.  Great job to them!! Not 1 issue &amp; the food was very good!! Every employee we had contact with, very pleasant &amp; kind. The restaurant itself, very clean. Hats off to all of you!! ï¿½ï¿½ï¿½ï¿½</t>
  </si>
  <si>
    <t>Worst McDonald's experience ever.  Do not visit this location. It doesn't matter how many times you ask for a special request with your food, they will still make it wrong and than lie to you when they give it to confirming your request was done, when in fact it was wrong the whole time.  They will not give you your complete order the first time, you have to drive around and wait inline again or go inside to get your order correct, and if you don't double check it at the counter, they may get it wrong again. I do not recommend this location to anyone. ï¿½ï¿½ï¿½ï¿½</t>
  </si>
  <si>
    <t>● wait: negative
● order: negative
● food: negative</t>
  </si>
  <si>
    <t>Security was rude. Has an emergency to use Restroom. He said No unless u purchase something.  I explained I would get a coffee but I an Urgent need to twinkle.  He state not my problem! I purchased a coffee. Will Never patronize this business.</t>
  </si>
  <si>
    <t>● coffee: neutral</t>
  </si>
  <si>
    <t>This place in particular is a complete mess. And that day I went in was a Saturday afternoon, it was FULL of drug addicts and they took over the place, I believe there's a Rehabilitation Center near by and that's the reason. But however, I DON'T RECOMMEND THIS PLACE, unless you order to take out.</t>
  </si>
  <si>
    <t>Dirty, sticky tables and floors. Crowded. Expect to wait a while for food ordered at kiosk and at the cashier. No table service here. Dark space. Lots of transients, though the guards do a good job of making sure people buy stuff.</t>
  </si>
  <si>
    <t>● table service: negative
● food: neutral
● floors: negative
● tables: negative
● cashier: negative
● kiosk: negative</t>
  </si>
  <si>
    <t>Staff member made a mistake which we didnï¿½ï¿½ï¿½ï¿½ï¿½ï¿½ï¿½ï¿½ï¿½ï¿½ï¿½ï¿½ï¿½ï¿½ï¿½ï¿½ï¿½ï¿½ï¿½ï¿½ï¿½ï¿½ï¿½ï¿½ï¿½ï¿½ï¿½t realise until back at our hotel. Returned to pick-up the missing salad and drink - rude member of staff who ignored us so we went to the collect desk - that staff member ignored us too so we followed her - she told us to go to the other woman! We refused and requested she deal with us. We had no receipt just the ticket number - they had taken the receipt with the initial order! Eventually gave in and tried to give us the original drink (erm if we had been trying to con them, how would we know the drink was there just sat on the side going cold?). Anyway donï¿½ï¿½ï¿½ï¿½ï¿½ï¿½ï¿½ï¿½ï¿½ï¿½ï¿½ï¿½ï¿½ï¿½ï¿½ï¿½ï¿½ï¿½ï¿½ï¿½ï¿½ï¿½ï¿½ï</t>
  </si>
  <si>
    <t>● staff: negative
● drink: negative
● salad: negative</t>
  </si>
  <si>
    <t>Iï¿½ï¿½ï¿½ï¿½ï¿½ï¿½ï¿½ï¿½ï¿½ï¿½ï¿½ï¿½ï¿½ï¿½ï¿½ï¿½ï¿½ï¿½ï¿½ï¿½ï¿½ï¿½ï¿½ï¿½ï¿½ï¿½ï¿½ve never left a review in my life but I had to for this location. The ï¿½ï¿½ï¿½ï¿½ï¿½ï¿½ï¿½ï¿½ï¿½ï¿½ï¿½ï¿½ï¿½ï¿½ï¿½ï¿½ï¿½ï¿½ï¿½ï¿½ï¿½ï¿½ï¿½ï¿½ï¿½ï¿½ï¿½securityï¿½ï¿½ï¿½ï¿½ï¿½ï¿½ï¿½ï¿½ï¿½ï¿½ï¿½ï¿½ï¿½ï¿½ï¿½ï¿½ï¿½ï¿½ï¿½ï¿½ï¿½ï¿½ï¿½ï¿½ï¿½ï¿½ï¿½ guard on staff tonight in this location was horrible, to say the least. The lack in customer service and decency is appalling. Iï¿½ï¿½ï¿½ï¿½ï¿½ï¿½ï¿½ï¿½ï¿½ï¿½ï¿½ï¿½ï¿½ï¿½ï¿½ï¿½ï¿½ï¿½ï¿½ï¿½ï¿½ï¿½ï¿½ï¿½ï¿½ï¿½ï¿½ve never walked into a business where the ï¿½ï¿½ï¿½ï¿½ï¿½ï¿½ï¿½ï¿½ï¿½ï¿½ï¿½ï¿½ï¿½ï¿½ï¿½ï¿½ï¿½ï¿½ï¿½ï¿½ï¿½ï¿½ï¿½ï¿½ï¿½ï¿½ï¿½securityï¿½ï¿½ï¿½ï¿½ï¿½ï¿½ï¿½ï¿½ï¿½ï¿½ï¿½ï¿½ï¿½ï¿½ï¿½ï¿½ï¿½ï¿½ï¿½ï¿½ï¿½ï¿½ï¿½ï¿½ï¿½ï¿½ï¿½ guard is finding any issue he can to cause a scene and Iï¿½ï¿½ï¿½ï¿½ï¿½ï¿½ï¿½ï¿½ï¿½ï¿½ï¿½ï¿½ï¿½ï¿½ï¿½ï¿½ï¿½ï¿½ï¿½ï¿½ï¿½ï¿½ï¿½ï¿½ï¿½ï¿½ï¿½ve never seen a ï¿½ï¿½ï¿</t>
  </si>
  <si>
    <t>● dec: negative
● customer service: negative</t>
  </si>
  <si>
    <t>Awesome I Like It</t>
  </si>
  <si>
    <t>● awesome: positive</t>
  </si>
  <si>
    <t>This visit, they were a little slow at the drive thru. Otherwise everything was great.</t>
  </si>
  <si>
    <t>Security person didn't let me use the restroom without showing a receipt. I said "the line is long, and I have to go man, I'd be buying something after I use the restroom, I promise" he said no, so now I'm writing this from the pizzeria next door, after using the restroom, two slices and a juice.
Thinking of going here? Go nextdoor!</t>
  </si>
  <si>
    <t>● juice: neutral
● slices: neutral</t>
  </si>
  <si>
    <t>Do not go after 9pm. The store was trashed and dirty and staff moved liked they'd just smoked a spliff. Very slow and had to repeat my order, which was on 2 cups of coffee!! Try to avoid this place like the plague.</t>
  </si>
  <si>
    <t>● cups of coffee: neutral
● staff: negative</t>
  </si>
  <si>
    <t>Attention tourists: due to the high volume of homeless people, the chain hired a rude BOUNCER. Local authorities can not handle the increasing population of unfortunate citizens living in trains stations and NOW residing on stores and/or food chains. The staff EXCEPT for that individual, is good. First time I see this type of worker at a McDonald's franchise.</t>
  </si>
  <si>
    <t>● food: negative
● trains: negative</t>
  </si>
  <si>
    <t>Where's the beef , was on my break and didn't know what  to get so I got a big Mac I crave about once a year so surprised to see how small the party is now for a moment I thought there was no meat it so small that the lettuce was hidding it and it just didnt have that big Mac tast.</t>
  </si>
  <si>
    <t>● lettuce: positive</t>
  </si>
  <si>
    <t>It's a McDonald's. If you want you've eaten at one, you've eaten at them all.
However, this review is based solely on the location. 8th Avenue has a SERIOUS homeless problem, and the restaurant is always swarmed with them. If it were just that they were begging for change, I could forgive it. Unfortunately most of the people I've seen are out of their minds on whatever drugs and usually screaming and carrying on. They make me incredibly uneasy, to the point where I'm not comfortable eating here anymore. More than once, I've seen fights break out. Best to find another location.</t>
  </si>
  <si>
    <t>● location: neutral</t>
  </si>
  <si>
    <t>As good as they come for a McDonalds. Plenty of seats. Friendly workers. Unlocked bathrooms. Clean establishment.</t>
  </si>
  <si>
    <t>● establishment: positive
● bathrooms: positive
● workers: positive
● seats: positive
● mcdonalds: positive</t>
  </si>
  <si>
    <t>Workers especially on young man order taker /cashiet eas excellent.  Too bad I didn"ask his name.</t>
  </si>
  <si>
    <t>● cash: positive
● workers: positive</t>
  </si>
  <si>
    <t>Terrible service, slow, understaffed, dirty place and food was raw</t>
  </si>
  <si>
    <t>● food: negative
● place: negative
● service: negative</t>
  </si>
  <si>
    <t>Terrible experience. Nobody knows what's happening. I ordered at the kiosk and wanted to pay cash. When I went to pay the girl just took my money and left. Didn't give me the cup I paid for or the new receipt with the order. 2 people then told me I didn't pay when I infact did but the other girl didn't give me nothing. Won't be coming back.</t>
  </si>
  <si>
    <t>● cup: negative
● kiosk: neutral</t>
  </si>
  <si>
    <t>I ordered a 6 piece chicken nuggets and when I get to my room I open the box to only find 4. They rip you off, check before you leave! Also, employees may follow you outside while saying insults towards you even if you patiently wait.</t>
  </si>
  <si>
    <t>● employees: negative
● chicken sandwich: negative</t>
  </si>
  <si>
    <t>Their customer service was excellent as if you were at a five-star ï¿½ï¿½ï¿½ï¿½ï¿½ï</t>
  </si>
  <si>
    <t>Bad service, cold food. I didn't get my complete order and had guide the staff multiple times to complete the order.</t>
  </si>
  <si>
    <t>● staff: negative
● food: negative
● service: negative</t>
  </si>
  <si>
    <t>I am tired of the inconsistency of this particular establishment. The first thing is that this is the only McDonalds in the area that starts serving breakfast at 3 am. It is next to a club and i am sure a burger sounds better after drinking, but anyway back to the inconsistency. I show up everyday at 2:45 am and sometimes i can get a qtr pounder and other days they say it's not on the late night menu. What really bugs me is that several time I am told breakfast only! No ody shows up at that time for a mcgriddle. Stop being lazy and make the food. Most of the breakfast is ready to slap together and is why they do it, but i show up before 3 am and I want a burger! Why can't the staff get their stuff together as i wrote this review 3 people drove off because they did not want breakfast either.</t>
  </si>
  <si>
    <t>● breakfast: neutral
● menu: negative
● quarter: positive</t>
  </si>
  <si>
    <t>I entered to the restaurant and immediately a black guy with black clothes told me with a rude attitude that I need to buy something. I tell him that's ok then I start watching the Menu and 3 minutes later the same guy with a rude attitude again and raising his voice told me that if I do not buy anything right away I need to leave the building. By far the worst experience in a fast food at my Life.</t>
  </si>
  <si>
    <t>I was staying next door at the hotel and decided to stop in for breakfast sandwich and the sandwich was nasty wasn't cooked. But my #1 reason for the one star is the way the manager spoke to her worker in front of customers this was on 9/23/2019. I was like WOW really... Talk to people the way you would want to be spoken to. If you want to be rude talk to the person in the back. But otherwise learn to be a better manager that was unacceptable.</t>
  </si>
  <si>
    <t>● manager: negative
● sandwich: negative
● breakfast: neutral</t>
  </si>
  <si>
    <t>Slow service. No Ice at Breakfast.  Coffee tasted like cleaning solution was not rinsed out.  Hilariously a McDonald's employee was walking around the corner with a peanut butter and jelly sandwich on a plate to eat for their own breakfast. Why no US flag?</t>
  </si>
  <si>
    <t>● coffee: negative
● breakfast: neutral
● peanut butter and jelly sandwich: positive
● mcdonald: neutral</t>
  </si>
  <si>
    <t>The food was fresh and hot. The service was quick and the restaurant was clean.  Maybe it's McDonald's policy, but why do you have to ask for ketchup, salt and pepper? And then there's none of that in the seating area either. I go upstairs, find a seat, take my food out of the bag, and no condiments! To get some, I'd have to pack my food up and go back downstairs for some frickin ketchup! No other fast food place is like that.</t>
  </si>
  <si>
    <t>● fast food: neutral
● food: neutral
● seating area: negative
● salt pepper: neutral
● ketchup: neutral</t>
  </si>
  <si>
    <t>Really didn't care much for the area...
Homeless people in and outside of this restaurant. (Not that I dont like them) but made me feel very uncomfortable eating meal with my small child. The lady that took my order overcharged me.... The food tasted great. Even put a Happy meal toy with my big Mac .. but I'm not complaining everyone loves Olaf!  Restaurant has recently been remodeled and seemed fairly clean. I probably won't go back. But it was okay.</t>
  </si>
  <si>
    <t>Restaurant was clean and food was hot. Took four times to get a simple order right. The manager was finally about to get it right.</t>
  </si>
  <si>
    <t>● manager: positive
● food: neutral</t>
  </si>
  <si>
    <t>Mobile Communication problems to order the food. Dirty and to many homeless people sometimes you scare to walk inside</t>
  </si>
  <si>
    <t>The location is alway clean despite always being busy.  My food always comes out hot (huge plus for me).  I ordered the fillet-o fish sandwich, and a small dr.pepper.
I live near a McDonald's in Brooklyn, but the food quality sucks.  So despite living closer to the Brooklyn location, I would rather get my food from this location and travel home to eat it. Lol</t>
  </si>
  <si>
    <t>● food: positive
● food quality: negative</t>
  </si>
  <si>
    <t>Very dirty, I tried to get some water and they told me I wasnï¿½ï¿½ï¿½ï¿½ï¿½ï</t>
  </si>
  <si>
    <t>● water: negative</t>
  </si>
  <si>
    <t>Quick service and the food was hot and tasty.</t>
  </si>
  <si>
    <t>Food was Mc Donald's quality.
But the service was horrible.
Took half an hour to get out breakfast and our order was wrong when we got it.</t>
  </si>
  <si>
    <t>We have the food all wrong. The manager charged for what was missing in the order. Is not the first time. Oh well they need to improve costumer service.</t>
  </si>
  <si>
    <t>The worst McDonalds ever in the world.Having already spended 12 dollars in coffees i was waiting for a friend for food.The manager insulted me and told me to go outside because i wasnt consuming .My friend came at that time so he made us the favour to let us eat there.
We spended 50 more dollars and after 1 hour he told us to go out again because you can eat only 30 minutes.The whole time the shop was half empty....At the next table a guy was eating duck from home having only a coka cola and no one told him anything.....DONT GO THERE</t>
  </si>
  <si>
    <t>● manager: negative
● food: neutral
● coffee: neutral</t>
  </si>
  <si>
    <t>Its hit or miss here. Sometimes its fast sometimes it takes forever to get your food. The one thing I must say is unlike other mcdonalds they always get your order right so that is definitely a plus. It is a little more expensive too because it's in Manhattan/Chinatown. If you go to the bronx or brooklyn it cost you less.</t>
  </si>
  <si>
    <t>The McDonalds on M Street is newly renovated and spacious.  You place your order on touch screen and take a table number and the food is delivered.  How about that fast food that is that and convenient.  BTW THE MCRIB IS BACK!!!!</t>
  </si>
  <si>
    <t>No restroom available. Closed to public. We had a breakfast and it was very expensive and not really tasty. We were disappointed.</t>
  </si>
  <si>
    <t>● breakfast: negative
● restroom: negative</t>
  </si>
  <si>
    <t>Ordered 2 sausage McMuffins and a large drink. McMuffins were cooked good and not burnt on the edges. Not bad</t>
  </si>
  <si>
    <t>● drink: positive
● sausages: positive</t>
  </si>
  <si>
    <t>New store technology and modern layout. Hope their food and service are at same level after the remodeling.
They forgot to replace the soda machine! Oh-ohh</t>
  </si>
  <si>
    <t>● soda: negative
● service: positive
● food: positive
● layout: positive</t>
  </si>
  <si>
    <t>Look, it is good food for the money. It is fast food people, but I will rather go to McDonald's than all the other fast food burger places. Fries are off the chain everytime, honestly.
Craving one as we speak!</t>
  </si>
  <si>
    <t>● fries: negative
● fast food: neutral</t>
  </si>
  <si>
    <t>I had a 5 star before. But his time i bougght a southwest saldad with crispy chicken and when i reached home there was no chicken at all in my salad. Tried to call back and no one answer the phone</t>
  </si>
  <si>
    <t>● salad: negative
● chicken: negative
● southwest salad crisp chicken: positive</t>
  </si>
  <si>
    <t>I ordered from uber eats, I didnt get any of my sauces, ( i ordered a 40 piece nugget. 2 large fries and a spicy mcchicken,) my fries were ice cold, my sauces non existent, and the food was mediocre I LITERALLY live blocks away MAYBE 3 blocks MAYBE.I Called st least 3 tomes trying to speak to a manager and it rang so long it went to voice mail at least 3 times if not 4. Worst McDonald's i have ever been to.</t>
  </si>
  <si>
    <t>● food: neutral
● spicy chicken: positive
● fries: neutral
● sauces: negative
● nugget: neutral</t>
  </si>
  <si>
    <t>City is busy and this McDonald's is no exception, but the order was done Fast! Got a table and was able to enjoy my meal.</t>
  </si>
  <si>
    <t>● meal: positive
● table: positive</t>
  </si>
  <si>
    <t>Food is often cold. No matter what burger you order it comes made wrong. I only go here to get chicken nuggets or a mcflurry.</t>
  </si>
  <si>
    <t>● chicken nuggets: positive
● burger: negative</t>
  </si>
  <si>
    <t>THE NIGHT SECURITY AT HERE IS A RACIST. DISRESPECT MAKE ME SICK. WE STAYED THERE FOR LESS THAN 30 MINUTES, AND THE FOOD TOOK 15 MINUTES TO GET READY. HE SAID THERE  IS A 30 MINUTES LIMITS FOR SITTING WHILE THERE WERE NOBODY ELSE THERE.</t>
  </si>
  <si>
    <t>Ickey.  Nasty.   Supppse to smell food. Not piss  workers.  Are. Unreal  i will never. Go to this one EVER again</t>
  </si>
  <si>
    <t>I'm rarely disappointed whenever I go to McDonald's. The food is mostly always great.</t>
  </si>
  <si>
    <t>Literally the only thing they did not mess up was the drinks. The frys were old and barely filled halfway and we ordered a large, the only condiment we asked for was ketchup...didnï¿½ï¿½ï¿½ï¿½ï¿½ï¿½ï¿½ï¿½ï</t>
  </si>
  <si>
    <t>● fries: negative
● drinks: negative
● ketchup: negative
● condiment: negative</t>
  </si>
  <si>
    <t>All that I had ordered was two McDoubles and large soda. Both burgers were not just pink but Red in the center. Was the last time I have even TRIED eating fast food altogether.</t>
  </si>
  <si>
    <t>● soda: neutral
● burgers: negative
● mcdoubles: neutral</t>
  </si>
  <si>
    <t>It was very quiet and clean. Good place to have breakfast..</t>
  </si>
  <si>
    <t>● breakfast: positive
● place: positive</t>
  </si>
  <si>
    <t>I love how they have re-renovated the place and I like that they bring the food to the table</t>
  </si>
  <si>
    <t>● table: neutral
● food: neutral
● place: negative</t>
  </si>
  <si>
    <t>I like the freedom over there
Get your food and coffee, sit and relax
Nobody bothers
Leave whenever you want
Itï¿½ï¿½ï¿½ï¿½ï¿½ï¿½ï¿½ï¿½ï</t>
  </si>
  <si>
    <t>● coffee: positive
● food: positive</t>
  </si>
  <si>
    <t>This McDonald's was so hi-tech I was unsettled. You order from machines and put your card in that way.
Like all Mickey D's, the fries are only good for about 7 minutes before they're cold and soggy. Shovel it all in before it all feels gross.</t>
  </si>
  <si>
    <t>● fries: negative
● mcdonald: negative</t>
  </si>
  <si>
    <t>Went in with a coupon for a premium sandwich. Got it. It was fresh and I was happy.</t>
  </si>
  <si>
    <t>● sandwich: positive
● coupon: positive</t>
  </si>
  <si>
    <t>Good place for a quick bite. Their menu has gotten better. They will add new items to their menu every few months which is very nice of them to keep attracting customers.</t>
  </si>
  <si>
    <t>The service is good and fast and the food is regular McDonaldï¿½ï¿½ï¿½ï¿½ï¿½ï¿½ï¿½ï¿½ï¿½ï¿½ï¿</t>
  </si>
  <si>
    <t>Food was good and the place was very clean. Just need more room in dinning area.</t>
  </si>
  <si>
    <t>● place: positive
● food: positive
● roomning area: positive</t>
  </si>
  <si>
    <t>For a fast food burger,  the quarter  pound deluxe was actually pretty good. Not like back yard grilling, decent.</t>
  </si>
  <si>
    <t>● quarter: positive
● fast food burger: positive
● grilling: negative</t>
  </si>
  <si>
    <t>First and last time I go to this location. Look at my receipt and what I got. Thatï¿½ï¿½ï¿½ï¿½ï¿½ï¿½ï¿½ï¿½ï¿½ï¿½ï¿½ï¿½ï¿½ï¿½ï¿½ï¿½ï¿½ï¿½ï¿½ï¿½ï¿½ï¿½ï¿½ï¿½ï¿½ï¿½ï¿½s a plain sausage biscuit plus a double quarter pounder. I didnï¿½ï¿½ï¿½ï¿½ï¿½ï¿½ï¿½ï¿½ï¿½ï¿½ï¿½ï¿½ï¿½ï¿½ï¿½ï¿½ï¿½</t>
  </si>
  <si>
    <t>● sausage biscuit: neutral
● plain: positive</t>
  </si>
  <si>
    <t>Mornings are their best time, anytime when lunch starts after expect your order to be screwed up even if it's only 2 sandwiches. Happens every to every other time but it's the only McDonald's around us.</t>
  </si>
  <si>
    <t>● sandwiches: negative
● breakfast: neutral
● lunch: neutral</t>
  </si>
  <si>
    <t>Horrible service. They got my order wrong so many times, like i order a customize sandwich and they made it with things i said no to.smh the mc donalds is very humid like there is no working air condioning</t>
  </si>
  <si>
    <t>● sandwich: positive</t>
  </si>
  <si>
    <t>Tasty Food. Recieves Food very fast. Nice Service and Kept Neat. Two Floors to sit and Eat. Mostly Crowded.</t>
  </si>
  <si>
    <t>Gave me the wrong burgers, and seemed very dirty. I did come again though and the food was correct and tasted like normal McDonaldï¿½ï¿½ï¿½ï</t>
  </si>
  <si>
    <t>● mcdonald: neutral
● food: positive
● burgers: negative</t>
  </si>
  <si>
    <t>Breakfast is the best meal of the day. Pancakes are good.</t>
  </si>
  <si>
    <t>● pancakes: positive
● meal: positive
● breakfast: positive</t>
  </si>
  <si>
    <t>By far the worst of the franchise. This location does not sell McDonald's recipes or guidelines. 2 times i made a u-turn for over salted fries that can't be eaten for the amount of salt put on them. The burgers are not built to McD recipes they appear slopped together and backwards. To top it off the packing is without care. They mix multiple orders in different bags where another petson has to dig food out of another bagto putmy meal together. This is serious ignorance, laziness and incompetence management to say the least! Need more prople to contact corporate about this location...</t>
  </si>
  <si>
    <t>● packing: negative
● mcdonald: negative
● burgers: negative</t>
  </si>
  <si>
    <t>Quick counter service even while the drive thru was busy!  Good McD's burgers,  just the way we expect,  no surprises.</t>
  </si>
  <si>
    <t>● service: positive
● burgers: positive</t>
  </si>
  <si>
    <t>Terrible as usual. 1 out of 10 when it comes to getting a good meal.  Slow slow slow service.  Stale fries again. Worst McDonald's in the area.  Terrible fries as usual. Feel ripped off.</t>
  </si>
  <si>
    <t>● fries: negative
● service: negative
● meal: positive</t>
  </si>
  <si>
    <t>I happen to love Tommy's, but it definitely is not everyone's cup of tea. Their chili burger is their traditional specialty. It has meat, chili, tomato, onions, and pickle. The chili seems greasy but I love it.
Tommy's is an acquired taste. I've been going to the original tommys since 1968 in Los Angeles at Beverly and rampart. That shack is open twenty-four hours a day, and you basically eat outside, putting your food on a ledge and standing to eat it.
This Tommy's is a more traditional restaurant, where are you give your order inside, pick it up and sit down in comfort.
I love that the fries are large because they hold the heat much longer than small fries.
I used to order extra chili with my hamburger, and it made things very messy. What I learned at this visit was to have the chili put on the side, so I could add it as I wanted.
there are many different types and flavors to chili. This was brought home to me one time when I was at the original Tommy's and picked up my burger and drink right after a couple. They ended up eating nearby, and I heard the mail of the couple exclaim, "That's not good chili!"
I was wondering what part of the Southwest he was from because of his critique. I just about choked on my drink when I heard him say, "If you want good chili, you need to come to New York!"
I'm sure that there are good places to get chili in New York, but that guy was probably one of the people that considers everything west of the Hudson River to be a dining desert.</t>
  </si>
  <si>
    <t>● hamburger: neutral
● heat: positive
● fries: negative
● bread: positive
● onions: positive
● tomato: positive
● meat: positive
● chili: positive</t>
  </si>
  <si>
    <t>The food was fresh and hot.</t>
  </si>
  <si>
    <t>The facility was clean and the food was great.</t>
  </si>
  <si>
    <t>● food: positive
● facility: positive</t>
  </si>
  <si>
    <t>Today I went in and bought a happy meal for my 4 year old, they are advertising Toy story 4 toys which was the toys she had been asking for, we opened her happy meal at home just to find out she got a peter rabbit figure instead. ï¿½ï¿½ï¿½ï¿½ï¿½ï¿½ï¿½ï¿½ï¿½ï¿½ï¿½ï¿½ï¿½ï¿½ï¿½ï¿½ï¿½ï¿½ï¿½ï¿½ï¿½ï¿½ï¿½ï¿½ï¿½ï¿½ï¿½ï</t>
  </si>
  <si>
    <t>Service wasn't the best and my food was cold</t>
  </si>
  <si>
    <t>I took my grandson to McDonald's in Broadheadsville today for his Birthday and the service and food was great!</t>
  </si>
  <si>
    <t>This location is I've of the better ones. Friendly and quick service. Food comes as expected and the fries are as good as you might expect from McDonald's - which is amazing.
It's McDonald's bro. MURICA.</t>
  </si>
  <si>
    <t>● mcdonald: positive
● fries: positive
● food: positive
● service: positive
● location: positive</t>
  </si>
  <si>
    <t>This McDonald's is terrible. I ordered Sprite and they gave me something that is like 10% Sprite and 90% water (I know the taste because I made the same mistake when I was young). Not only did this happen to me, it happened to another customer. Would not recommend.</t>
  </si>
  <si>
    <t>● water: positive
● sprite: neutral</t>
  </si>
  <si>
    <t>● coffee grounds: positive
● coffee: neutral
● sugars: neutral
● creamers: neutral
● splendas: neutral</t>
  </si>
  <si>
    <t>It's a McDonald as you would expect. Great if you want a quick bite but if you want a good meal go somewhere else. This location was just fine. Service was great and the food arrived fast.</t>
  </si>
  <si>
    <t>● meal: positive
● bite: positive
● food: positive
● service: positive</t>
  </si>
  <si>
    <t>I ordered food to stay and there were no table tents anywhere. In addition, my food was given to me in a bag despite asking for it to stay. Restaurant was fairly dirty</t>
  </si>
  <si>
    <t>● tables: negative
● food: neutral</t>
  </si>
  <si>
    <t>service was good only problem was with my drink but I'm glad they reimbursed me</t>
  </si>
  <si>
    <t>gross food and service from manager . the only good thing is the guy who was cleaning the lobby  and the cashier.</t>
  </si>
  <si>
    <t>● lobby: neutral
● service: negative
● food: negative
● cashier: neutral</t>
  </si>
  <si>
    <t>No electrical outlets for customers in a fairly large restaurant. They also got my order wrong--I ordered an egg and cheese biscuit and got chicken, which at least is more expensive than what I ordered even if it wasn't what I wanted. Hash browns overpriced. They make it look like you get two on the kiosk graphic to trick you.</t>
  </si>
  <si>
    <t>● chicken: positive
● egg and cheese biscuit: neutral
● electrical: negative</t>
  </si>
  <si>
    <t>The young lady at the drive thru is sweet and polite and does a great job in serving me hot food, I love going there at 230 am.</t>
  </si>
  <si>
    <t>● food: positive
● hot: positive
● serving: positive</t>
  </si>
  <si>
    <t>Always fast no matter what location.  The food is always consistent.  The classic taste of McDonalds never gets old to me!</t>
  </si>
  <si>
    <t>● food: positive
● location: neutral</t>
  </si>
  <si>
    <t>There was like no ac! The toilets were so gross!! The food was like normal McDonalds, but it lacked a good atmosphere.</t>
  </si>
  <si>
    <t>● atmosphere: negative
● mcdonald: negative
● food: positive
● toilets: negative</t>
  </si>
  <si>
    <t>The food that McDonald's is not food in my opinion and no one should eat fast food of any kind. Now that is my opinion. But the breakfast sandwiches are great especially with egg</t>
  </si>
  <si>
    <t>I am not sure if anyone in the USA would read reviews about McDonald's but here it is anyways.
They are mediocre even by fast food standard. Unless you are really hungry or thirsty always try to avoid it.</t>
  </si>
  <si>
    <t>● fast food: neutral</t>
  </si>
  <si>
    <t>Horrible. Bad customer service, awful food (cold, hot and spicys were burnt, fries were half empty, cold, and just tasted like oil), just a bad experience overall. Location on 700 east and 250 south is definitely worth the extra few minuteï¿½ï¿½ï¿½ï¿</t>
  </si>
  <si>
    <t>The food is always on point, but you can never predict if the service will be fast or extremely slow, especially in the drive through.</t>
  </si>
  <si>
    <t>● service: negative
● food: positive</t>
  </si>
  <si>
    <t>Went McDonald's in Manhattan. It was excellent. The food was hot and the service was good and fast. Note 33rd St McDonald's air conditioning was broken. No problems.</t>
  </si>
  <si>
    <t>My first time at this location I order some breakfast, my order was taken to my table and it was fast, employees really nice and helpful. I would definitely visit again and I recommended.</t>
  </si>
  <si>
    <t>● table: positive
● breakfast: positive</t>
  </si>
  <si>
    <t>The meal was as good as Mc Donald's can prepare. The store though , being located across the street from Penn Station one would expect a store size suitable for travelers with bags. This was not the case and the wifi was non existent.</t>
  </si>
  <si>
    <t>● mcdonald: positive
● meal: positive
● wifi: negative</t>
  </si>
  <si>
    <t>A very busy McDonald's! Whay under staffed! One young man seemed to be doing all the work involving the food. While they left a inexperienced young lad on the register. She told me my daughter could not have a Dr. Pepper cause it was not a drink choice for the cheeseburger meal. This sounded absurd so when I asked her to explain this she told me no we are just out of it. She was supper sweet and at this point I came to realize only her and the other young man were the only 2 working. As the manager sat there holding a mop and did literally nothing for 20 min. So many McDonald's in NYC and this one was in all Honesty just AWFUL!!</t>
  </si>
  <si>
    <t>● register: neutral
● food: neutral
● mcdonald: negative</t>
  </si>
  <si>
    <t>I had a better experience here  at this McDonald's.. they greeted me with kindness asked  me how was my day.. and offered me a courtesy meal. Without me asking.. I am grateful  and they put this cool note of gratitude  from MCDONALD'S</t>
  </si>
  <si>
    <t>Bad service, the manager with red hair i believe she is Hispanic is rude and disrespectful!!</t>
  </si>
  <si>
    <t>● manager: negative
● service: negative</t>
  </si>
  <si>
    <t>The employees were super helpful and nice. The service was very quick as well!</t>
  </si>
  <si>
    <t>● service: positive
● employees: positive</t>
  </si>
  <si>
    <t>Friendly staff, aweso.e place for the kids to play</t>
  </si>
  <si>
    <t>Cool staff who make the best out of terrible situations.</t>
  </si>
  <si>
    <t>They were all over the place, in the middle of the order they switch the worker and all they do is talk to other workers</t>
  </si>
  <si>
    <t>It's McDonals. It's what it is. Good staff though!</t>
  </si>
  <si>
    <t>Went in and the cashier didn't want to take my order she wanted me to do it for her when the restaurant was not busy at all this type of behavior is unexpected in the workforce</t>
  </si>
  <si>
    <t>Good Old McDonald's at their best as usual. Unfortunately timing is everything. Took me 20 minutes from the time I ordered my food to get my order. I couldn't figure out how they could be so crowded without even a place to sit down. Unless they all had a terrible time at the cash register which kept in there after ordering. I've been to this McDonald's before, it's been slow before. But nothing like today. terribly disappointing. My first five minutes I was with an inexperienced cashier. So I can't blame her. Before the manager to take another 15 minutes ridiculous.</t>
  </si>
  <si>
    <t>● cash register: negative
● place: negative
● food: neutral</t>
  </si>
  <si>
    <t>Employees there very rude, well be a very cold day in h*ll before I make that mistake...</t>
  </si>
  <si>
    <t>From a quick visit about 4 months ago:
Dining room was small, seemed clean (my order was to-go so didn't spend much time inside).
Loved the digital menu/self-order kiosks (ordered at the kiosk and it still gave the option to pay cash at the register, though not sure if that option's still available and/or if the dining room's even open right now...?).
Staff was friendly enough and very helpful, packed my to-go order like absolute pros.
The area where the fountain drinks, straws, etc., are wasn't super tidy (a bit of a spill on the countertop, if memory serves); however, seemed clean, otherwise.
Because it was such a quick trip, didn't get to see the condition of the bathrooms (a good indicator of an establishment's working and overall conditions, in my experience). Maybe another time?
Overall, a good experience.
Something to consider: there's no drive-through nor a parking lot and finding a parking space seems to be a nightmare/hit-or-miss in that area. Circled the surrounding blocks a few times before someone parked almost right in front of the store just happened to be leaving (not sure how often that happens, though). Score!
The previous parking spot I'd found was about 2 blocks away (doable), but kept searching in order to be closer to the other establishment my group and I were visiting prior to McD's.</t>
  </si>
  <si>
    <t>● parking: negative
● staff: positive
● dining room: negative
● menu: negative
● room: negative
● dining: negative
● kiosks: negative</t>
  </si>
  <si>
    <t>Overly unhealthy.   Customer service was very good.</t>
  </si>
  <si>
    <t>● customer service: positive
● overly: negative</t>
  </si>
  <si>
    <t>THE MANAGER JAMES McSPLOOGED ON MY McSPICY I CAME 3 TIMES TONIGHT THANK YOU FOR YOUR SERVICE, SIR, I RESPECT YOU AND ADMIRE YOU THANKS AGAIN</t>
  </si>
  <si>
    <t>You know what you get for food. Good. Today no one was paying attention. Line backed up while cashier was helping confused customer, manager came to help. Then left. Two customers left, and , no one knew it. Suggested to cashier another register should have opened. Only the one she was on was opened. Seemed to be lots of staff. Just saying .</t>
  </si>
  <si>
    <t>● manager: positive
● cashier: negative</t>
  </si>
  <si>
    <t>The staff is very rude and unprofessional and its dirty</t>
  </si>
  <si>
    <t>Because the manager and her cats are abusive liars and I tell them because this lady is a discriminator despite the fact that she is a Mexican who when they have a little puss they think they are duos</t>
  </si>
  <si>
    <t>avoid going in the morning before 7 am you cannot even go in or out of the door with out stomping into a homeless person  cashiers not ready and mobile order system down cannot even get my order and the workers walk around like you don't even exist in the line</t>
  </si>
  <si>
    <t>● mobile order system: negative
● workers: negative
● cashiers: negative</t>
  </si>
  <si>
    <t>It's ok.  The staff can be a bit more friendly to customers.</t>
  </si>
  <si>
    <t>We we're waiting for 20 minutes to order and she told us and the person in front to order in the machines they have inside..when she was counting money and her manager told her to stop and she still toke her time</t>
  </si>
  <si>
    <t>Very poor service...sometimes they don't have things, they can't get special orders right, staff is rude...all-around bad experience</t>
  </si>
  <si>
    <t>● staff: negative
● service: negative</t>
  </si>
  <si>
    <t>Very fast service; and some workers are very friendly!... Sometimes Filipinos don't care about the customer service side.</t>
  </si>
  <si>
    <t>● customer service: positive
● service: positive</t>
  </si>
  <si>
    <t>I was disgusted and appolled by this mcdonalds i would suggest NEVER go here. Walked in to the staff and security guard having a loud conversation or arguement im not sure, but after hearing the "N" word 20 times and standing there not being greeted i left. I felt unsafe and the staff were truly ghetto and extremely irresponsible. 0 work ethic 0 respect. If your a tourist avoid this location ! ! ! !</t>
  </si>
  <si>
    <t>The Employees are really nice &amp; patient. Peaceful enviornment &amp; quiet with a relaxing atmosphere.</t>
  </si>
  <si>
    <t>● atmosphere: positive
● employees: positive</t>
  </si>
  <si>
    <t>This McDonalds restaurant was Ok. Neither more or less compared to my expectations. However, I find it on a negative side note the constant stream of homeless people entering the restaurant, causing somewhat of a commotion.
The service and the employees of the restaurant was helpful and fine.</t>
  </si>
  <si>
    <t>This place was quite dirty and very noisy. We tried to order some food for dine in and it kept asking us table number. There is no number on any table. When I ask the staff, they said they will ignore that.... Very confusing.</t>
  </si>
  <si>
    <t>● staff: negative
● table: negative</t>
  </si>
  <si>
    <t>Came here twice as staying opposite, first time was poor but gave them the benefit of the doubt...unfortunately. Rude and ignorant staff...very unhelpful</t>
  </si>
  <si>
    <t>Dirty and unkempt. Limited staff around so tables not cleaned.
Seems to be a popular place for the homeless to visit.</t>
  </si>
  <si>
    <t>● tables: negative
● staff: negative</t>
  </si>
  <si>
    <t>Customer service is not that good so</t>
  </si>
  <si>
    <t>Poor customer service</t>
  </si>
  <si>
    <t>While the map said that this place is open 24 hours, we came to find the doors locked with a bunch of people casually hanging out/eating/drinking inside at 1am. The staff told us they're closed, even though they were not supposed to be.</t>
  </si>
  <si>
    <t>My last visit there was disdisgusting I went to the bathroom one of the stalls there was crap everywhere in it on the toilet seat and then I went to the other one and there was blood on the walls I'm never gonna to back and the customer service was not that great</t>
  </si>
  <si>
    <t>● customer service: negative
● stalls: negative</t>
  </si>
  <si>
    <t>ýýýýýýýý Happy ýýýý Thanksgiving 2019. ýýýýýýýý
This McDonaldýýýs located at 262 Canal Street, in Chinatown, New York City have been here for ages.
All McDonaldýýýs are created equal in terms of cleanliness, so it is no surprise that it is very clean, neat, tidy and spotlessly clean.
It is a huge McDonaldýýýs because it has 3 stories, but on the second and third floor, there is a limited number of chairs.  Poor design left it with about 40 to 50 seats on the 2 top floors.
The staff is very professional, friendly and polite with a smile, and there are staff who are bilingual {English and Chinese) (English and Spanish).
Enjoy  Mickey Dýýýs  and
A Happy Thanksgiving.</t>
  </si>
  <si>
    <t>● staff: positive
● chairs: negative
● mcdonald: positive</t>
  </si>
  <si>
    <t>Very unprofessional staff. Complained about receiving the wrong order they charge me extra to change it!</t>
  </si>
  <si>
    <t>They have rude staff and slow service. I have anxiety and this place just triggers my nerves. Overall food is as regular as it can be I guess. Forgot the sauce or forgot the straw kind of service.</t>
  </si>
  <si>
    <t>New electronic ordering system, but the servers are not trained to use it.  Servers don't use the table placards and instead keep calling out order # to look for customers.  Also missing items from menu.  Location renovated and looks nice, staff is incompetent.</t>
  </si>
  <si>
    <t>● menu: negative
● servers: negative
● ordering system: negative</t>
  </si>
  <si>
    <t>Very convenient location where you have NYU School, NYU Bookstore, subways and buses, Footlocker, Buffalo Exchange store, Washington Square Park, Joe's Pub, Donut shop (I highly recommend), etc. Lots of students around....always a busy area however; McDonald's is kept clean, on time with food, but go at a time when it's less busy.</t>
  </si>
  <si>
    <t>● food: positive
● mcdonald: positive
● locationut: positive</t>
  </si>
  <si>
    <t>Why did I ever think think that McDonald's had anything good for cheap. The best thing is their overpriced fries. The burger mouth feel was like tofu. I hope millennials kill ol' McDonald with their healthy spending habits.</t>
  </si>
  <si>
    <t>The food was very fresh. Although one man short, however they pulled it off. Amazing!</t>
  </si>
  <si>
    <t>Being remodeled. We stopped for a quick fast food and were advised they will be closing in a few days for 2 months remodeling. I cant wait until then because this is the only local McDs around here and will be missed during renovation. See ya soon. 2 months, like around November 2019 will revisit and rate.</t>
  </si>
  <si>
    <t>● food: positive
● fast: positive</t>
  </si>
  <si>
    <t>Newly renovated! They have added extra drive thru lanes. LOL! I think we waited longer to get food. The fish sandwich was good, but fries tasted like yesterday's!</t>
  </si>
  <si>
    <t>● fries: negative
● fish sandwich: positive</t>
  </si>
  <si>
    <t>Meals and counter service have improved. Open 24 hours to a diverse crowd of locals, tourists and visitors.</t>
  </si>
  <si>
    <t>● counter service: positive
● meals: positive</t>
  </si>
  <si>
    <t>It looks clean, food is like any other McDonald's.  Disappointed the playhouse is not there anymore. That really made this place worth going to. Gave the community ties to this particular mc Donald's. I'll be going to the one thats closer to my house from now on. R.I.P. RONALD MC DONALDS PLAY HOUSE.   SINCE I COULD REMEMBER - 2020.</t>
  </si>
  <si>
    <t>Fast service, clean bathroom, the lady was very nice and helpful. I didn't wait long for my food.</t>
  </si>
  <si>
    <t>● food: positive
● lady: positive
● bathroom: positive
● service: positive</t>
  </si>
  <si>
    <t>great service theres no play area and the food taste like...mcdonalds like a regular one very pecefull area</t>
  </si>
  <si>
    <t>● food: positive
● play area: negative
● service: positive</t>
  </si>
  <si>
    <t>Table service is chaotic. They walk around with your food on a tray searching for you for minutes. It can be better organized. The fountain soda was watery and needed itï¿½ï¿½ï¿½ï¿½ï¿½ï¿½ï¿½ï¿½ï¿½ï¿½ï¿½ï¿½ï¿½ï¿½ï¿½ï¿½ï¿½ï¿½ï¿½ï¿½ï¿½ï¿½ï¿½ï¿½ï¿½ï¿½ï¿½s syrup changed and it went ignored. The open floor pl</t>
  </si>
  <si>
    <t>● syrup: negative
● fountain soda: negative
● food: neutral</t>
  </si>
  <si>
    <t>Just got my food I got a number 2 lg I go to eat the burger and it was so pink in the middle fries were cold not a great experience</t>
  </si>
  <si>
    <t>● burger: negative
● food: positive</t>
  </si>
  <si>
    <t>Just isn't good food. Supersize Me just turned me off the whole chain.</t>
  </si>
  <si>
    <t>The fries are the best. Please bring back the Hi-c!</t>
  </si>
  <si>
    <t>I always loved McDonald's fries,  but I definitely do not recommend their bacon cheese fries.  Running errands I was so hungry and went to the drive up window ordered the bacon cheese fries,  The Box is so inconvenient to try to get the fries out of without messing your hands up, the cheese was cold,  and there was so much gristle in the bacon.</t>
  </si>
  <si>
    <t>● bacon: negative
● bacon cheese fries: negative
● fries: negative
● mcdonald ' s: negative
● cheeseistle: negative</t>
  </si>
  <si>
    <t>I like that there were 3 levels to this McDonald's.  They also have a security guard that you have to show your receipt to to get upstairs.  That should keep alot of people out that are just hanging out using seats and not eating. The food was typical of most McDonald's.</t>
  </si>
  <si>
    <t>● mcdonald: positive
● food: positive
● security guard: positive</t>
  </si>
  <si>
    <t>Billions and billions served here. I like the self kiosks to order food.</t>
  </si>
  <si>
    <t>● food: neutral
● servedosks: positive</t>
  </si>
  <si>
    <t>New renovated McDonaldï¿½ï¿½ï¿½ï¿½ï¿½ï¿½ï¿½ï¿½ï¿½ï¿½ï¿½ï¿½ï¿½ï¿½ï¿½ï¿½ï¿½ï¿½ï¿½ï¿½ï¿½ï¿½ï¿½ï¿½ï¿½ï¿½ï¿½s but the food taste old. I bought an</t>
  </si>
  <si>
    <t>● food: negative
● mcdonald: neutral</t>
  </si>
  <si>
    <t>It's McDonalds. Outdated. Needs a makeover. However, it's still McDonalds. We still go. Service is generally busy and rushed. Parking is plentiful on both sides. Food is okay, neither bad nor great.</t>
  </si>
  <si>
    <t>● food: positive
● service: negative
● mcdonald: positive</t>
  </si>
  <si>
    <t>The food is predictably reliable, as it is part of the McDonald's NY franchise.  Automated ordering and paying with a pick up counter puts this one up-to-date.  But the clientele here may be a little... wilder than some other locations, and at this one, the single bathroom was unsanitary and had no working lock!  Ugh...</t>
  </si>
  <si>
    <t>● lock: negative
● bathroom: negative
● single: negative
● mcdonald: neutral
● food: positive
● clientele: positive</t>
  </si>
  <si>
    <t>This place is newly renovated, but it is not spacious. The new touch screens for placing orders are the reason for this. The new seating is cramped as well. I placed my order with the cashier and she could barely understand plain English...probably why the touch screens are there. I'm not coming back to this McDonald's.</t>
  </si>
  <si>
    <t>● seating: negative
● touch screens: negative
● cashier: neutral</t>
  </si>
  <si>
    <t>All of the unmanned spots to purchase food didn't work so you had double the effort to buy something, not cool. If you have a feature that's not working turn it off till it works. If they have to test it I'll give em some possible credit there. This place is crazy busy usually.</t>
  </si>
  <si>
    <t>It's alright if you are looking for quick food. Usually very busy and not that clean.</t>
  </si>
  <si>
    <t>Food is edible when they get my order right. 95% of the time my order is not right. But don't get me wrong.i like the food that's why i go back even tho they get my order wrong.</t>
  </si>
  <si>
    <t>It was full of junkies. I was holding onto my purse n couldn't enjoy my meal.  Finally, my daughter and I had to leave.  If I were just rating the food, it was hot n served quickly.</t>
  </si>
  <si>
    <t>They were cleaning surfaces while simultaneously serving food off them- and i dont mean they were drying, there was water sloshing. And bizarrely, my 10 piece mcnugget order was ready and bagged up on the counter before I even paid. I ordered at a kiosk, so no one overheard my order and acted fast... I got to the train station a block away and opened my food to find that my food was soggy and slightly brownish. Dont eat here at night.</t>
  </si>
  <si>
    <t>● counter: neutral
● water: negative
● food: neutral
● kiosk: positive
● muffin: positive</t>
  </si>
  <si>
    <t>Nice staff, fast service.</t>
  </si>
  <si>
    <t>Great.. fast and friendly service Everytime I come...</t>
  </si>
  <si>
    <t>I donï¿½ï¿½ï¿½ï¿½ï¿½ï¿½ï¿½ï¿½ï¿½ï¿½ï¿½ï¿½ï¿½ï¿½ï¿½ï¿½ï¿½ï¿½ï¿½ï¿½ï¿½ï¿½ï¿½ï¿½ï¿½ï¿½ï¿½t usually do reviews but today, one of the worst service Iï¿½ï¿½ï¿½ï¿½ï¿½ï¿½ï¿½ï¿½ï¿½ï¿½ï¿½ï¿½ï¿½ï¿½ï¿½ï¿½ï¿½ï¿½ï¿½ï¿½ï¿½ï¿½ï¿½ï¿½ï¿½ï¿½ï¿½ve ever received. As I pulled in the drive thru the girl working (Elizabeth)  it had a really bad attitude I honestly donï¿½ï¿½ï¿½ï¿½ï¿½ï¿½ï¿½ï¿½ï¿½ï¿½ï¿½ï¿½ï¿½ï¿½ï¿½ï¿½ï¿½ï¿½ï¿½ï¿½ï¿½ï¿½ï¿½ï¿½ï¿½ï¿½ï¿½t know if sheï¿½ï¿½ï¿½ï¿½ï¿½ï¿½ï¿½ï¿½ï¿½ï¿½ï¿½ï¿½ï¿½ï¿½ï¿½ï¿½ï¿½ï¿½ï¿½ï¿½ï¿½ï¿½ï¿½ï¿½ï¿½ï¿½ï¿½s having a bad morning or something but she didnï¿½ï¿½ï¿½ï¿½ï¿½ï¿½ï¿½ï¿½ï¿½ï¿½ï¿½ï¿½ï¿½ï¿½ï¿½ï¿½ï¿½ï¿½ï¿½ï¿½ï¿½ï</t>
  </si>
  <si>
    <t>Really enjoyed how fast the service was.</t>
  </si>
  <si>
    <t>Great service with a smile.</t>
  </si>
  <si>
    <t>Its GOOD place but sometimes service is sliw due to lack of experience.</t>
  </si>
  <si>
    <t>● service: negative
● place: positive</t>
  </si>
  <si>
    <t>Its McDonald's so u cant go too wrong. But it was good and service was good</t>
  </si>
  <si>
    <t>● service: positive
● mcdonald: negative</t>
  </si>
  <si>
    <t>Service is no good, had me wait for 15 minutes then told me to go to another Mc. Donald's.. I'll never go there again.. five thumbs down !!!!!!</t>
  </si>
  <si>
    <t>One of the nastiest mac's I've ever been to. Small, loud and very dirty (read: toilet, tables, floors, brrrr)</t>
  </si>
  <si>
    <t>● floors: negative
● tables: negative
● toilet: negative</t>
  </si>
  <si>
    <t>DO NOT GO NOW - under renovation, thereï¿½ï¿½ï¿½ï¿½ï¿½ï¿½ï¿½ï¿½ï¿½ï¿½ï¿½ï¿½ï¿½ï¿½ï¿½ï¿½ï¿½ï¿½ï¿½ï¿½ï¿½ï¿½ï¿½ï¿½ï¿½ï¿½ï¿½s no drive thru either. Other than that theyï¿½ï¿½ï¿½</t>
  </si>
  <si>
    <t>● drive: negative
● renovation: negative</t>
  </si>
  <si>
    <t>Just the average Mc Donalds nothing special. has clean bathrooms and is near a lot of other stores to shop at. A fun place to visit in general I guess.</t>
  </si>
  <si>
    <t>● bathrooms: positive</t>
  </si>
  <si>
    <t>They totally redid the store, modernized and bright. The order kiosks help you customize orders and service is very fast.</t>
  </si>
  <si>
    <t>● service: positive
● orders: positive
● order kiosks: positive</t>
  </si>
  <si>
    <t>I waiting for five minutes nobody service me
My order is sitting on the table nobody give it to me</t>
  </si>
  <si>
    <t>● service: negative
● waiting: negative</t>
  </si>
  <si>
    <t>Lots of people, but manageable line and service is okay</t>
  </si>
  <si>
    <t>● service: positive
● line: positive</t>
  </si>
  <si>
    <t>Drive through was smooth and service was good</t>
  </si>
  <si>
    <t>Nice clean and friendly service</t>
  </si>
  <si>
    <t>Service was quick and good.</t>
  </si>
  <si>
    <t>the wait is long and the cashiers are rude</t>
  </si>
  <si>
    <t>● wait: negative
● cashiers: negative</t>
  </si>
  <si>
    <t>The service is lousy, the place is dirty, I hope they renew it soon, it is a home for homeless people, they already have their chairs marked where they sit. On one occasion, I went out to pick up my car and 5 people were smoking marijuana and it is getting worse and worse. It is nobody's MacDonald I hope it changes with your renewal.</t>
  </si>
  <si>
    <t>Not long after the renovation, it is very clean and the service is very good. I remember it well.</t>
  </si>
  <si>
    <t>Best and fastest drive through in the morning</t>
  </si>
  <si>
    <t>● drive: positive</t>
  </si>
  <si>
    <t>Very poor service and untidy.</t>
  </si>
  <si>
    <t>Food tastes like any other Mc Donald's. There was a short wait. They were out of Diet Coke in both soda fountains. They were also low on ice for the drinks. The dining area needed to be cleaned of all the trash by the soda fountains, tables, and floors.  They were also out of ketchup in the ketchup area by the soda fountains.</t>
  </si>
  <si>
    <t>● floors: negative
● tables: negative
● soda fountain: negative
● dining area: negative
● soda fountains: neutral
● diet coke: neutral
● wait: negative</t>
  </si>
  <si>
    <t>They never get my order right. The service sucks</t>
  </si>
  <si>
    <t>I'm so happy with the  service</t>
  </si>
  <si>
    <t>Friendly and fast service.</t>
  </si>
  <si>
    <t>Great service. Amazing view at the upper level.</t>
  </si>
  <si>
    <t>Speedy service . . . isn't that what everyone in the City wants?</t>
  </si>
  <si>
    <t>● service: positive
● speedy: positive</t>
  </si>
  <si>
    <t>Fast service, pretty clean.</t>
  </si>
  <si>
    <t>Good place for a fast food meal! The restaurant was clean!, and the service was good!</t>
  </si>
  <si>
    <t>● service: positive
● fast food meal: positive</t>
  </si>
  <si>
    <t>Not 24hrs! They said it was 24 hours and they said they would clean it and wait. what</t>
  </si>
  <si>
    <t>● wait: neutral</t>
  </si>
  <si>
    <t>It's McDonald's for the love of God get the order right 1st of all 2nd of all put some napkins and utensils in the bag salt and pepper wouldn't kill you what apparently don't go to the drive-through because you orders not gonna get done right and egg mcmuffin should not look like to sources rig muffins then you go inside and it takes you another 20 minutes to get U dam order it's McDonald's for the love of God just pay attention I understand the pool that you have to pick from for help is very thin and limited</t>
  </si>
  <si>
    <t>● drive: neutral
● salt pepper: negative
● mcdonald: positive
● utensils: neutral
● napkins: neutral</t>
  </si>
  <si>
    <t>Better service than usual. manager moved my order along. He wanted my order number to ease the wait!!</t>
  </si>
  <si>
    <t>● wait: negative
● service: positive</t>
  </si>
  <si>
    <t>The slowest service I have ever experienced. Even after ordering online I wait for far to long for pick up.</t>
  </si>
  <si>
    <t>Quick bite,fast service.</t>
  </si>
  <si>
    <t>Just a very busy place service was fast</t>
  </si>
  <si>
    <t>The environment is good, it is convenient to order food, and the distance between the tables is large</t>
  </si>
  <si>
    <t>● tables: negative
● distance: positive
● order food: positive
● environment: positive</t>
  </si>
  <si>
    <t>Pleasant atmosphere, clean and friendly</t>
  </si>
  <si>
    <t>Fast and very friendly service</t>
  </si>
  <si>
    <t>Clean. Fast and efficient for the time I was there during a weekday.</t>
  </si>
  <si>
    <t>Great to have this so close to the university must do great profits here!</t>
  </si>
  <si>
    <t>● profits: positive</t>
  </si>
  <si>
    <t>Always there when you need them I wish they made the old coffee though</t>
  </si>
  <si>
    <t>Convenient with the kiosk to customize my order and pay wirelessly.</t>
  </si>
  <si>
    <t>● kiosk: positive</t>
  </si>
  <si>
    <t>Says open 24 hrs, however says only uber is allowed to make orders.</t>
  </si>
  <si>
    <t>Its gotten a little better. But i think it might be time to change the managers. And definitely renovate..</t>
  </si>
  <si>
    <t>One of the cashiers was given tho much attitude and didn't have patience for the customer/s to get the coupon</t>
  </si>
  <si>
    <t>● coupon: neutral
● cashiers: neutral</t>
  </si>
  <si>
    <t>awesome great place awesome staff hospitality she even check my cell phone and help me do the survey</t>
  </si>
  <si>
    <t>● staff hospitality: positive
● place: positive</t>
  </si>
  <si>
    <t>Never open 24 hours. Always closes around 2 AM. They really need to change the hours online.</t>
  </si>
  <si>
    <t>● hours: neutral
● open: negative</t>
  </si>
  <si>
    <t>Dirty and security guard wants to kick you out for no reason</t>
  </si>
  <si>
    <t>They have music as if it were a disco. Here you can not eat you go crazy.</t>
  </si>
  <si>
    <t>● music: positive</t>
  </si>
  <si>
    <t>Very large, lots of space to sit</t>
  </si>
  <si>
    <t>● space: positive</t>
  </si>
  <si>
    <t>As far as a McDonald's goes, it gets 5 stars for being clean and having quick service as well as surprisingly adequate seating. I have not given this location a rating based upon my opinion of McDonald's in general.</t>
  </si>
  <si>
    <t>The slowest place I have ever been to. People where not nice at all and after we waited an hour they still didn't give us all we ordered. Pick a different place!</t>
  </si>
  <si>
    <t>Good fast food as expected :) I just don't like the fact the pickup panel is not used, need to keep hearing the ladies calling your number.</t>
  </si>
  <si>
    <t>● ladies: positive
● pickup panel: negative</t>
  </si>
  <si>
    <t>Horrible staff i was forced to hurry up and eat by security so someone else could eat comfortably without being bothered i spent my hard earned money in there i should be able to take my time to eat.</t>
  </si>
  <si>
    <t>Below-average Mï¿½ï¿½ï¿½ï¿½ï¿½ï¿½ï¿½ï¿½ï¿½ï¿½ï¿½ï¿½ï¿½ï¿½ï¿½ï¿½ï¿½ï¿½cces, especially in terms of cleanliness, but also the friendliness of the staff. You know that from Germany much more professional, cleaner and above all friendlier. I like McDonald's, but we won't be going back here. What was good: there was enough space and on the upper floor you can also look</t>
  </si>
  <si>
    <t>● view: positive
● space: positive</t>
  </si>
  <si>
    <t>Itwas nice and great but the rest room I waited in line but the upstairs was. Available</t>
  </si>
  <si>
    <t>● upstairs: negative
● waited: negative
● rest room: negative</t>
  </si>
  <si>
    <t>Will will not much new store but Amy sill there I left this store in 5/20/2003 as a assistant manager . And never went back to the store till now 17 years later and Iï¿½ï¿½ï¿½ï¿½ï¿½ï¿½ï¿½ï¿½ï¿½ï¿½ï¿½ï¿½ï¿½ï¿½ï¿½ï¿½ï¿½ï</t>
  </si>
  <si>
    <t>● assistant manager: negative</t>
  </si>
  <si>
    <t>At @McDonalds was trying to pick up an order for delivery come to find out a store that claims to be open 24 hours is closed please if you are not going to be open for 24 hours please turn off the @UberEats app and off the 24 hour decal itï¿½ï¿½ï¿½ï¿½ï¿½ï¿½ï¿½ï¿½ï¿½ï¿½ï¿½ï¿½ï¿½ï¿</t>
  </si>
  <si>
    <t>● mcdonald: neutral
● ubereats appal: neutral</t>
  </si>
  <si>
    <t>Food is standard McDonaldï¿½ï¿½ï¿½ï¿½ï¿½ï¿½ï¿½ï¿½ï¿½ï¿½ï¿½ï¿½ï¿½ï¿½ï¿½ï¿½ï¿½ï¿½ï¿½ï¿½ï¿½ï¿½ï¿½ï¿½ï¿½ï¿½ï¿½s, but touch screen ordering is very convenient to visualize options and service was very fast, in spite of the restaurant being busy. Big plus that the location has thr</t>
  </si>
  <si>
    <t>● service: positive
● screen ordering: positive
● touch: positive</t>
  </si>
  <si>
    <t>Friendly people.  Nice atmosphere and clean.</t>
  </si>
  <si>
    <t>food was good, i was particularly impressed by the self order service, where i can choose what i want, pay and then just go to pickup, almost like delivery in a way. 4 stars because the staff are a little rough.</t>
  </si>
  <si>
    <t>● delivery: negative
● pay: positive
● service: positive</t>
  </si>
  <si>
    <t>Always fast and friendly service. Clean inside also. One of the best I've been to in past years. Also close to where I live</t>
  </si>
  <si>
    <t>Food was good atmosphere was ok restaurant was clean. Only thing from making it a 5 I almost ate it on the floor. Wet sign was present but it was beyond slick. Otherwise good quick place to grab a bite.</t>
  </si>
  <si>
    <t>● atmosphere: positive
● wet: negative</t>
  </si>
  <si>
    <t>I donï¿½ï¿½ï¿½ï¿½ï¿½ï¿½ï¿½ï¿½ï¿½ï¿½ï¿½ï¿½ï¿½ï¿½ï¿½ï¿½ï¿½ï¿½ï¿½ï¿½ï¿½ï¿½ï¿½ï¿½ï¿½ï¿½ï¿½t usually review places but this location has ridiculously rude service and consistently gets the orders wrong. Even when not busy. If I were rude, Iï¿½ï¿½ï¿½ï¿½ï¿½ï¿½ï¿½ï¿½ï¿½ï¿½ï¿½ï¿½ï¿½ï¿½ï¿½ï¿½ï¿½ï¿½ï¿½ï¿½ï¿½ï¿½ï¿½ï</t>
  </si>
  <si>
    <t>They tried to sell me 2 hashbrowns for $3 when it clearly says 3 for $3 on the drive thru menu . im already mad with myself for going there in the first place. But im in a rush this morning. So i get to the window after showing the pic they still say so you want 2 and 1 extra? Oh i snapped. Then i asked how much is one hashbrown. He said $1 ohhhh i snapped lol so the deal is you get to pay a extra $1 for 2 ? So i just said give me 3 $ hashbrowns. Then they said its tax.. I wanted to jump out of my brand new suv .. Lol i now see why they have those videos of people jumping on fast food workers! So i gave them my card and call the manager and he was just as smart as them. Armando said we do have sandwiches for $3. I almost threw my phone. I said i never asked you about a sandwich i said hashbrowns. Smh then i just said good bye sir you'll be hearing from me again. But really wants the use. I made that bad decision</t>
  </si>
  <si>
    <t>Typical MCD, not real clean but acceptable, average service, limited seating at ground level, more seating upstairs.</t>
  </si>
  <si>
    <t>● seating: negative
● service: positive</t>
  </si>
  <si>
    <t>The service was quick..courteous and easy...they also have a self order kiosk which makes ordering quick and simple...by the time you get to the casheier ur order is filled...  The is a ATM machine and bathrooms upstairs. .a nice place with plenty of table space on the second floor...enjoy!!!!</t>
  </si>
  <si>
    <t>● bathrooms: positive
● atm: positive
● table space: positive
● service: positive</t>
  </si>
  <si>
    <t>● fountain drinks: positive
● dish soap: negative
● tea: negative</t>
  </si>
  <si>
    <t>Pleasant and very good thankfully they fixed the order right</t>
  </si>
  <si>
    <t>Out of receipt paper, muffin on my english muffin was as hard as a hockey puck.</t>
  </si>
  <si>
    <t>● hockey: negative</t>
  </si>
  <si>
    <t>Super sloooow! The shake machine is always broken. Early in the morning the service is almost impossible. Takes forever just to take an order and takes forever to process the order. Ordering ahead with the app saves no time. And if you're lucky, the coffee machine will be working.
You're better off going somewhere else. I will never do business with this McDonalds again!!!  EVER!!</t>
  </si>
  <si>
    <t>● app: positive
● service: positive</t>
  </si>
  <si>
    <t>Horrible!! It's cool that this McDonald's is a 24hr restaurant, BUT it's almost midnight with only one other customer and here I am, still waiting over 20+ minutes now!?? How slow can they be!? I can see 4 workers in here but that still don't explain this wait! These workers' sense of urgency is not there at all... Not even moving with any purpose! Maybe that is JUST the "night"... So I hope.</t>
  </si>
  <si>
    <t>● wait: negative
● waiting: negative</t>
  </si>
  <si>
    <t>Great family friendly, entertaining teenage students too. But... The toilets are too horribly maintained., Smelly, No mirrors... used Tissue were heaped openly- Very non hygienic. May be the management is too busy &amp; short staffed ? ï¿½ï¿½ï¿</t>
  </si>
  <si>
    <t>● mirrors: negative
● toilets: negative
● family: positive</t>
  </si>
  <si>
    <t>Never gave me the drinks I ordered. Gave me the wrong ones and never bothered to rectify my complaint. Very disorganized. The woman who I complained to was very bad mannered, didn't have good customer service skills.</t>
  </si>
  <si>
    <t>● customer service skills: negative
● woman: negative</t>
  </si>
  <si>
    <t>I have to admit to be so late and night and cheating on my never ending diet the McDonald's was clean friendly fresh fries and so welcoming. Now I cant say this for all McDonald's but I had to share it was a very pleasant experience.</t>
  </si>
  <si>
    <t>● mcdonald s: positive
● diet: positive</t>
  </si>
  <si>
    <t>It's hard to give them any stars because we didnt get to eat there. For what is advertised as open 24 hrs they were closed all 3 x I tried to go there this weekend.  Very dissatisfied</t>
  </si>
  <si>
    <t>● closed: negative
● open: negative</t>
  </si>
  <si>
    <t>I'm doing Door Dash.. The servers are young they spend a lot of time talking to each other and Not paying attention to the window. Door Dash items are on the counter "Waiting" to be passed to driversï¿½ï¿½ï¿½ï¿½</t>
  </si>
  <si>
    <t>● window: negative
● servers: negative
● drivers: negative
● counter: negative</t>
  </si>
  <si>
    <t>I bought ice coffe ..I told her give me light ice coffe .she mistakenly gave me sugree that's fine I went back .i was paying .that girl felt her mistake she said I will give you another one I said ok.one girl came with attitude and she said come and pay here ..she totally dont have idea how badly I can insult her with bad dealing. Just she is working female .I didn't say anything. I hope in future I will not face any problem..</t>
  </si>
  <si>
    <t>● sugar: negative
● ice coffee: positive</t>
  </si>
  <si>
    <t>My 4 pc happy meal was missing 1 nugget in addition to a whole 6 pc nugget missing from my bag. I'm not sure if they cant count or cant read but I will not be spending money at this McDonalds ever again!</t>
  </si>
  <si>
    <t>● mealet: positive</t>
  </si>
  <si>
    <t>It was absolutely amazing!!! I went around closing time and it was no waiting time to be seated and my server Ty , was amazing!!!!! I had a great time and the drinks do it for me every time!!!! Hands own one of my favorite places to eat and drink!!</t>
  </si>
  <si>
    <t>● drinks: positive
● server: positive
● waiting: positive</t>
  </si>
  <si>
    <t>I am not a McDonald's fan but I can say the place was very clean and the young girl that took my order was pleasant</t>
  </si>
  <si>
    <t>● place: positive
● mcdonald: negative</t>
  </si>
  <si>
    <t>Food was typical McDonalds. As far as the location goes it's very busy. It's usually a fight to find a table especially since the 3rd floor isn't always open. The restaurant was pretty clean considering how busy they were but the restroom was horrible. Felt like I needed a shower after using it. If you eat here hold your restroom break for later.</t>
  </si>
  <si>
    <t>● restroom: negative
● table: negative
● location: negative</t>
  </si>
  <si>
    <t>So just to clarify I did not actually eat here BUT I am from the south and a huge fan of sweet tea! Also everywhere you go around here water bottles are around $3. We went to this McDonalds in hopes of finding sweet tea in NYC and we were successful! You have to get it from behind the counter but it was good and only $1 for a large just like back home. Cheapest drink I had our whole trip!</t>
  </si>
  <si>
    <t>● counter: positive
● tea: positive
● sweet: positive
● sweet tea: positive</t>
  </si>
  <si>
    <t>Only place for miles with a restroom that alone demands a 5 Star rating. Aside from that it's your typical McDonalds.</t>
  </si>
  <si>
    <t>● mcdonald: neutral
● restroom: positive
● place: positive</t>
  </si>
  <si>
    <t>I love these lashes! My lashes are very short and very straight. The light glam lashes give a full look and gives me so much volume. People always ask me if my lashes are real and I tell them yeap, I use castor oil and drink a lot of water lol!!</t>
  </si>
  <si>
    <t>● look: positive
● lashes: positive</t>
  </si>
  <si>
    <t>Made me wait in the annoying end of the sidewalk spot only to give me cold food and a watered down iced coffee</t>
  </si>
  <si>
    <t>● iced coffee: positive
● cold food: positive</t>
  </si>
  <si>
    <t>The app does not work 75% of the time. Must be fixed!!</t>
  </si>
  <si>
    <t>● app: negative</t>
  </si>
  <si>
    <t>Love this place is nice and clean the people that work there are so nice and polite they also bring your order to the table great place ï¿½ï¿½ï¿½ï¿½</t>
  </si>
  <si>
    <t>● place: positive
● table: positive</t>
  </si>
  <si>
    <t>Thanks for the kind nice Ashton!!!
U r the best guy help me a lot during the midnight~</t>
  </si>
  <si>
    <t>● ashton: positive</t>
  </si>
  <si>
    <t>It Mickey D's...it is what it is.</t>
  </si>
  <si>
    <t>Good for a quick stop.</t>
  </si>
  <si>
    <t>● stop: positive</t>
  </si>
  <si>
    <t>Was a little slow in the drive trough</t>
  </si>
  <si>
    <t>● drive trough: negative</t>
  </si>
  <si>
    <t>Good &amp; fast service... Busy but you won't have to wait long...</t>
  </si>
  <si>
    <t>Service was fast and prompt...people were friendly and very helpful.....</t>
  </si>
  <si>
    <t>They never get my order right wait is forever and no to people friendly</t>
  </si>
  <si>
    <t>Typical, good service, busy and not overly clean. Helpful street person opening door for us and asking us to remember him on the way out.</t>
  </si>
  <si>
    <t>Fresh and tastey, very good service.</t>
  </si>
  <si>
    <t>I've been coming to this McDonald's for so long. And it's always dirty. Tables are all dirty.</t>
  </si>
  <si>
    <t>My kids love this branch. Good service!</t>
  </si>
  <si>
    <t>Always decent service and speedy.  Never had any issues.</t>
  </si>
  <si>
    <t>Was so close of my hotel a the service was pretty good and so fast</t>
  </si>
  <si>
    <t>MacDonald's was great. 8 th Ave. And 34th. St. Fast service great take out.</t>
  </si>
  <si>
    <t>Service was good, but to many druggies hanging out</t>
  </si>
  <si>
    <t>Pretty location. Regular service, nothing memorable.</t>
  </si>
  <si>
    <t>Service not good only good thing was desserts</t>
  </si>
  <si>
    <t>● service: negative
● desserts: positive</t>
  </si>
  <si>
    <t>Okay but too many homeless in the back area, by the bathrooms</t>
  </si>
  <si>
    <t>● bathrooms: neutral
● back area: negative</t>
  </si>
  <si>
    <t>Too many drug addicts and service was poor</t>
  </si>
  <si>
    <t>Clean and great service (fast)</t>
  </si>
  <si>
    <t>So so convenient and the service is excellent.</t>
  </si>
  <si>
    <t>Small place, good service..</t>
  </si>
  <si>
    <t>It was nice and clean with great service but the portion was kind of small</t>
  </si>
  <si>
    <t>● portion: negative
● service: positive</t>
  </si>
  <si>
    <t>Food was good. Time to serve was fast enough and though as a first timer, I never knew how to make orders via the machine. Lol, am just a new arrival from Africa, we are use to human Services not computers. Lol. It was a good time overall.</t>
  </si>
  <si>
    <t>Wonderful view over Broadway/ Central Park. Service is very good. You take a tablenumber, place your order yourself and no matter which floor you sit and wait for your order to be brought to you, they'll find you. Amazing.</t>
  </si>
  <si>
    <t>● service: positive
● wait: neutral</t>
  </si>
  <si>
    <t>The service is so decent and speedy.</t>
  </si>
  <si>
    <t>The service here was very rude they are very nasty when it comes to customers like they dont want to work, they only talk in spanish what about the ones that dont understand. That's not good service. Needs new management!</t>
  </si>
  <si>
    <t>The service in the morning is terrible went there twice and I have to wait 12 to 15 minutes cuz there's no one at the front  they're all busy doing  ï¿½ï¿½ï¿½ï¿½ï¿½ï¿½ï¿½ï¿½ï¿½ï¿½ï¿½ï¿½ï¿½ï¿½ï¿½ï¿½ï¿½ï¿½ï¿½ï¿½ï¿½ï¿½ï¿½ï¿½ï¿½ï¿½ï¿½ï¿½ï¿½ï¿½ï¿½ï¿½ï¿½ï¿½ï¿½ï¿½. The second day I went there the guy that took my order completely ignore me until he left from his shift  a</t>
  </si>
  <si>
    <t>Super friendly service and always giving the extra mile for customers. A++</t>
  </si>
  <si>
    <t>bad service and they were not social and they were chitchatting instead of getting our order</t>
  </si>
  <si>
    <t>Prompt drive thru service. No wait!</t>
  </si>
  <si>
    <t>You guys won't believe what just happened! Hubby &amp; I went through the drive thu. When it was time to pay, the guy told us the car ahead of us had paid for us! I've heard of these things happening, but not to us! It is December, but I have no way to tell these good people of their immaculate timing. What those nice people don't know is I'm diabetic and my blood sugar was crashing cuz my car suddenly broke down a block away. Just when the cashier told us of the kindness, the tow guy called... he was one hour early! I didn't even see what type of car the kind people drove or get to wave thanks. I must add that my fish sandwich came with the extra sauce and the French fries were piping hot. Perfect ice in the drink and the right mix, too. They even gave us extra napkins! Can I just say a very humble thank you to all involved?</t>
  </si>
  <si>
    <t>Turned away because I donï¿½ï¿½ï¿½ï¿½ï¿½ï¿½ï¿½ï¿½ï¿½ï¿½ï¿½ï¿½ï¿½ï¿½ï¿½ï¿½ï¿½ï¿½ï¿½ï¿½ï¿½ï¿½ï¿½ï¿½ï¿½ï¿½ï¿½t drive. These are unprecedented times; the lobby is closed and I am not allowed to order inside, also told I am not allowed to order through the ï¿½ï¿½ï¿½ï¿½ï¿½</t>
  </si>
  <si>
    <t>Filthy location, garbage on the seating and tables with grease and mold on floor corners.  we walked out because I can't image how it looks like in the kitchen &amp; food preparation area.</t>
  </si>
  <si>
    <t>● food preparation area: negative
● kitchen: neutral</t>
  </si>
  <si>
    <t>Was nearby and felt like a good burger.
They had their two for $5 fish fillet deal, so I decided to try it out.
This location is usually busy but almost always has places to sit.
Pretty good perk, also has a nice view on the 2nd floor.
The sandwiches were well made, but Iï¿½ï¿½ï¿½ï¿½ï¿½ï¿½ï¿½ï¿½ï¿½ï¿½ï¿½ï¿½ï¿½ï¿½ï¿½ï¿½ï¿½ï¿½ï¿½ï¿½ï¿½ï¿½ï¿½ï¿½ï¿½ï¿½ï¿½ve also gotten sub-par burgers in the past (stale and</t>
  </si>
  <si>
    <t>● sandwiches: positive</t>
  </si>
  <si>
    <t>good, especially after renovation
very busy but not problem</t>
  </si>
  <si>
    <t>● renovation: positive</t>
  </si>
  <si>
    <t>They reopened after being closed since last summer for reconstruction and the place is wonderful.</t>
  </si>
  <si>
    <t>Used to be a great McDonald's but since they rebuilt it hasn't been the same.</t>
  </si>
  <si>
    <t>Kids love this MacD because it has very safe and interactive play space...good service and sitting place...its difficult to get kids out once they enter this MacD...</t>
  </si>
  <si>
    <t>● play space: positive</t>
  </si>
  <si>
    <t>Busy place, management need to make sure they clean their dining area more ofen.</t>
  </si>
  <si>
    <t>● dining area: neutral
● management: negative
● place: negative</t>
  </si>
  <si>
    <t>People have an attitude that since they don't want to work, they just wait for the time to leave.</t>
  </si>
  <si>
    <t>● work: negative
● people: negative</t>
  </si>
  <si>
    <t>Slow as hell takes took 35 minute to make a big mac and 10 tenders</t>
  </si>
  <si>
    <t>● tenders: positive</t>
  </si>
  <si>
    <t>Went in for the tea and it was out at the self service counter</t>
  </si>
  <si>
    <t>● tea: neutral</t>
  </si>
  <si>
    <t>Newly renovated. So far , so good</t>
  </si>
  <si>
    <t>● renovated: positive
● newly: positive</t>
  </si>
  <si>
    <t>Not as fast as you'd like sometimes but still. And cheaper than some of the other McDonald's around.</t>
  </si>
  <si>
    <t>I don't do McDonald's a lot but this place was okay. They need to stay on the cleanliness and the dining room. Also check the calibration of the sodas constantly because the Sprite tasted like seltzer. They fixed it while I was there though.</t>
  </si>
  <si>
    <t>● dining room: neutral
● mcdonald: negative
● seltzer: neutral
● sprite: neutral
● sodas: neutral
● calibration: neutral
● cleanliness: neutral</t>
  </si>
  <si>
    <t>It was terrible, poor attention and with a dirty bathroom that it was impossible to enter</t>
  </si>
  <si>
    <t>I always send via Jedlog and they are punctual.</t>
  </si>
  <si>
    <t>● jedlog: positive</t>
  </si>
  <si>
    <t>Poor cleaning place. A single bathroom and in poor condition.</t>
  </si>
  <si>
    <t>● bathroom: neutral
● cleaning place: negative</t>
  </si>
  <si>
    <t>Excellent, very clean establishment.</t>
  </si>
  <si>
    <t>● establishment: positive</t>
  </si>
  <si>
    <t>Boooooooo</t>
  </si>
  <si>
    <t>● boo: positive</t>
  </si>
  <si>
    <t>Ordered from the kiosk. Was quick, easy &amp; convenient. Was able to customize my order.</t>
  </si>
  <si>
    <t>This is the worst mc donaldï¿½ï¿½ï¿½ï¿½ï¿½ï¿½ï¿½ï¿½ï¿½ï¿½ï¿½ï¿½ï¿½ï¿½ï¿½ï¿½ï¿½ï¿½ï¿½ï¿½ï¿½ï¿½ï¿½ï¿½ï¿½ï¿½ï¿½s ever. The employees are very rude. I ordered the cheese sauce and they did not have it in stock. Therefore I asked why they did not have it and that I paid 40 cents for it. Then they said to each other ï¿½ï¿½ï¿½ï¿½ï¿½ï¿½ï¿½ï¿½ï¿½ï¿½ï¿½ï¿½ï¿½ï¿½ï¿½ï¿½ï¿½ï¿½ï¿½</t>
  </si>
  <si>
    <t>● cheese sauce: negative</t>
  </si>
  <si>
    <t>The early morning staff is very courteous.  My big complaint is the non payors that come in and decide the downstairs seating area should be their sleeping space and a place where they should put all their belongings on.</t>
  </si>
  <si>
    <t>● place: positive
● sleeping space: positive
● downstairs seating area: negative</t>
  </si>
  <si>
    <t>Never have I ever seen an employee THAT lost for real, and I used to work at McDonalds so I saw some madness but here... We were there at 9pm today in case any manager wants to speak with the girl I had to deal with (she is wearing glasses and was the one delivering the orders). We ordered 2 menus, 2 shakes and a sundae. The waiting wasnï¿½ï¿½ï¿½ï¿½ï¿½ï¿½ï¿½ï¿½ï¿½ï¿½ï¿½ï¿½ï¿½ï¿½ï¿½ï¿½ï¿½ï¿½ï¿½ï¿½ï¿½ï¿½ï¿½ï¿½ï¿½ï¿½ï¿½t long at all. She calls us and give us the sundae then move along. Iï¿½ï¿½ï¿½ï¿½ï¿½ï¿½ï¿½ï¿½ï¿½ï¿½ï¿½ï¿½ï¿½ï¿½ï¿½ï¿½ï¿½ï¿½ï¿½ï¿½ï¿½ï¿½ï¿½ï¿½ï¿½ï¿½ï¿½m waiting and she looks at me like ï¿½ï¿½ï¿½ï¿½ï¿½ï¿½ï¿½ï¿½ï¿½ï¿½ï¿½ï¿½ï¿½ï¿½ï¿½ï¿½ï¿½ï¿½ï¿½ï¿½ï¿½ï¿½ï¿½ï¿½ï¿½ï¿½ï¿½ï¿½ï¿½ï¿½ï¿½ï¿½ï¿½ï¿½ï¿½ï¿½what are you waiting for?ï¿½ï¿½ï¿½ï¿½ï¿½ï¿½ï¿½ï¿½ï¿½ï¿½ï¿½ï¿½ï¿½ï¿½ï¿½ï¿½ï¿½ï¿½ï¿½ï¿½ï¿½ï¿½ï¿½ï¿½ï¿½ï¿½ï¿½ï¿½ï¿½ï¿½ï¿½ï¿½ï¿½ï¿½ï¿½ï¿½, well, the rest of my order Becky, i didnï¿½ï¿½ï¿½ï¿½ï¿½ï¿½ï¿½ï¿½ï¿½ï¿½ï¿½ï¿½ï¿½ï¿½ï¿½ï¿½ï¿½ï¿½ï¿½ï¿½ï¿½ï¿½ï¿½ï¿½ï¿½ï¿½ï¿½t pay 30$ for a sundae.
So she sigh realising there was when you are in a hurry donï¿½ï¿½ï¿½ï¿½ï¿½ï¿½ï¿½ï¿½ï¿½ï¿½ï¿½ï¿½</t>
  </si>
  <si>
    <t>● waiting: negative
● shakes: neutral
● sundae: neutral
● menus: neutral</t>
  </si>
  <si>
    <t>Average, average &amp; average. That's it</t>
  </si>
  <si>
    <t>● average: neutral</t>
  </si>
  <si>
    <t>They disabled the order kiosks by taking away all the number tents and requiring them. Then i get in a line, which is designed to handle the overflow, not the whole store... 2 cashiers and 25 people. Nice long wait. Then, they didn't give my mcflurry a mix at all. If i wanted a cup of vanilla ice cream with oreo topping, i wouldn't have ordered a mcflurry.</t>
  </si>
  <si>
    <t>● cup of vanilla ice cream with oreo topping: positive
● mix: negative
● order kiosks: negative
● mcflurry: neutral</t>
  </si>
  <si>
    <t>The ordering machine messed up our orders, we wanted a plain cheese burger and a normal one and it didn't show on their screen the plain one while they were cooking it</t>
  </si>
  <si>
    <t>● plain cheese burger: positive
● ordering machine: negative</t>
  </si>
  <si>
    <t>I love the staff, but the little Mac lack luster, the buns was dry and the patty was burnt.</t>
  </si>
  <si>
    <t>● patty: negative
● buns: negative
● staffer: positive</t>
  </si>
  <si>
    <t>The restroom was not clean, utensils are not in outside,  u have to ask them to get it</t>
  </si>
  <si>
    <t>● restroom: negative
● utensils: neutral</t>
  </si>
  <si>
    <t>Ordered a Big Mac. Got three pieces of bun, hamburger meat, and one slice of cheese. Whoever did that is just lazy. Come on. Itï¿½ï¿½ï¿½ï¿½ï¿½ï¿½ï¿½ï¿½ï¿½ï¿½ï¿½ï¿½ï¿½ï</t>
  </si>
  <si>
    <t>● slice cheese: neutral
● hamburger meat: neutral
● bread: neutral</t>
  </si>
  <si>
    <t>Kiosk is a joke. Takes longer using it than just ordering at the counter. Young lady behind the counter obviously did not want to be at work. She wasnï¿½ï¿½ï¿½ï¿½ï¿½ï¿½ï¿½ï¿½ï¿½ï¿½ï¿½ï¿½ï¿½ï¿½ï¿½ï¿½ï¿½ï¿½ï¿½ï¿½ï¿½ï¿½ï¿½ï¿½ï¿½</t>
  </si>
  <si>
    <t>We were at the next door New York Univercity store and the kids insisted on going in once they saw the magical  iconic M, itï¿½ï¿½ï¿½ï¿½ï¿½ï¿½ï¿½ï¿½ï¿½ï¿½ï¿½ï¿½ï¿½ï¿½ï¿½ï¿½ï¿½ï¿½ï¿½ï¿½ï¿½ï¿½ï¿½ï¿½ï¿½ï¿½ï¿½s been a while since we were at McDonalds, this time was a pleasure, the self ordering stands are amazing both to save time and to order more accurately exactly what you want, I had to order for 6 people including 4 kids so having the opp</t>
  </si>
  <si>
    <t>● order: positive
● stands: positive
● ordering: positive
● self: positive</t>
  </si>
  <si>
    <t>Customer service is horrible! Its law U cant reject TLC driver to use restroom! Keep closed your one star toilet! U dont deserve uber ride at all!</t>
  </si>
  <si>
    <t>● restroom: neutral</t>
  </si>
  <si>
    <t>Worst McDonald's. ever when to pick up an order and the drivethru employee was in a terrible mood, was very unrespectful.</t>
  </si>
  <si>
    <t>Friendly people and good location. Typical US interior</t>
  </si>
  <si>
    <t>Usually they they have the best coffee but yesterday it was watery and not that good</t>
  </si>
  <si>
    <t>The upstairs part was unsupervised and people sleeping..homeless and non homeless alike..</t>
  </si>
  <si>
    <t>● upstairs: negative</t>
  </si>
  <si>
    <t>I ordered hot chocolate on machine and when I went to the pickup they told me it was sold out...
And the floor is really dirty. Clearly this restaurant is out of management.</t>
  </si>
  <si>
    <t>● chocolate: positive
● hot: positive</t>
  </si>
  <si>
    <t>You know what it is and it's good.</t>
  </si>
  <si>
    <t>● you: positive</t>
  </si>
  <si>
    <t>The McCafe Bakery is the best.</t>
  </si>
  <si>
    <t>● mcc: positive</t>
  </si>
  <si>
    <t>Very ugly place, dirty, they don't let you go to the bathroom you have to show the ticket. Very bad</t>
  </si>
  <si>
    <t>● bathroom: negative
● place: negative</t>
  </si>
  <si>
    <t>Again. It was great</t>
  </si>
  <si>
    <t>● again: positive</t>
  </si>
  <si>
    <t>I went there after New Year's Eve countdown in New York. Americans eat hamburgers after parties like Japanese people eat ramen. I know that feeling. Thank you for being open despite the late night of the end of the year!</t>
  </si>
  <si>
    <t>● ramen: positive
● hamburgers: positive</t>
  </si>
  <si>
    <t>Consistency</t>
  </si>
  <si>
    <t>● consistency: positive</t>
  </si>
  <si>
    <t>OK, not good and not bad</t>
  </si>
  <si>
    <t>● ok: neutral</t>
  </si>
  <si>
    <t>WARNING! THEY WILL TOW YOU IN 2 MINUTES FLAT IF YOU BUY THERE BUT STEP INTO THE DRUG STORE NEXT DOOR</t>
  </si>
  <si>
    <t>Everything was perfect and the lady behind the counter was really nice</t>
  </si>
  <si>
    <t>● lady behind the counter: positive</t>
  </si>
  <si>
    <t>Good, better than the vista location</t>
  </si>
  <si>
    <t>● vista location: positive</t>
  </si>
  <si>
    <t>Go here anytime BUT OVERNIGHT. Overnight staff is very slow and cant speak english or understand English........When are the Robots coming? Im sure they can do a better job.</t>
  </si>
  <si>
    <t>I only went for a hot chocolate and they took great care of me.</t>
  </si>
  <si>
    <t>Not clean, no ketchup and mayonnaise, the toilets are closed. Not tasty</t>
  </si>
  <si>
    <t>● toilets: negative
● mayonnaise: negative
● ketchup: negative</t>
  </si>
  <si>
    <t>Good place to go with family</t>
  </si>
  <si>
    <t>It's a McDonald's, and that's it.</t>
  </si>
  <si>
    <t>Good deals and nice environment! Wifi super fast by the way!</t>
  </si>
  <si>
    <t>● environment: positive</t>
  </si>
  <si>
    <t>This is the dirtiest McDonald's I have ever been. They need a big renovation.</t>
  </si>
  <si>
    <t>Beautiful place, the attention was very good.</t>
  </si>
  <si>
    <t>Prompt attention. Very quiet place in the center of all the movement.</t>
  </si>
  <si>
    <t>● place: positive
● prompt: positive</t>
  </si>
  <si>
    <t>Central location. Many people. A lot of mess</t>
  </si>
  <si>
    <t>They got out all the drug addict from the stite</t>
  </si>
  <si>
    <t>● drug: neutral
● stite: neutral</t>
  </si>
  <si>
    <t>Customer service needs more training.  Girl (I said girl, I meant child), looked frightened to be there.  Good news - I ordered 2 lg Frappes and they gave me a punch card to get a free one after buying so many.  Only McDonald's I've been to with them.  So good job!  And girlfriend, practice makes perfect, put yourself out there!</t>
  </si>
  <si>
    <t>● lattes: positive</t>
  </si>
  <si>
    <t>Very fast and efficient. Will make fresh food</t>
  </si>
  <si>
    <t>● fresh food: positive</t>
  </si>
  <si>
    <t>They forgot the side in the kids meal, and noone will answer the phone.</t>
  </si>
  <si>
    <t>● kids meal: negative</t>
  </si>
  <si>
    <t>Got to the window to pay and the employee was just sitting on her phone. Honk 3 times nothing. So I yelled at the window and she finally looked at meï¿½ï¿½ï¿</t>
  </si>
  <si>
    <t>Some woman that I don't know was in the bathroom dressed inappropriately and stayed in the bathroom the whole time since I didn't see her come out</t>
  </si>
  <si>
    <t>● woman: negative</t>
  </si>
  <si>
    <t>To many homeless and junkie hanging in there.....yuk
No place to sit
Terrible management</t>
  </si>
  <si>
    <t>Their 2 for $20 and 3 for $10 deals are INCREDIBLE!!! That's all my family gets when we go.</t>
  </si>
  <si>
    <t>● deals: positive</t>
  </si>
  <si>
    <t>I come here to do homework very friendly and family oriented place.</t>
  </si>
  <si>
    <t>Good security &amp; the place was clean &amp; clutter free</t>
  </si>
  <si>
    <t>● place: positive
● security: positive</t>
  </si>
  <si>
    <t>The employee were all over the place. Items were missing on my order</t>
  </si>
  <si>
    <t>● place: negative
● employee: negative</t>
  </si>
  <si>
    <t>Salad, very good and fast.</t>
  </si>
  <si>
    <t>● salad: positive</t>
  </si>
  <si>
    <t>Very crowded, very nasty, full of homeless people begging for money.</t>
  </si>
  <si>
    <t>● crowded: negative</t>
  </si>
  <si>
    <t>very dirty bathroom the place it self had a lot of homeless people hang out their .</t>
  </si>
  <si>
    <t>If you think about your health, not so much... ï¿½ï¿½ï¿½ï¿½ï¿½ï¿½ï¿½ï¿½ï¿½ï¿½ï¿½ï¿½ï¿½ï¿½ï¿½ï¿½ï¿½ï¿½ï¿½ï¿½ï¿½ï¿½ï¿½ï</t>
  </si>
  <si>
    <t>● health: neutral</t>
  </si>
  <si>
    <t>Awesomeness</t>
  </si>
  <si>
    <t>● awesomeness: positive</t>
  </si>
  <si>
    <t>It's about the same as most McDonald's.</t>
  </si>
  <si>
    <t>It's McDonald's.  Like every other McDonald's. No more, no less.</t>
  </si>
  <si>
    <t>It's a little sketchy, there is a small encampment nearby</t>
  </si>
  <si>
    <t>● encampment: negative</t>
  </si>
  <si>
    <t>Horrible.
Rating one star since this Company canï¿½ï¿½ï¿½ï¿½ï¿½ï¿½ï¿½ï¿½ï¿½ï¿½ï¿½ï¿½ï¿½ï¿½ï¿½ï¿½ï¿½ï¿½ï¿½ï¿½ï¿½ï¿½ï¿½ï¿½ï¿½ï¿½ï¿½t seem to stay true to their word. How does it say ï¿½ï¿½ï¿½ï¿½ï¿½ï¿½ï¿½ï¿½ï¿½ï¿½ï</t>
  </si>
  <si>
    <t>Worst McDonald's visit ever. Started out standing at counter for 5 minutes before anyone looked at me and acknowledged us. Burgers so greasy you'd have to go out of your way to make them this bad. Ate in, took 30 min to get food, than messed up order. Burgers falling out of wrappers. Outside of wrappers soaked in grease. Cold fries.</t>
  </si>
  <si>
    <t>● counter: neutral</t>
  </si>
  <si>
    <t>I would rate lower but omg the ambiance of this place is BAD!!!!! Stay away!!!!!!</t>
  </si>
  <si>
    <t>● ambiance: negative</t>
  </si>
  <si>
    <t>Not open 24 hours apparently. Came by marathon Sunday morning only to be told it was closed by security.</t>
  </si>
  <si>
    <t>They're the most horrible wait time and the treat you like you are trash regardless</t>
  </si>
  <si>
    <t>● wait time: negative</t>
  </si>
  <si>
    <t>Clean. This place has cleaned up. I used the screen to place my order. Easy and quick.</t>
  </si>
  <si>
    <t>● screen: positive</t>
  </si>
  <si>
    <t>It's been remodeled.it is nice and clean. I just would like more if they offered one free refill on a large coffee.</t>
  </si>
  <si>
    <t>● coffee: positive
● refill: positive</t>
  </si>
  <si>
    <t>Got our order wrong.  Couldn't complete our order using the kiosk.</t>
  </si>
  <si>
    <t>Horrible service. They got our order wrong and when we went back to rectify it they basically told us that we were wrong and to take a hike. Don't go there.</t>
  </si>
  <si>
    <t>● hike: neutral</t>
  </si>
  <si>
    <t>You just can't expect much more from this place.</t>
  </si>
  <si>
    <t>Needs twice the security and not very clean</t>
  </si>
  <si>
    <t>I was there at 437 am and was informed that i must wait until t for there 2 for 4 deal. I went back thru the drive through 2 more times once at 445 and once at 454 and was informed again that i had to wait until 5 exactly. Then when i finally got to order thwy also screwed me on a hash brown. They werent polite about anything and made me feel very unwelcomed.</t>
  </si>
  <si>
    <t>● hash brown: negative</t>
  </si>
  <si>
    <t>We came to McDonald's to get 2 mcmuffins and it's been 1 hour and we havent got our order there were only 5 people in the line and we were done with it I don't recomend to go to the drive thru!</t>
  </si>
  <si>
    <t>2022-12-21</t>
  </si>
  <si>
    <t xml:space="preserve">I always come here to get something quick while I work. It drives me crazy when I forget to check my food before I leave the restaurant because when I get back to work the food is so old! Itï¿½ï¿½ï¿½ï¿½ï¿½ï¿½ï¿½ï¿½ï¿½ï¿½ï¿½ï¿½ï¿½ï¿½ï¿½ï¿½ï¿½ï¿½ï¿½ï¿½ï¿½ï¿½ï¿½ï¿½ï¿½ï¿½ï¿½s so sad that you have to check your food before you leave! I ordered 3 McChickens. They were so old and hard that I literally had to just eat the bread because I </t>
  </si>
  <si>
    <t>Great customer service. Even with it being lunch hour downtown. Worker's were cordial and efficient at getting the job done. Literally were in and out.</t>
  </si>
  <si>
    <t>● lunch: negative
● customer service: positive</t>
  </si>
  <si>
    <t>There's one thing I have to say why have a dollar menu when there isn't one. S.M.H went there last night just for a mcchicken and they wanted 3&lt;&lt;$ and some champagne   I really didn't have it  and was so disappointed.ï¿½ï¿½ï¿</t>
  </si>
  <si>
    <t>● champagne: positive
● chicken: positive
● menu: negative</t>
  </si>
  <si>
    <t>Always have a good experience here.  And the food is never jacked up.</t>
  </si>
  <si>
    <t>So ehm what can I say? Italy is the best for the food of course and the chips are offended because you use the ketchup on them and I didn't ask for them. They are too much little soft and I bought them for too much. Paulino is the best! Anywayso I love the mec and bye</t>
  </si>
  <si>
    <t>● chips: negative
● food: positive
● ketchup: negative</t>
  </si>
  <si>
    <t>Customer service wasn't that great. After I paid for my food and my food was given to me I was told they were out of pies. So I had to wait for a manager to give me a refund which took a while.</t>
  </si>
  <si>
    <t>● manager: negative
● food: neutral
● pies: positive</t>
  </si>
  <si>
    <t>Food and service where good but too many homeless roaming outside.</t>
  </si>
  <si>
    <t>I want there today and order a small fries and a chess burger, the order came very fast but the cashier was with another customer she was taking order after she finish with customer she didn't even wash her hand or  sanitized her hand or she used glove she want and start putting fires and giving it to customer. I didn't even eat my fires . its Covid time be careful.</t>
  </si>
  <si>
    <t>● burger: neutral
● chess: positive
● fries: negative
● cashier: negative</t>
  </si>
  <si>
    <t>I ordered 2 cheeseburgers with no onions and they gave me two hamburgers with onions I went back for them to fix it, I waited 20 minutes and they gave me the exact same thing</t>
  </si>
  <si>
    <t>● hamburger with onions: neutral
● onions: neutral
● cheeseburgers: neutral</t>
  </si>
  <si>
    <t>Very very rude employees, rushing you to hurry up and when giving you your food they throw it on the counter and walk away before asking you if you need anything else. When you do need something else you have to stand there tell they rudely look at you and come back to ask ï¿½ï¿½ï¿½ï¿½ï¿½ï¿½ï¿½ï¿½ï¿½ï¿½ï¿½ï¿½ï¿½ï¿½ï¿½ï¿½ï¿½ï¿½ï¿½ï¿½ï¿½ï¿½ï¿½ï¿½ï¿½ï¿½ï¿½What?ï¿½ï¿½ï¿½ï¿½ï¿½ï¿</t>
  </si>
  <si>
    <t>● counter: neutral
● food: neutral</t>
  </si>
  <si>
    <t>I placed an order... the young lady at the drive thru kept having issues getting the order correctly... I paid for my order... went to the second window.. was given a huge bag that almost broke through with stuff... I pulled up just a little bit to check my order:  noticed I was missing an item, fries, so I pulled around to let the lady at the first window know Iï¿½ï¿½ï¿½ï¿½ï¿½ï¿½ï¿½ï¿½ï¿½ï¿½ï¿½ï¿½ï¿½ï¿½ï¿½ï¿½ï¿½ï¿½ï¿½ï¿½ï¿½ï¿½ï¿½ï¿½ï¿½ï¿½ï¿½m missing something... she just dismissed me to the 2nd window... and the 2 ladies at the second window werenï¿½ï¿½ï¿½ï¿½ï¿½ï¿½ï¿½ï¿½ï¿½ï¿½ï¿½ï¿½ï¿½ï¿½ï¿½ï¿½ï¿½ï¿½ï¿½ï¿½ï¿½ï¿½ï¿½ï¿½ï¿½ï¿½ï¿½t the best either.  When I stated I drove back around because I was missing my fries.. I didnï¿½ï¿½ï¿½ï¿½ï¿½ï¿½ï¿½ï¿½ï¿½ï¿½ï¿½ï¿½ï¿½ï¿½ï¿½ï¿½ï¿½ï¿½ï¿½ï¿½ï¿½ï¿½ï¿½ï¿½ï¿½ï¿½ï¿½t realize my receipt was in the bag to confirm my order.. found it and gave it to one of the ladies... the second lady, Iï¿½ï¿½ï¿½ï¿½ï¿½ï¿½ï¿½ï¿½ï¿½ï¿½ï¿½ï¿½ï¿½ï¿½ï¿½ï¿½ï¿½ï¿½ï¿½ï¿½ï¿½ï¿½ï¿½ï¿½ï¿½ï¿½ï¿½m guessing to be heard due to my inconvenience of my order not being correct, for her to take ownership for what possibly could of went wrong and show some compassion instead of being kind of prude ... after I received the fries the manager dismissed me with a condescending ï¿½ï¿½ï¿½ï¿½ï¿½ï¿½ï¿½ï¿½</t>
  </si>
  <si>
    <t>● ladies: neutral
● manager: negative
● fries: neutral
● order: negative</t>
  </si>
  <si>
    <t>I ordered my food online got everything perfect. When I went to pick up my food I asked if they can show me which toys they had today because i wanted to collect all of they toys for my daughter. They looked at me like i had 3 heads and said, we dont have toys. I replied, no toys in a McDonald's? Thats a shame. They tell me they only have the old ones. So i ask another worker who was extremely rude, and ignored me the whole time. She then says give me 1 minute while having her back turned so I didnt hear it especially with these masks on. I wait a little and see her making little effort to help me as if i was asking for something not worth their time. So I ask another employee and she points at the other employee saying ask her. All I wanted was a toy for my daughter. Those employees need to get out of there if they dont want to work there.</t>
  </si>
  <si>
    <t>The food is standard, but the customers are awful.  Not their fault. But if you like the homeless and drug addicts  watch you eat. This is the place to go.</t>
  </si>
  <si>
    <t>● place: positive
● food: positive</t>
  </si>
  <si>
    <t>My nuggets not only had a random piece of lettuce on top but bits of paper at the bottom of the box. Not cool. There wasnï¿½ï¿½ï¿½ï¿½ï¿½ï¿½ï¿½ï¿½ï¿½ï¿½ï¿½ï¿½ï¿½ï¿½ï¿½ï¿½ï¿½ï¿½ï¿½ï¿½ï¿½ï¿½ï¿½ï¿½ï¿½ï¿½ï¿½t</t>
  </si>
  <si>
    <t>● lettuce: neutral
● nuggets: neutral</t>
  </si>
  <si>
    <t>I ordered 4 happy meals with plain cheeseburgers. All the burgers were wrong. Do you know what itï¿½ï¿½ï¿½ï¿½ï¿½ï¿½ï¿½ï¿½ï¿½ï¿½ï¿½ï¿½ï¿½ï¿½ï¿½ï¿½ï¿½ï¿½ï¿½ï¿½ï¿½ï¿½ï¿½ï¿½ï¿½ï¿½ï¿½s like to have four grandkids that canï¿</t>
  </si>
  <si>
    <t>● meals: positive
● burgers: negative
● cheeseburgers: positive</t>
  </si>
  <si>
    <t>service was ok but the drink was tasteless and it supposed to be sweet tea</t>
  </si>
  <si>
    <t>● sweet tea: negative
● drink: negative
● service: neutral</t>
  </si>
  <si>
    <t>Due to the COVID pandemic things have evolved and MacDonalds is definitely updating its customer service. There are self-counters now to place orders. The service has improved for good! Great burgers!</t>
  </si>
  <si>
    <t>● service: positive
● counters: positive
● burgers: positive</t>
  </si>
  <si>
    <t>I love me some McDonald's, but I was saddened with how cold my food was... &amp; you know you can't just throw fastfood frenchfries in the microwave or oven. THEY WERE BUSY TOO- so you would think everything was coming out hot. Sadly, that was not the case. My double-quarterpounder, fries &amp; 4 piece chicken nuggets were all BARELY luke warm.</t>
  </si>
  <si>
    <t>● chicken: negative
● fries: negative
● fast food: negative
● french friesunder: negative</t>
  </si>
  <si>
    <t>Not too busy everything was clean and service was good wait time wasn long even though their was a decent amount of customers. And food was fresh as could be for fast food. Also not one employee was rude. Good visit and would recommend this one over some others in area.</t>
  </si>
  <si>
    <t>● fast food: neutral
● food: positive
● wait time: negative
● service: positive</t>
  </si>
  <si>
    <t>Staff is nice and they are fast to get the food out. I only go in the morning for breakfast on the way to work. Only issues are the norm in many places. they don't clean the kiosks often and they are no wipes to do it yourself, and have to be careful of people crowded by the doors.</t>
  </si>
  <si>
    <t>● breakfast: neutral
● kiosks: negative</t>
  </si>
  <si>
    <t>The service is always very good. The food is always served fresh and very hot. It's delicious. I enjoy all the meals in this McDonald's. The Milk Shakes are a dream come true. The staff is very friendly and the establishment is very clean. I highly recommend this McDonald's.</t>
  </si>
  <si>
    <t>● mcdonald: positive
● milk shakes: positive
● served: positive
● food: positive
● service: positive</t>
  </si>
  <si>
    <t>Terrible! Patties are so thin AND overcooked. I remember how McDonald's use to be,and how real the burger use to taste. Y'all sacrificed everything about the old school taste of McDonald's for,obviously a profit. Never again. My kids will never eat there.</t>
  </si>
  <si>
    <t>● burger: positive
● mcdonald: negative</t>
  </si>
  <si>
    <t>This review is in 2 parts: 1st the dining area and bathroom and 2nd the behind the counter crew and food.
1st...this Mc Donald's seemed to have their own guidlines for COVID-19. And the guidlines they followed were NONE or ZERO. The place was VERY crowded.NO social distancing. NO one to monitor or count how many people were allowed in. it  did not feel or look clean or a safe environment ...good to  spread germs and viruses.
alot of people from the street who were not customers just hanging around using many tables and  shoulder to shoulder in the seats. people passed out in the chairs with masks pulled off. They had ONE dining room person who just could not keep up with the mess that they were leaving. The bathroom was a horror show: obviously people were washing and cleaning more than just their hands inside. was dirty.
2nd,..the saving grace of the restaurant was the cashier, the food expediter and the employees making the food. they were all very fast, pleasant, thanked me, and the food was hot, fresh and very good.
Dining area and bathroom: 0 (zero) stars
Behind the counter employees and food: 4 stars
Combined and average:  2 stars</t>
  </si>
  <si>
    <t>● employees: negative
● food: neutral
● crew: negative
● bathroom: neutral
● dining area: neutral
● cashier: negative</t>
  </si>
  <si>
    <t>● fries: negative
● dining room: negative
● fry containers: negative
● sauces: negative</t>
  </si>
  <si>
    <t>They were careful about maintaining social distancing, an encouraging sign.  However, because of the nature of the area, and the poor getting poorer, and the homeless getting braver, several times while waiting on line to order and to pick up, seemingly homeless/desperate people came in begging, some pretending to order, some appeared to be casing the customers.  It was disturbing to say the least. On top of all of that, the meals I had ordered were cold and the french fries limp and cold. I would never go there again.</t>
  </si>
  <si>
    <t>● french fries: negative
● meals: negative</t>
  </si>
  <si>
    <t>Can't take an order. I ordered 2 happy meals and they recorded one. At the pay window I corrected their mistake and paid for two. Then at the second window they only gave me one and insisted I only paid for one. They absolutely refused to give me 4 little nuggets and a couple of fries. This is the McDonald's closest to my house and I go there frequently. Well not anymore. I hope the $4.99 they stole from me with make up for the $40 I typically spend there weekly.</t>
  </si>
  <si>
    <t>● fries: neutral
● meals: neutral
● nuggets: neutral</t>
  </si>
  <si>
    <t>Burgers were cold. Fries were not cooked fruit punch was warmwith the ice in it.</t>
  </si>
  <si>
    <t>Ordered quite a bit of food. Never got the order, we ordered. Asked several times for them to check it, they said they did! Came home and found they forgot at least 2 main items. No napkins and forgot straw for drink. Oh yeah, lid on drink was not on properly.  Very upset ï¿½ï¿½ï¿½ï¿½ï¿½ï¿½ï¿½ï¿½ï¿½ï¿½ï¿½ï¿½ï¿½ï¿½ï¿½ï¿½ï¿½ï¿½ï¿½ï¿½ï¿½ï¿½ï¿½ï¿½ï¿½ï¿½ï¿½ï¿½ï¿½ï¿½ï¿½ï¿½ï¿½ï¿½ï¿½ï¿½ by the entire</t>
  </si>
  <si>
    <t>● drink: neutral
● straw: negative
● food: neutral
● napkins: negative</t>
  </si>
  <si>
    <t>Unfortunately the covid-19 pandemic has rendered eating within mcdonalds not possible, it a rather elegant one. Clean, composed, every bit the lady and her ï¿½ï¿½ï¿½ï¿½ï¿½ï¿½ï¿½ï¿½ï¿½ï¿½ï¿½ï¿½ï¿½ï¿½ï¿½ï¿½ï¿½ï¿½ï¿½ï¿½ï¿½ï¿½ï¿½ï¿½ï¿½ï¿½ï¿½ï¿½ï¿½ï¿½ï¿½ï¿½ï¿½ï¿½ï¿½ï¿½ staff are professional.  Fast food done right . Money ï¿½ï¿½ï¿½ï¿½ï¿½ï¿½ï¿½ï¿½ï¿½ï¿½ï¿½ï¿½ï¿½ï¿½ï¿½ï¿½ï¿½ï¿½ï¿½ï¿½ï¿½ï¿½ï¿½ï¿½ï¿½ï¿½ï¿½ï¿½ï¿½ï¿½ï¿½ï¿½ï¿½ï¿½ï¿½ï¿½ low from all the shopping and touring, take swin</t>
  </si>
  <si>
    <t>Service is good but you get harraesd by bums here. Security does nothing to get them out.</t>
  </si>
  <si>
    <t>● security: negative
● service: positive</t>
  </si>
  <si>
    <t>my favorite part of the restaurant is the nice gentlemen worker who holds the door for you whenever you enter but he kinda smelly sometimes and i think he forgot his uniform at home</t>
  </si>
  <si>
    <t>● holds: positive
● man: positive</t>
  </si>
  <si>
    <t>This is what I encountered when I came to this location today.  A trash bag wrapped around the door by the security guard to stop ppl from coming in.   So instead of a safe, warm location to order and pickup from, I had to wait on a very dangerous Avenue in NYC while they took their sweet time in making my order.  20 minutes to make breakfast and having to wait on a dangerous street is ABSOLUTELY APPALING</t>
  </si>
  <si>
    <t>● location: positive
● security guard: negative
● trash bag: negative</t>
  </si>
  <si>
    <t>Walked in and ordered, easy peasy. The counterperson helped me with my order. The lobby was very clean!</t>
  </si>
  <si>
    <t>● lobby: negative
● counterperson: neutral</t>
  </si>
  <si>
    <t>After leaving the Balboa shopping center I grabbed a Big Mac a few times. They have the 2 lane thing going on. That's a plus.</t>
  </si>
  <si>
    <t>● balboa center: positive</t>
  </si>
  <si>
    <t>Every time I go here they are always missing food items or getting my order incorrect! Their employees including the gm has a terrible attitude and it shows.</t>
  </si>
  <si>
    <t>● gm: negative
● employees: negative
● food: negative</t>
  </si>
  <si>
    <t>Typical McDonald's. The food was good and the service was friendly and fast.</t>
  </si>
  <si>
    <t>● service: positive
● food: positive
● mcdonald: positive</t>
  </si>
  <si>
    <t xml:space="preserve">BTS MEAL HERE IS NOT GOOD.
They have no BTS packaging.
Thereï¿½ï¿½ï¿½ï¿½ï¿½ï¿½ï¿½ï¿½ï¿½ï¿½ï¿½ï¿½ï¿½ï¿½ï¿½ï¿½ï¿½ï¿½ï¿½ï¿½ï¿½ï¿½ï¿½ï¿½ï¿½ï¿½ï¿½s also only one sauce of the 2 available.
The soda </t>
  </si>
  <si>
    <t>● soda: negative
● sauce: negative
● meal: neutral</t>
  </si>
  <si>
    <t>TLDR: You can get the BTS meal here - two sauces and special bag included.
Never thought I'd be writing a review for a McDonald's, yet here we are. Was disappointed to hear that the purple packaging isn't available in the U.S. (@Corporate: missed opportunity!). Hesitant because the paper bag adorned with the BTS logo was not guaranteed to be available at all locations. Fears were quelled, as I saw other guests sitting outside, and the elusive BTS paper bag going for $70+ on eBay was elusive no longer. Utilized the self-service machines to order - quick and easy. Medium and large sizes available (opted for medium, which was more than enough food in hindsight). Liked the Cajun sauce more than the Sweet Chili sauce, but just a personal preference. Total of the medium BTS meal was $8.39 + 0.74 tax = $9.13. Food was nothing special; just happy to support the boys.
As always, please be kind to food service workers.
Borahae! ï¿½ï</t>
  </si>
  <si>
    <t>● sweet chili sauce: negative
● packaging: negative
● sauce: positive
● meal: positive
● cajun sauce: positive</t>
  </si>
  <si>
    <t>I waited a whole hour just for chicken nuggets after i ordered and i didnt even get the sauce for the nuggets. then i had to pay with cash and no one wore gloves or a facial mask.</t>
  </si>
  <si>
    <t>● sauce: negative
● chicken nuggets: negative
● nuggets: negative</t>
  </si>
  <si>
    <t>Me and My Wife went to get ice coffees this morning I asked for extra syrup and cream and what we got was no extra syrup no extra cream and they charged us for the extra cream and syrup that was never put in the coffee. The coffee wouldï¿½ï¿½ï¿½ï¿½ï¿½ï¿½ï¿½ï¿½ï¿½ï¿½ï¿½ï¿½ï¿½ï¿½ï¿½ï¿½ï¿½ï¿½ï¿½ï¿½ï¿½ï¿½ï¿½ï¿½ï¿½ï¿½ï¿½ve tasted better if we didnï¿½ï¿½ï¿½ï¿½ï¿½ï¿½ï¿½ï¿½ï¿½ï¿½ï¿½ï¿½ï¿½ï¿½ï¿½ï¿½ï¿½ï¿½ï¿½ï¿½ï¿½ï¿½ï¿½ï¿½ï¿</t>
  </si>
  <si>
    <t>● coffee: neutral
● cream: neutral
● syrup: neutral</t>
  </si>
  <si>
    <t>The food came quickly and it was hot my sausage bisquick was really good, but the big breakfast came without condiments.We asked for salt, they said it was in the bag but the only thing in the bag was syrup and we didn't order pancakes.</t>
  </si>
  <si>
    <t>● breakfast: negative
● food: positive
● condiments: negative</t>
  </si>
  <si>
    <t>New Crispy Chicken was dry and no pickles. Tomatoes were end pieces. I get that it's "fast food" but take some pride in what you serve rather than trying to move the drive through line!</t>
  </si>
  <si>
    <t>● fast food: positive
● pickles: negative</t>
  </si>
  <si>
    <t>I always buy ice coffee hazelnut I always ask for 4 cream and 4 sugar but you guys always make my order wrong please train your workers how to make ice coffee because I always drink half and throw the rest in the garbage because it does not taste the way how I want it</t>
  </si>
  <si>
    <t>● ice coffee: negative
● sugar: neutral
● cream: neutral</t>
  </si>
  <si>
    <t>Of the fries we got they were cold. The small bad had about 10 if that. They did not add the ranch or BBQ sauce that we asked for. Horrible!</t>
  </si>
  <si>
    <t>● ranch: negative
● fries: negative
● bbq sauce: negative</t>
  </si>
  <si>
    <t>It's a nice place, clean and good service, besides they follow the pandemic rules, I'm don't like that kinda food, but my kid love it</t>
  </si>
  <si>
    <t>● food: negative
● service: positive
● place: positive</t>
  </si>
  <si>
    <t>It's McDonald's. If you're reading reviews to decide which McDonald's to go to, you need a hobby.</t>
  </si>
  <si>
    <t>Lobby was closed but the drive thru was open. I tried  to order on foot but they wouldn't take my order.</t>
  </si>
  <si>
    <t>● drive thru: negative
● lobby: negative</t>
  </si>
  <si>
    <t>This McDonald's is pretty fast. Food the same as all the rest.</t>
  </si>
  <si>
    <t>This has probably been the best Mcy D's I have ever been in 10 years. I really don't eat McDonald's much but I'm glad I did today. The staff were super professional, sweet, and down to earth. The food was hot, not barely warm, but Hot. Thank you guys ï¿½ï¿½ï¿½ï¿½ï¿½ï¿½ï¿½ï¿½ï¿½ï</t>
  </si>
  <si>
    <t>● food: positive
● staff: positive
● mcdonald: positive</t>
  </si>
  <si>
    <t>Never come here after 10pm you will be waiting forever for your order literally 45 minutes.</t>
  </si>
  <si>
    <t>I got delivery and it was weird, he didn't follow directions. But that's not McDonald's fault. The food was great! :)</t>
  </si>
  <si>
    <t>● food: positive
● mcdonald: negative
● delivery: negative</t>
  </si>
  <si>
    <t>Only compaint is they didnt have restrooms open to public for a short time.</t>
  </si>
  <si>
    <t>● restrooms: negative</t>
  </si>
  <si>
    <t>This place was okay it wasn't crowded and the food was very fresh is nice quiet place to sit and eat</t>
  </si>
  <si>
    <t>The security officer made me very uncomfortable. He starred and starred. My mom only got a sweet tea.</t>
  </si>
  <si>
    <t>● tea: negative
● security officer: negative</t>
  </si>
  <si>
    <t>Just got back from extremely long drive through. Cold fries and dry old nuggets. Whataburger is around the corner.</t>
  </si>
  <si>
    <t>● friesets: positive</t>
  </si>
  <si>
    <t>They did not answer the phone even though I was trying to report an urgent safety issue happening on their property. Who knows whether any of them even knows where this phone is located.</t>
  </si>
  <si>
    <t>● safety: negative</t>
  </si>
  <si>
    <t>Some people here don't like to protect others because they don't fully cover their nose and mouth with the masks!</t>
  </si>
  <si>
    <t>● masks: negative</t>
  </si>
  <si>
    <t>No shakes or ice cream again, and no sign to inform. Long lines only to learn they do not have what I stopped in the purchase. ï¿½ï¿½ï¿</t>
  </si>
  <si>
    <t>● ice cream: neutral
● shakes: neutral</t>
  </si>
  <si>
    <t>Don't really like the area a lot of people starring at you while trying to get food because there waiting for work because they can't work legally in this state so they chill out at this McDonalds and home depot department store to try and find work every single day and it makes it a little uncomfortable. Cause they just stare at you anyone in the line at McDonald's.</t>
  </si>
  <si>
    <t>● mcdonald: neutral
● food: neutral</t>
  </si>
  <si>
    <t>Good people . great job thank you</t>
  </si>
  <si>
    <t>The breakfast sandwich was burnt and also hard as a rock. Broke my tooth..ï¿½ï¿½ï¿½ï¿½ï¿½ï</t>
  </si>
  <si>
    <t>● breakfast sandwich: negative</t>
  </si>
  <si>
    <t>This McDonald's is the worst in my opinion.   Tonight they forgot the sauce, fries were stale as usual.   Called corporate a few times and they are nice but this McDonald's needs an overhaul on how they do busines . Each time I feel ripped off.</t>
  </si>
  <si>
    <t>● fries: negative
● sauce: negative
● mcdonald: negative</t>
  </si>
  <si>
    <t>It doesn't matter how many nuggets you get you have to fight for the sauce. It's so annoying!</t>
  </si>
  <si>
    <t>● sauce: negative
● nuggets: negative</t>
  </si>
  <si>
    <t>Good and fast. Gave lots of sauce of nuggets.</t>
  </si>
  <si>
    <t>● sauce: positive</t>
  </si>
  <si>
    <t>Working a graveyard shift in the area, I thought of grabbing a quick bite while on a quick break. Pulling into the drive-thru, after vehicles in front have ordered, female worker mumbled something about their system ï¿½ï¿½ï¿½ï¿½ï¿½ï¿½ï¿½ï¿½ï¿½ï¿½ï¿½ï¿½ï¿½ï¿½ï¿½ï¿½ï¿½ï¿½ï¿½ï¿½ï¿½ï¿½ï¿½ï¿½ï¿½ï¿½ï¿½updatingï¿½ï¿½ï¿½ï¿½ï¿½ï¿½ï¿½ï¿½ï¿½ï¿½ï¿½ï¿½ï¿½ï¿½ï¿½ï¿½ï¿½ï¿½ï¿½ï¿½ï¿½ï¿½ï¿½ï¿½ï¿½ï¿½ï¿½ and asked to wait. As I waited for a few moments, she then rudely told me that it was still updating and couldnï¿½ï¿½ï¿½ï¿½ï¿½ï¿½ï¿½ï¿½ï¿½ï¿½ï¿½ï¿½ï¿½ï¿½ï¿½ï¿½ï¿½ï¿½ï¿½ï¿½ï¿½ï¿½ï¿½ï¿½ï¿½ï¿½ï¿½t take my order, even though she took an order ahead of me. I asked how long it would take, but no answer was given. I asked again, she continued to say it was updating and that she couldnï¿½ï¿½ï¿½ï¿½ï¿½ï¿½ï¿½ï¿½ï¿½ï¿½ï¿½ï¿½ï¿½ï¿½ï¿½ï¿½ï¿½ï¿½ï¿½ï¿½ï¿½ï¿½ï¿½ï¿½ï¿½ï¿½ï¿½t take my order. I finally started putting in a mobile order to make it easier on their end, but she got back on again and rudely said ï¿½ï¿½ï¿½ï¿½ï¿½ï¿½ï¿½ï¿½ï¿½ï¿½ï¿½ï¿½ï¿½ho while their system updated. So I decided to leave to find another place to grab a quick bite, only to hear her say that she did mention they were closed if I were listening to her.
Another driver in the other stall was having the same issue with another male employee, but was actually nice enough to let them know they were temporarily closed until further notice.
Clear unprofessional attitude from this female employee. Definitely needs to be taught better in respect and in having better customer service skills. Guess when you get paid minimum wage, Iï¿½ï¿½ï¿½ï¿½ï¿½ï¿½ï¿½ï¿½ï¿½ï¿½ï¿½ï¿½ï¿½ï¿½ï¿½ï¿½ï¿½ï¿½ï¿½ï¿½ï¿½ï¿½ï¿½ï¿½ï¿½ï¿½ï¿½d be miserable too. Bu</t>
  </si>
  <si>
    <t>● employee: negative
● system: negative
● worker: negative
● drive: neutral</t>
  </si>
  <si>
    <t>Never go to this McDonald's it's the worst if u complain about something they complain back the staff is slow rude and unhigenic I saw three employees use the rest room and not wash there hands even the manager has an attitude</t>
  </si>
  <si>
    <t>● manager: negative
● rest room: neutral
● staff: negative</t>
  </si>
  <si>
    <t>2 times they gave me the wrong order. How hard is it?</t>
  </si>
  <si>
    <t>I walked there. Would not let me order at the window. I don't see a problem taking an order if you aren't in a vehicle. You get the money before you make the order. And the lady was very rude to me, she slammed the window on me and wouldn't even say for example, our policy doesn't allow us to serve unless you're in a vehicle, sorry, or something of that sort, s hi e was very poorly trained. Remember you do serve the public a n d McDonald's isn't my favorite. It was convinient. It is unhealthy for you. Probably live longer because I never got their food. I'll never go there again.</t>
  </si>
  <si>
    <t>● window: negative
● lady: negative
● money: positive</t>
  </si>
  <si>
    <t>Go to another nearby location and you'll get better service. All the employees are nice except for one. The trans woman who works nights is ALWAYS SO RUDE, she's the reason I don't go to this location anymore. She goes out of her way to make it so you can't use coupons from the app as well. For example the buy one get one free for quarter pounder, big mac, etc. It can only be used when the sandwiches are rung in not in a meal, she knows this and purposely puts 1 in a meal so that your coupon won't work and when you ask to have it removed from the meal she says no so you have to pay double. Always an attitude. Go to another location nearby.</t>
  </si>
  <si>
    <t>● service: negative
● app: negative
● coupons: negative</t>
  </si>
  <si>
    <t>Lousy , can't make 1 good drive thru order</t>
  </si>
  <si>
    <t>● drive: negative
● lou: negative</t>
  </si>
  <si>
    <t>What can I say, it's MCDs, when the craving hits there's like no other.</t>
  </si>
  <si>
    <t>● craving: negative</t>
  </si>
  <si>
    <t>In that whole area that is the best McDonald's they have extremely and friendly employees there very personable. The drive-thru is very fast they are very friendly they repeat orders back to you asked if you would like your receipt ask how your day has been. The parking lot is very clean considering that that area has a lot of problems with litter. Their sodas are always refreshing and cold they don't ever taste watery. they put together their hamburgers meet me so the Patty or the sauces are not dripping or the patties falling out of the bun. I very much recommend this McDonald's than any other McDonald's in the area.</t>
  </si>
  <si>
    <t>● area: negative
● parking lot: negative
● employees: positive
● thru: positive
● drive: positive</t>
  </si>
  <si>
    <t>Ordered a Chocolate Shake and they gave me a mixture of chocolate and mint. I drove back and asked them to fix it. They made me wait 5 minute and gave me a mixture of mainly vanilla ice cream. When I asked they told me thay the machine was not working right! What a ripoff!</t>
  </si>
  <si>
    <t>● vanilla ice cream: positive
● chocolate: negative
● chocolate shake: negative</t>
  </si>
  <si>
    <t>Excellent place place . Great service . I had a great time in this restaurant just having a cappuccino and enjoying a relaxing moment there . They were very friendly .</t>
  </si>
  <si>
    <t>Been utilizing this franchise location for over 20 years. Love it!</t>
  </si>
  <si>
    <t>Not the best McDonald's in the world, not even in Washington. But it's fast and cheap</t>
  </si>
  <si>
    <t>Curbside pickup = Easy, quick and a little safer ..</t>
  </si>
  <si>
    <t>● curb: positive</t>
  </si>
  <si>
    <t>I order from grubhub here regularly today Iam absolutely shocked that there was a Large Coca Cola drink missing from my Double QP Meal. Iam absolutely Shocked and surprised at how Dumb these McDonald's employees can be if you Fail to Put a Drink In a Combo meal Order you should definitely not be working in Fast Food you need help and Iam absolutely stunned at this whoever prepared my meal today and Failed to put my Large Coke definitely has the mindset of a Medieval Wagon Donkey.</t>
  </si>
  <si>
    <t>● drink meal: negative
● mcdonald: negative
● coca cola: negative
● qp: negative</t>
  </si>
  <si>
    <t>I don't know why do they have pick up option with phone number, because at night they keep it disabled making it difficult for people who place order online</t>
  </si>
  <si>
    <t>● pick up: negative</t>
  </si>
  <si>
    <t>Prices are much high than other McDonalds in the area (Wind Gap). Soda always seems off, never tastes the same, or even good. A few of the employees are pleasant, but there are a few who are just rude.</t>
  </si>
  <si>
    <t>● soda: negative
● employees: positive</t>
  </si>
  <si>
    <t>One of the worst places Iï¿½ï¿½ï¿½ï¿½ï¿½ï¿½ï¿½ï¿½ï¿½ï¿½ï¿½ï¿½ï¿½ï¿½ï¿½ï¿½ï¿½ï¿½ï¿½ï¿½ï¿½ï¿½ï¿½ï¿½ï¿½ï¿½ï¿½ve ever been to. Messed up almost every single item I ordered. Phone lines donï¿½ï</t>
  </si>
  <si>
    <t>● phone: negative
● places: negative</t>
  </si>
  <si>
    <t>Needs more security. Fight almost broke out between a homeless man and a patron.</t>
  </si>
  <si>
    <t>Drug dealers and users right outside. Although the was a security guard at the door, it was not reassuring.</t>
  </si>
  <si>
    <t>I tried the spices chicken nugget sauce for the first time. It was like a thick Tabasco and I liked it a lot more than I thought I would! I ate that instead of my burger.</t>
  </si>
  <si>
    <t>● spices chicken nugget sauce: positive
● tabasco: positive</t>
  </si>
  <si>
    <t>Go here for their drinks all the time. Only complaint they need to empty their drive through trash can more often otherwise the service is amazing.</t>
  </si>
  <si>
    <t>● service: positive
● drinks: positive</t>
  </si>
  <si>
    <t>I went in was a monday afternoon, it was FULL of drug addicts and they took over the place, I believe there's a Rehabilitation Center near by and that's the reason. But however, I DON'T RECOMMEND THIS PLACE, unless you order to take out.</t>
  </si>
  <si>
    <t>● rehabilitation center: negative
● place: negative</t>
  </si>
  <si>
    <t>Food ok
Employees at the drive thru
Should all be fired.
They no nothing about people
Skills or customer service...
I wont go back
Keeps happening to me...</t>
  </si>
  <si>
    <t>● customer service: negative
● people: negative</t>
  </si>
  <si>
    <t>It's probably the worst McDonald's I've ever seen. Disgusting, dirty lousy staff. A complete nogo..</t>
  </si>
  <si>
    <t>beautiful customer service, and beautiful people as wellï¿½ï¿½ï¿½ï¿½ï¿½ï</t>
  </si>
  <si>
    <t>● people: positive
● customer service: positive</t>
  </si>
  <si>
    <t>Got a couple coffees they were great and they were delicious. Staff very courteous and my coffees came up quick. Felt very safe.</t>
  </si>
  <si>
    <t>● staff: positive
● coffees: positive</t>
  </si>
  <si>
    <t>● entrances: negative
● drive thru line: negative
● food: positive
● staff: positive</t>
  </si>
  <si>
    <t>Great place to grab something quick to eat. Its worth more then the other fast food restaurants. I've been eating more here than the other fast food restaurant. I really love this food. Thanks for all the hard work keep a lot of us happyï¿½ï¿½ï¿½ï¿½ï¿½ï</t>
  </si>
  <si>
    <t>● food: positive
● fast food: positive</t>
  </si>
  <si>
    <t>Prompt service and good food (for fast food that is. )</t>
  </si>
  <si>
    <t>● fast food: positive
● food: positive
● service: positive</t>
  </si>
  <si>
    <t>Evening shift gave us warm fresh food.Surroundings/parking lot was Very clean. To top it off we got a super great Window person.</t>
  </si>
  <si>
    <t>● parking: positive
● food: positive</t>
  </si>
  <si>
    <t>There was everything on the clean menu and friendly employees</t>
  </si>
  <si>
    <t>● employees: positive
● menu: positive</t>
  </si>
  <si>
    <t>Average service and wait time. Food is usually hot! No complaints.</t>
  </si>
  <si>
    <t>● food: negative
● wait: negative
● service: neutral</t>
  </si>
  <si>
    <t>This McDonalds was the perfect way to end our night at the Quarters bar. Their staff was friendly and fast and they had the new pokemon happy meals even though we came at 1:30 in the morning. We even got the rare holographic pikachu pokemon card as a toy in the happy meal.</t>
  </si>
  <si>
    <t>● meals: positive
● staff: positive
● quarters: positive</t>
  </si>
  <si>
    <t>Wanted to try their new crispy chicken sandwich on a potato roll &amp; was so disappointed. I expected crispy but what u got was a burnt piece of chicken you could barely bite into, you could tell the same piece had been cooked several times that day. It was disgusting that they even served it to me like that. I took 2 bites &amp; it went directly in the trash.</t>
  </si>
  <si>
    <t>● served: negative
● potato roll of chicken: negative
● crispy chicken sandwich: positive</t>
  </si>
  <si>
    <t>Burger patties were served to us rare through the drive through. Both mine and my husbandï¿½ï¿½ï¿½ï¿½ï¿½ï¿½ï¿½ï¿½ï¿½ï¿½ï¿½ï¿½ï¿½ï¿½ï¿½ï¿½ï¿½ï¿½ï¿½ï¿½ï¿½ï¿½ï¿½ï¿½ï¿½ï¿½ï¿½s. I broke mine in half to show the picture.
Didnï¿½ï¿½ï¿½ï¿½ï¿½ï¿½ï¿½ï¿½ï¿½ï¿½ï¿½ï¿½ï¿½ï¿½ï¿½ï¿½ï¿½ï¿½ï¿½ï¿½ï¿½ï¿½ï¿½ï¿½ï¿½ï¿½ï¿½t find out until we got home, unable to go back out now. I tried calling just to let them know this issue may be reoccurring throughout the night but nobody answered the phone. Iï¿½ï¿½ï¿½ï¿½ï¿½ï¿½ï¿½ï¿½ï¿½ï¿½ï¿½ï</t>
  </si>
  <si>
    <t>● served: negative
● burger: neutral
● patties: negative</t>
  </si>
  <si>
    <t>Bunch of non speaking English Indians running this joint. They can't understand my order, gave me the wrong food. Speak English  !!!!</t>
  </si>
  <si>
    <t>Customer service here was good</t>
  </si>
  <si>
    <t>● service: positive
● customer: positive</t>
  </si>
  <si>
    <t>Good, fast, food. They are open 24 hours a day which is great if you are working a night shift, graveyard shift or have to go in early in the morning. Their new menu is actually quite good! I do wish the McRib was back in season but, oh well, you can't have it all! Try the Minutemaid Slushies! They are outstanding!</t>
  </si>
  <si>
    <t>● menu: positive
● open: positive
● mcrib: positive</t>
  </si>
  <si>
    <t>Quick and convenient... Fast food is fast food. Great if quality is expected to be mediocre</t>
  </si>
  <si>
    <t>● quality: positive
● fast food: positive</t>
  </si>
  <si>
    <t>Late night service is horrible. 40 minute wait in line. They don't do curbside.</t>
  </si>
  <si>
    <t>● wait: negative
● night service: negative</t>
  </si>
  <si>
    <t>They are alot faster than the one on 8th Avenue and less crowded</t>
  </si>
  <si>
    <t>● crowded: positive</t>
  </si>
  <si>
    <t>The dining room was open very clean very fast food was nice and hot Bada Butta dat' data McDonald's I enjoyed it during thiese pandemic times it was freasher than normal thank you</t>
  </si>
  <si>
    <t>● fast food: positive
● dining room: positive</t>
  </si>
  <si>
    <t>Bad communication when ordering through the drive-thru. When I recommend this place if customer service is important to you.</t>
  </si>
  <si>
    <t>● place service: negative
● thru: negative
● drive: neutral</t>
  </si>
  <si>
    <t>This was the worst. They had no fountain drinks and the water they substituted for it was warm.</t>
  </si>
  <si>
    <t>● water: negative
● fountain drinks: negative</t>
  </si>
  <si>
    <t>This location is honestly hit or miss, usually employees here tend to be very impatient and rude, very rarely would I see someone who actually has good customer service.
Also they would get my order wrong from time to time...</t>
  </si>
  <si>
    <t>● employees service: negative
● location: negative</t>
  </si>
  <si>
    <t>I like McDonald's McChicken sandwiches and their Sundaes its delicious! I also like the way how they packaged their food Delivery its sealed with a security tape both drinks and food inside a secured paper bag with handles !! Best Fast food well safely secured in these challenging times when Coronavirus is ravaging our population and its health !! All fast food chains should follow McDonald's safety packaging procedures for food packaging deliveries !!</t>
  </si>
  <si>
    <t>● fast food: neutral
● food bag: neutral
● drinks: neutral
● food: neutral
● sundaes: positive
● mcchicken sandwiches: positive</t>
  </si>
  <si>
    <t>This is the worst Mcdonald I've  ever been to the food is old and the fries is burnt</t>
  </si>
  <si>
    <t>Food no fresh!!! The burger seems like made long time ago. ï¿½ï¿½ï¿½ï¿½ï¿½ï¿½ï¿½ï¿½ï¿½ï¿½ï¿½ï¿½ï¿½ï¿½ï¿½ï¿½ï¿½ï¿½ï¿½ï¿½ï¿½ï¿½ï¿½ï¿½ï¿½ï¿½ï¿½ï¿½</t>
  </si>
  <si>
    <t>● burger: negative
● food: negative</t>
  </si>
  <si>
    <t>Given too many chances. I've tried to be polite no matter how rude the staff. Tonight I gave 1 more chance. My order was taken down wrong so I confirmed at the second window before taking the food. The woman was very upset she had to remake it, made it clear with snatching and attitude told me to pull over and when i got my order it was wrong AGAIN. Also took items  and was charged for adding lettuce.</t>
  </si>
  <si>
    <t>The line was pretty long, but they moved us along fairly quickly. Food was warm and my order was correct. Not much else to say about a fast food joint</t>
  </si>
  <si>
    <t>● food: positive
● line: negative</t>
  </si>
  <si>
    <t>Bad customer service. Manager flipped me off because i didn't know the menu</t>
  </si>
  <si>
    <t>● menu: negative
● manager: negative
● customer service: negative</t>
  </si>
  <si>
    <t>Morning staff is good....afternoon/evening is a different story. They take the fast out of fast food!</t>
  </si>
  <si>
    <t>● fast food: neutral
● staff: positive</t>
  </si>
  <si>
    <t>The employees at this location threaten my sister in-law because she asked for a happy meal she ordered but didn't get. The manager needs to hire people who don't threaten their customers.</t>
  </si>
  <si>
    <t>● manager: negative
● meal: positive
● employees: negative</t>
  </si>
  <si>
    <t>McDonald's has been around since the dark ages it seems and they have always been a pretty good place to enjoy fast food. But lately the food hasn't improved any but the prices have skyrocketed and I refuse to go there anymore for what you pay for their meals you could dine out someplace with a lot more ambiance and social attractiveness.</t>
  </si>
  <si>
    <t>● meals: negative
● prices: negative
● food: negative
● fast food: positive
● ambiance: positive</t>
  </si>
  <si>
    <t>The service was very slow today and they messed up the order. The fries were old and hard. They were cold</t>
  </si>
  <si>
    <t>● fries: negative
● service: negative</t>
  </si>
  <si>
    <t>I used to pick up food from this place 3-4 times per week. Why did I stop? The staff behavior, insanely rude.</t>
  </si>
  <si>
    <t>Store now sucks, very few items on menu at high prices, rude cashier.</t>
  </si>
  <si>
    <t>● prices: negative
● menu: negative</t>
  </si>
  <si>
    <t>The place is kept clean and its "
Just your basic "mickey d"s". If youre so inclined theres more to this location other than burgers and fries...huge homeless population...caution is also on the menu. Its free.</t>
  </si>
  <si>
    <t>● fries: neutral
● mickey: positive
● burgers: neutral</t>
  </si>
  <si>
    <t>Although the food was fresh, due to COVID the is no internal seating. You can't even stand  and eat. So get your food and be gone! Not a good place if you want a quick bite and a short rest.</t>
  </si>
  <si>
    <t>● rest: positive
● bite: positive
● place: negative
● seating: negative
● food: positive</t>
  </si>
  <si>
    <t>Always good food here. Fresh and fast!</t>
  </si>
  <si>
    <t>I tried their apple fritter today. It was hard and dry. Tasted OK. They shouldn't serve them day old.</t>
  </si>
  <si>
    <t>● serve: negative
● apple fritter: negative</t>
  </si>
  <si>
    <t>One of the good quality McDonald's. I stop by almost every times I go snowboarding in PA.</t>
  </si>
  <si>
    <t>You used to be able to get multiple Travis Scott special at a discount.  Now the J. Balvin Special is one per downloaded app to get the McFlurries for free.  All other orders are at 12 dollars a pop, u need to check ur order.  Short on fries and the McFlurries were half filled.  Totally disappointed.</t>
  </si>
  <si>
    <t>● travis scott: positive</t>
  </si>
  <si>
    <t>Worse customer service I have ever experienced. I dont know how a mobile order can take 30 mins to load on their screen. Or why no one can help you at drive thru apparently it would work if you walk into the store??? No you should get a manager or someone who wants to help instead of people telling you that your holding up their line. As far as I though I was still a customer. Not everyone would like to go into the store especially with covid. Just learn to help people instead of treating people like cattle.</t>
  </si>
  <si>
    <t>● manager: positive
● screen: neutral</t>
  </si>
  <si>
    <t>The waiter was impolite, bad tone, and impatientï¿½ï¿½ï¿½ï¿½ï¿½ï¿½ï¿½ï¿½ï¿½ï¿½ï¿½ï¿½ï¿½ï¿½ï¿½ï¿½ï¿½ï¿½ï¿½ï¿½ï¿½ï¿½ï¿½ï¿½ï¿½ï¿½ï¿½
I don't know what is impatient with the waiter?
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t>
  </si>
  <si>
    <t>● waiter: negative</t>
  </si>
  <si>
    <t>Awhile back I made a bad review but since then major improvements to the restaurant and the service have been made. Solid McDonalds</t>
  </si>
  <si>
    <t>● service: positive
● mcdonalds: positive</t>
  </si>
  <si>
    <t>Got a dozen hot chocolates to go to take to the homeless youth center and they packaged them so they were so easy to carry. The youth appreciated them. Thanks!</t>
  </si>
  <si>
    <t>● carry: positive
● homeless: neutral
● hot chocolates: positive</t>
  </si>
  <si>
    <t>I'm not usually one to post 1 stars, but their service here is awful, the drive through is so slow, and we went to a mobile order and there's no reason why at a fast food place I am waiting for over 30 minutes. AND their phones not on, you can't even call them. I'm late to work once again because of them. This isn't a one time thing, its always like this every time I come here. They have lost a customer.</t>
  </si>
  <si>
    <t>● fast food place: negative
● service: negative</t>
  </si>
  <si>
    <t>Was just trying to place my order in the drive through, couldn't finish ordering due to the lady closing my order prematurely.</t>
  </si>
  <si>
    <t>● lady: negative
● ordering: negative</t>
  </si>
  <si>
    <t>Great location in the heart of DC. It is really close to DuPont Circle. The staff was pleasant. The food was above average for McDonald's standards. Go in grab a bite in a small period of time. I would go back if I am in the area.</t>
  </si>
  <si>
    <t>I got a quarter pounder with cheese no one is extra pickles and it was perfect. The fries were a little bit chilled and my son it was fine.</t>
  </si>
  <si>
    <t>● fries: negative
● quarter pounder cheese: positive</t>
  </si>
  <si>
    <t>Sometimes some employee doesn't pay attention and been standing there but no one is  coming  to help..sometimes it shows attitude too</t>
  </si>
  <si>
    <t>Back, for more! Ba, Da,Ba...Da, Da-I'm lovin' it! So should you!</t>
  </si>
  <si>
    <t>● back: positive</t>
  </si>
  <si>
    <t>Over crowed security want u to stand where there is no space never enough workers the attitudes from the guy in the blue uniform horrible no manners a whole jerk I come everyday spending $28 drinks done b4 food why the doorman is the greatest</t>
  </si>
  <si>
    <t>● guy: negative
● workers: negative
● space: negative
● security: negative</t>
  </si>
  <si>
    <t>Wind Gap, PA location was surprisingly better during COVID 19 because with the interior closed, the drive up was fast and serving fresh food.
The streamlined way allows  serving just the drive up and so, the kitchen staff cooks food for just one area. Probably saves on staff hours.
Just crave those FRIES once in awhile.</t>
  </si>
  <si>
    <t>● food: neutral
● kitchen staff: positive
● serving: neutral</t>
  </si>
  <si>
    <t>Can you say fast?! Double drive through lane getting stacked, I went in instead. Dining areas closed but clean and safe ordering from counter. The guy on cashier was fast and efficient. I don't need to be treated like I'm spending $1000 so the efficient process works for me. Food was as expected for any McD's..if you have little time and crave the golden arches, this location will have you on your way soon enough.</t>
  </si>
  <si>
    <t>Order via the app, it is the best! There are all kinds of specials every day. This McDonalds was nice and speedy.</t>
  </si>
  <si>
    <t>● mcdonald: positive
● specials: positive
● app: positive</t>
  </si>
  <si>
    <t>Customer service was in okay I wish I spoke a little Spanish it would have been better if you know what I'm saying</t>
  </si>
  <si>
    <t>● service: neutral
● customer: neutral</t>
  </si>
  <si>
    <t>Fast friendly service.  Pipping hot, great tasting coffee at a FANTASTIC PRICE</t>
  </si>
  <si>
    <t>● price: positive
● coffee: positive
● service: positive</t>
  </si>
  <si>
    <t>My order is most always incorrect from here when ordering from grub hub</t>
  </si>
  <si>
    <t>● orderub: negative</t>
  </si>
  <si>
    <t>There is something about the drink here...  One time I ordered Ice Tea and it tasted weird..  I let go of that one time..  And yesterday, I ordered the combo with Coke..  I ate and drank,  the next moment, I had like an "diarrhea" like symptom...  The coke tasted weird too..  I never had a problem like this when I ordered from other Mcdonald..  Last time the Ice Tea tasted bad so I tossed it away..  I only took a sipped that's why I didn't get a diarrhea like symptoms..  But this time I was so thirsty so I consumed half of the drink.</t>
  </si>
  <si>
    <t>● mcdonald: neutral
● coke: neutral
● combo: neutral
● diarrhea: positive</t>
  </si>
  <si>
    <t>I'd rate it four stars like I did with In-N-Out. For the price, the food is good and I'm definitely grateful that McDonald's exists.</t>
  </si>
  <si>
    <t>● mcdonald: positive
● food: positive
● price: positive</t>
  </si>
  <si>
    <t>No line. Ordered a sweet tea. It was a lil weak.</t>
  </si>
  <si>
    <t>Kept calling you forgot my fries in my order and the sauces for the 20 piece nuggets.
answer your phone. I'm coming back to get my money or fries.</t>
  </si>
  <si>
    <t>● fries: neutral
● nuggets: neutral
● sauces: neutral</t>
  </si>
  <si>
    <t>I ordered using the app and the order and service to my car were flawless. Thanks for a good experience.</t>
  </si>
  <si>
    <t>● service: positive
● app: positive</t>
  </si>
  <si>
    <t>Worst driver  thru ever missing items then the lady attitude was awe full !! Never coming back!!</t>
  </si>
  <si>
    <t>● driver: negative</t>
  </si>
  <si>
    <t>This is one of the better McDonald's locations in Austin. They often have special prices and deals not seen at other locations.</t>
  </si>
  <si>
    <t>● deals: positive
● prices: positive
● mcdonald: positive</t>
  </si>
  <si>
    <t>Friendly staff but fries were stale!  They even took some time to put together my order giving me the appearance that a fresh batch of fries were coming out of the fryer.  I was wrong-they tasted like they were scraped off the floor.  Was here around 9pm last night.</t>
  </si>
  <si>
    <t>● fries: negative
● of: negative</t>
  </si>
  <si>
    <t>Been waiting in a long line for the past 15 minutes. Pull up to the window to pay and the employee with the long blue fake nails is messing around on their phone watching YouTube. No wonder it was taking forever.</t>
  </si>
  <si>
    <t>● employee: positive
● line: positive
● waiting: negative</t>
  </si>
  <si>
    <t>this McDonaldï¿½ï¿½ï¿½ï¿½ï¿½ï¿½ï¿½ï¿½ï¿½ï¿½ï¿½ï¿½ï¿½ï¿½ï¿½ï¿½ï¿½ï¿½ï¿½ï¿½ï¿½ï¿½ï¿½ï¿½ï¿½ï¿½ï¿½s has served me well. the best place in town to get angry in a</t>
  </si>
  <si>
    <t>This store's employees purposely turn off and reset their delivery systems payments if they dont "feel" like doing their job. Absolutely horrid staff and all should be replaced.</t>
  </si>
  <si>
    <t>● delivery systems: negative
● employees: negative</t>
  </si>
  <si>
    <t>I used, to go here before. I was from this town. The quality. This is: good eating.</t>
  </si>
  <si>
    <t>● eating: positive</t>
  </si>
  <si>
    <t>Need to learn to give out ice in the drinks. Visited twice, both time barely any ice!! Male server at window gave me grief when I asked for some!</t>
  </si>
  <si>
    <t>● server: negative
● drinks: neutral</t>
  </si>
  <si>
    <t>This McDonald's is well-managed with friendly staff. I never have an issue going here unlike some other locations.</t>
  </si>
  <si>
    <t>Consistently gets our orders wrong. Including a time when we were complaining to the manager about constant errors and she was adamant that her team doesn't get orders wrong, they handed us the wrong order. Nothing wrong with the food but the staff needs better training.</t>
  </si>
  <si>
    <t>So much improvement. They're serving good fries now - newly cooked (vs. saggy and felt like microwave warmed before). Curbside pick up was so helpful. We'll comeback!</t>
  </si>
  <si>
    <t>Chingones.breakfasts</t>
  </si>
  <si>
    <t>● breakfast: neutral
● chingones: positive</t>
  </si>
  <si>
    <t>Me and my wife always love McDonald's especially their fires but this place make me rethinking McDonald's service mindset. I have order there a couple time but they never ever give condiment when ask at the drive thru. I always had to double check and remind them again when picking up the order. What really disappointed me and make me laugh was a month ago I order two Cheeseburger and to my surprise I got bread, pickle, cheese, and ketchup??? There was no beef. Again today, I thought maybe I'll us the mobile app to order for the first time and just maybe just maybe they will get my order right. No surprise and usually I don't write about these little things but when it happen over and over again that irritate me. McDonald really need to improve their service in the US. I have been to other countries McDonald and never have gotten these kind of service. Sadly McDonald has good food but bad service.</t>
  </si>
  <si>
    <t>● service: negative
● beef: negative
● bread: neutral
● ketchup: negative
● pickle: neutral
● cheeseburgers: positive</t>
  </si>
  <si>
    <t>The most recent time was great! Fries were hot n crispy. I gave 4 stars instead of 5 because I'm still thinking about the Time before last, the fries were cold right out the gate.</t>
  </si>
  <si>
    <t>Worst mcdonalds ever. Always something missing with the order. How can you forget chicken nuggets in a Happy Meal. Imagine you come home and your child finds out thereï¿½ï¿½ï¿½ï¿½ï¿½ï¿½ï¿½ï¿½ï¿½ï¿</t>
  </si>
  <si>
    <t>● meal: positive
● chicken nuggets: positive</t>
  </si>
  <si>
    <t>Recently renovated. Food tastes fresh and before the pandemic shutdown, the place was spotless. Offers 2 drive through order lanes for speedy purchases.</t>
  </si>
  <si>
    <t>Use the drive through to order. The girl gave me the wrong flavor soda. I told her what i ordered and she gets angry and says ok, pull up to the next window for your soda.
I say no, I'll wait here, please just give me my soda. She would rather argue then just fill the cup with soda. She tells me that I'm making everyone in the drive through wait. I said no McDonald's sloppy order taking is making me wait. I encourage everyone to not pull up out of the way when fast food restaurants screw up. They do that so "corporate" doesn't yell at them for having slow initial order to window pickup time. Do the job right and orders will be fast.</t>
  </si>
  <si>
    <t>● fast food: negative
● flavor soda: negative</t>
  </si>
  <si>
    <t>Drive through only. Lines run fast. Food is fresh and Hot. Love the celebrity meals.</t>
  </si>
  <si>
    <t>● meals: positive
● food: positive</t>
  </si>
  <si>
    <t>Had to wait 10 minutes on the side waiting for a Quarter Pounder all the while the other bag was getting cold....not happy.</t>
  </si>
  <si>
    <t>● pounder: negative
● quarter: neutral</t>
  </si>
  <si>
    <t>I wanted to give it zero stars waited over 15 minutes for curbside pick  up  for my order which was 1 sandwich with my sleepy toddler in the car I walked in thought to see if they had it ready and maybe  didnï¿½ï¿½ï¿½ï¿½ï¿½ï¿½ï¿½ï¿½ï¿½ï¿½ï¿½ï¿½ï¿½ï¿½ï¿½ï¿½ï¿½ï¿½ï¿½ï¿½ï¿½ï¿½ï¿½ï¿½ï¿½ï¿½ï¿½t have enough people to bring out because thatï¿½ï¿½ï¿½ï¿½ï¿½ï¿½ï¿½ï¿½ï¿½ï¿½ï¿½ï¿½ï¿½ï¿½ï¿½ï¿½ï¿½ï¿½ï¿½ï¿½ï¿½ï¿½ï¿½ï¿½ï¿½ï¿½ï¿½s always the issue at this location but as I walked in bunch of people high-fiving and talking asked for my order and instead of looking for it they wanted me to reorder it some how 1 sandwich got  lost and I am the only one waiting on the curbside  pick up ....  this is very disgusting behavior I unde</t>
  </si>
  <si>
    <t>Never get your order right at the drive thru.. theyvalso have you pull to the side and take forever to bring out your food.. hat this place</t>
  </si>
  <si>
    <t>This "cash orders only" stuff is getting old. get better systems. No other fast food restaurant has to do this so there's no reason you should.</t>
  </si>
  <si>
    <t>God these McDonald's people don't want to work I've gone several times at 2 in the morning and they always tell me it's the breakfast menu, and when I check on Uber the menu is the regular menu, it's just that they don't t want to make my food, and there are several times that they have done it to me really that horrible.
I do not recommend this place at all, rather they should close it, I have gone several times at 2am to place my orders and they simply say that the menu they have is for breakfast and they never want to take out my order when I go at that time, and likewise with Uber eats orders. This place is really not worth it, very disappointed in the services of all the McDonald's staff who work there, they shouldn't have people like that...</t>
  </si>
  <si>
    <t>● food: negative
● menu: negative
● breakfast menu: neutral</t>
  </si>
  <si>
    <t>The food was horrible, and they kept making mistake s on the order</t>
  </si>
  <si>
    <t>They didn't have enough employees to take your order and they didn't have enough workers to make the food!!!! Horrible customer service they need to have more people working over there!!!!</t>
  </si>
  <si>
    <t>● food: neutral
● workers: negative
● employees: negative</t>
  </si>
  <si>
    <t>At this location you have to wait a long time for your food it's usually cold and I'll sign the garbage cans are so full no one empties them out don't like that</t>
  </si>
  <si>
    <t>● garbage cans: negative
● food: negative</t>
  </si>
  <si>
    <t>Loads of bums begging for food here, and despite there being a security guard, they allow it.  But on the bright side, they got my order correct and all.</t>
  </si>
  <si>
    <t>● food: neutral
● security guard: negative</t>
  </si>
  <si>
    <t>They botched an order. Ordered spicy chicken sandwich and they gave me a dry one. no condiment. Compete with Chick-fil-A? Yeah right, can't even compete against popeyes</t>
  </si>
  <si>
    <t>● spicy chicken sandwich: negative</t>
  </si>
  <si>
    <t>Slow, nasty and the burgers look like they were run over with a steam roller.</t>
  </si>
  <si>
    <t>The 1st issue with this McDonald's location was at 7pm they don't have sweet tea.  Secondly, the water for a hot tea was luke warm, at best, then when asked, "Is this the hottest this water can get?"  With a response of yes.  This is at 7pm.  McDonald's food quality has dipped since this pandemic and I suppose it's because if it.  Boooo.</t>
  </si>
  <si>
    <t>● hot: negative
● water: negative
● tea: negative
● sweet: negative</t>
  </si>
  <si>
    <t>I love the way they attend you</t>
  </si>
  <si>
    <t>● attend: positive</t>
  </si>
  <si>
    <t>When ordering food the employees conveniently forgot to turn off their microphones and were talking mess about all the food we had ordered, this is very unprofessional and honestly uncalled for. When I asked for a receipt they said it was in the bad and it was convenient not in there. Iï¿½ï¿½ï¿½ï¿½ï¿½ï¿½ï¿½ï¿½ï¿½ï¿½ï¿½ï¿½ï¿½ï¿½ï¿½ï¿½ï¿½ï¿½ï¿½ï¿½ï¿½ï¿½ï¿½ï¿½ï¿½ï¿½ï¿½ve trying to get ahold of management to speak ab</t>
  </si>
  <si>
    <t>I love going to McDonald's in that area because that's where I get most of my food for my family and my grandchildren and they love me when I bring stuff to him like every couple days so it's great to go to that McDonald's McDonald's is a good spot for taking my grandkids and buy him food there are the greatest thing that they're right off of lake Creek thank you for putting it there</t>
  </si>
  <si>
    <t>Restaurant is a ghost town and I am thankful for it (lots of non paying customers normally around). Food is fresh and staff is very efficient.</t>
  </si>
  <si>
    <t>This Balboa McDonaldï¿½ï¿½ï¿½ï¿½ï¿½ï¿½ï¿½ï¿½ï¿½ï¿½ï¿½ï¿½ï¿½ï¿½ï¿½ï¿½ï¿½ï¿½ï¿½ï¿½ï¿½ï¿½ï¿½ï¿½ï¿½ï¿½ï¿½s is one of the worst in town. I donï¿½ï¿½ï¿½ï¿½ï¿½ï¿½ï¿½ï¿½ï¿½ï¿½ï¿½ï¿½ï¿½ï¿½ï¿½ï¿½ï¿½ï¿½ï¿½ï¿½ï¿½ï¿½ï¿½ï¿½ï¿½ï¿½ï¿½t know why I keep going back. Well not anymore. Todayï¿½ï¿½ï¿½ï¿½ï¿½ï¿½ï¿½ï¿½ï¿½ï¿½ï¿½ï¿½ï¿½ï¿½ï¿½ï¿½ï¿½ï¿½ï¿½ï¿½ï¿½ï¿½ï¿½ï¿½ï¿½ï¿½ï¿½s mess up after a long slow line and being asked to pull up and wait, I got home and was missing 2 cheeseburgers ï¿½ï¿½ï¿½ï¿½ï¿½ï¿½ï¿½ï¿½ï¿½ï¿½ï¿½ï¿½ï¿½ï¿½ï¿½ï¿½ï¿½ï¿½ï¿½ï¿½ï¿½ï¿½ï¿½ï¿½ï¿½ï¿½ï¿½ï¿½ï¿½ï¿½ï¿½ï¿½ï¿½ï¿½ï¿½ï¿½. Clearly on my</t>
  </si>
  <si>
    <t>● cheeseburgers: negative</t>
  </si>
  <si>
    <t>It looks crazy outside because of the people but very clean and put together inside. Security is on point! Felt very safe waiting for my food ï¿½ï¿½ï¿</t>
  </si>
  <si>
    <t>● food: positive
● security: positive</t>
  </si>
  <si>
    <t>Gave this spot a second chance, Simple request no cheese said it three time to make sure. Girl at register confirmed the order but guess what they put cheese drove all the way home to be disappointed u guys are the worst.</t>
  </si>
  <si>
    <t>● menu: neutral</t>
  </si>
  <si>
    <t>The service was quick. The food is as one can can expect from a fast food restaurant but at least it's consistent.</t>
  </si>
  <si>
    <t>Dine in experience was really not fun. :/ Went there to have a nice breakfast out and the cashier got into a screaming match with a customer, and other customers got involved. Bad vibes all around. Food was fine as it's pretty much the same everywhere. I drive twice as far to go to a different McDonald's even though dine-in isn't even offered right now. :/</t>
  </si>
  <si>
    <t>● food: positive
● cashier: negative</t>
  </si>
  <si>
    <t>The staff was slow and unattentive, and my food arrived cold and inedible.</t>
  </si>
  <si>
    <t>● food: positive
● staff: negative</t>
  </si>
  <si>
    <t>This is the worst Macdonald you can imagine, the customer service deserves 0 stars and the employees don't care at all if your happy or not with the food you paid for. They will give you a nasty attitude for no reason when you ask for BBQ sauce they tell you they are out of BBQ and give you look like your asking for something they shouldn't have.</t>
  </si>
  <si>
    <t>● food: negative
● employees: negative
● customer service: positive</t>
  </si>
  <si>
    <t>I'm allergic to onions, I tell them every single time to not add onions and for the last 3 visits my burgers continue to have onions put on.. I end up switching my meal with my wife because she doesn't want me to get sick or go hungry.. I worked at McDonald's, its not that difficult to build a burger without adding onions.. DO BETTER!!</t>
  </si>
  <si>
    <t>● meal: negative
● onions: negative
● burgers: negative</t>
  </si>
  <si>
    <t>Terrible I thought they had great food at one point however I'm thinking that Burger King is going to be better for me from now on....the simple fact I went yesterday at 3:00 in the morning to go get a burger and they gave it to me ice cold then I had to wait on the line like about six cars in front of me in order for them to get the sandwich right then they put very little bit of lettuce which I asked for extra lettuce I don't care if I have to pay for it I just want my extra lettuce and no pickle on the double McDouble anyways I don't know but I might eat them but not as much as I was eating them before and as for their fries well they were good</t>
  </si>
  <si>
    <t>● sandwich: neutral
● burger: neutral
● pickle: neutral
● lettuce: neutral</t>
  </si>
  <si>
    <t>Check your food before you leave!
My experience was horrible, the girl who hands out the order has the worst attitude, i get it you work at mcdonalds but you choose to be there.
I asked for a quarter pounder and all i got was a buns and a patty, going back and dealing with that girl was such an inconvenience, if you can avoid this place, do so.</t>
  </si>
  <si>
    <t>● patty: negative
● bun: negative
● pounder: negative
● quarter: negative</t>
  </si>
  <si>
    <t>4 days ago, 8 o'clock hour (am), I Asked for a sausage biscuit with cheese... Got a sausage and egg on a biscuit. I was clear when ordering, because I had to repeat myself to the manager who had to assist the cashier that was servicing me, what I wanted. Nonetheless, I get change back, leave and I leave with a sausage biscuit... 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I actually told YOU when you came to help her". Then receiving my sandwich and saw it was the wrong one, STILL!!! Joke's on me for thinking I had the last laugh but I just might with this review ï¿½ï¿½ï¿½ï¿½</t>
  </si>
  <si>
    <t>● sandwich: negative
● manager: negative
● sausage and egg biscuit: neutral
● sausage biscuit with cheese: neutral
● cashier: neutral</t>
  </si>
  <si>
    <t>They used to be great but now the new managers are not trying to make customers happy. I asked for fries during breakfast and was told no the new store manager said they can't comply. I even told them I would wait. The other staff here are great and friendly. Sorry that your new managers are not following the corporate way</t>
  </si>
  <si>
    <t>● staff: positive
● store manager: negative
● breakfast: neutral
● fries: neutral</t>
  </si>
  <si>
    <t>Food always prepare at the moment, good price for the amount of food, believe me, I'm a big man and food is a lot.</t>
  </si>
  <si>
    <t>● food: positive
● price: positive</t>
  </si>
  <si>
    <t>Even after confirming my order when paying, I received the wrong sandwich. I went through the drive-thru, so I didn't realize there wit until I got home. I had received a chicken deluxe sandwich instead of a quarter pounder deluxe. Fortunately, it was tasty, and well made, but still disappointing.</t>
  </si>
  <si>
    <t>Not 5 Stars just because of the homeless around that block. But everything inside it's all good. The food always good, the wait time always good. Never had a problem here, the only annoying are the crazy aggresive homeless that sometimes go there. Other homeless are calmed and just ask for food outside.</t>
  </si>
  <si>
    <t>● wait time: positive
● food: neutral</t>
  </si>
  <si>
    <t>Went at about 3 am and ordered at the drive thru. Was very impressed with their service! All of my food was fresh, and it couldn't have been a better experience. Great job!</t>
  </si>
  <si>
    <t>Super clean inside! And service was fast..... Obviously since it's called fast food lol.</t>
  </si>
  <si>
    <t>● fast food: positive
● service: positive</t>
  </si>
  <si>
    <t>Seems like a new McDonald's, my first time here. Got my food really quick. They have the high tech screen ordering and mobile ordering. Very big parking lot and drive thru windows. My food came out hot and tasted great. I hate getting cold fries. I was given fries right out of the fryer.</t>
  </si>
  <si>
    <t>● fries: positive
● food: positive
● fryer: neutral</t>
  </si>
  <si>
    <t>So my boyfriend and I ordered a large fries and 2 large drinks. We get to the window to pay l Had a coupon on the app for the large fries. Then I was paying for the rest on venmo. The girl at the register had no idea what she was doing. She had the assistant manager come help her she had no idea what she was doing... Then the manager came and we had now told them over 7 times to just take off the drinks... The manager still had a hard time....
How hard is it to take 2 drinks off an order.
He then was trying to say we had to pay for the fries. He eventually just let us have the fries for free. We also had a second order with another large fries. (we had 2 phone's with Free fries)
They were all rude and didn't care about us at all.
0/5 stars</t>
  </si>
  <si>
    <t>● manager: negative
● drinks: neutral
● fries: neutral</t>
  </si>
  <si>
    <t>Too expensive for the type of service they provide. They treat you as if they were doing you a favor and you pay for yr meal.  What for do they ask if you want mailk and sugar for yr coffee if at the end you have to ask anyway. Horrible service, and with a mean face. If you don't like yr job quick it and get a job you like. You talk to them and they ignored you.</t>
  </si>
  <si>
    <t>● meal: negative
● service: negative</t>
  </si>
  <si>
    <t>Mosr of the food was delivered after we were sent to the parking lot since it was 2 big breakfasts and a mcgriddle with 3 drinks. Food was delivered within a few minutes but after waiting 10 minutes we had to go back into the drive through. Because they forgot our drinks. After we went back they gave it and when we went home they forgot to give us straws and the extra hashbrown we ordered. Food good but lacking service. Very nice cashier lady but the food handler wasnt as nice.</t>
  </si>
  <si>
    <t>● drinks: neutral
● mc: positive
● breakfast: positive
● food: positive</t>
  </si>
  <si>
    <t>Super busy, but moved everybody through the line like a boss, food was good and hot.</t>
  </si>
  <si>
    <t>How are you guys not busy but I ordered food at 330am it is 5:00am and the Uber eat driver telling me you guys arenï¿½ï¿½ï¿½ï¿½ï¿½ï¿½ï¿½ï¿½ï¿½ï¿½ï</t>
  </si>
  <si>
    <t>● uber: negative
● food: neutral</t>
  </si>
  <si>
    <t>This place is always unorganized.  Every time we Uber they send the order with missing food. The staff is rude most of the time and to top it of they never pick up their phone.  They need some serious training .</t>
  </si>
  <si>
    <t>Weird location but the food is okay.</t>
  </si>
  <si>
    <t>● food: positive
● location: negative</t>
  </si>
  <si>
    <t>Went there and ordered 2 Sausage Egg McMuffin.  Neither had egg in it.  How is that possible.</t>
  </si>
  <si>
    <t>● egg: neutral
● sausage egg mcmuffin: negative</t>
  </si>
  <si>
    <t>Customer service was great. The food was hot and good.</t>
  </si>
  <si>
    <t>● food: positive
● service: positive
● customer: positive</t>
  </si>
  <si>
    <t>Today july 31st 2020. 2:00pm. Just get the burger from this mcdonald. See what they give it to me. A piece spit meat. Nice job</t>
  </si>
  <si>
    <t>● burger: positive</t>
  </si>
  <si>
    <t>This McDonald's is the best in the world. Super clean friendly service and tasty food makes this place a great place to take your family.</t>
  </si>
  <si>
    <t>All McDonald's are horrible. Always get bad service and the food is never quite what you expect. The only reason they're in business is because they are on the corner when you need them.</t>
  </si>
  <si>
    <t>Order my food and smoothie. Got my food and was told move up and smoothie will be right out 10 mins no smoothie.  Bad service alway around.</t>
  </si>
  <si>
    <t>● service: negative
● food: neutral</t>
  </si>
  <si>
    <t>Great employee's and food was fresh.</t>
  </si>
  <si>
    <t>I ordered a big order online when I received my food, was no fries in any meal, no drink with the happy meal, and I tried to call to the store and no body answer the phone</t>
  </si>
  <si>
    <t>● drink: negative
● meal: negative
● fries: negative
● food: neutral</t>
  </si>
  <si>
    <t>It was terrible...again. This location just can't get things right or serve anything decent. The sandwich pictured was supposed to be a double quarter pounder w/ cheese.
Only one dried out, overdone and broken patty with cheese barely on the burger. I attempted to call...phone just rings and rings and then goes to fax noise.</t>
  </si>
  <si>
    <t>● burger: negative
● patty cheese: negative
● cheese: negative
● pounder: negative
● quarter: negative
● double: negative
● sandwich: negative</t>
  </si>
  <si>
    <t>Drive through only right now, but the wait was short. The cashier/order taker was efficient and friendly. McDonald's is still a great value with fun food choices. Enjoy the flavor without Covid-19 exposure.</t>
  </si>
  <si>
    <t>● flavor: positive
● food choices: positive</t>
  </si>
  <si>
    <t>They still tend to get the orders messed up</t>
  </si>
  <si>
    <t>Drive thru service very fast.</t>
  </si>
  <si>
    <t>Service is very fast, especially for orders through the app.</t>
  </si>
  <si>
    <t>● app: positive
● orders: positive
● service: positive</t>
  </si>
  <si>
    <t>This McDonaldï¿½ï¿½ï¿½ï¿½ï¿½ï¿½ï¿½ï¿½ï¿½ï¿½ï¿½ï¿½ï¿½ï¿½ï¿½ï¿½ï¿½ï¿½ï¿½ï¿½ï¿½ï¿½ï¿½ï¿½ï¿½ï¿½ï¿½s had a full makeover but the customer service has went down since then. Today was the second time in two weeks that they got my order all the way wrong. I</t>
  </si>
  <si>
    <t>● service: negative
● customer: negative
● mcdonald: negative</t>
  </si>
  <si>
    <t>Drive through has two ordering lanes. Fast drive through service</t>
  </si>
  <si>
    <t>Very modern! And the service is great</t>
  </si>
  <si>
    <t>8 times out of 10 there will be missing something from your order when going through drive thru</t>
  </si>
  <si>
    <t>The worst McDonald's, the worst service.</t>
  </si>
  <si>
    <t>Lobby ordering is only open M-F 11am-2pm. Without a car for drive up window or App, you are out of luck. Iï¿½ï¿½ï¿½ï¿½ï¿½ï¿½ï¿½ï¿½ï¿½ï¿½ï¿½ï</t>
  </si>
  <si>
    <t>● lobby: positive</t>
  </si>
  <si>
    <t>Today, one of my items was forgotten, but I will check in tomorrow about it for a replacement. Otherwise, pleasant staff and quick service.</t>
  </si>
  <si>
    <t>The service Its pretty Good</t>
  </si>
  <si>
    <t>This McDonalds is a joke. What they fail to mention on their hours of operation is at Midnight is that they are not able to take any Orders because their system is updating for at least 45min. Never heard of any other McDonalds closing down just to update. It would be nice if they stated that on google so people don't waste their time and gas for nothing.</t>
  </si>
  <si>
    <t>● mcdonald: negative
● orders: negative</t>
  </si>
  <si>
    <t>Clean and fast service!!</t>
  </si>
  <si>
    <t>I've been a few times and 50% of the time it's been great with prompt service and order right but the other half of the time it was long wait and order wrong..  Like I asked for hot n spicy with cheese and double cheeseburger and my burger had one patty and 2 pieces of cheese and the hot n spicy didn't have cheese and the chicken was really dried out and old.. So it's a toss of the dice on how it is... But they are 24 hour so I still go lol</t>
  </si>
  <si>
    <t>Good service. Very clean.</t>
  </si>
  <si>
    <t>Very poor service</t>
  </si>
  <si>
    <t>Honestly.. idk who runs this place. But the turnaround time is patheticcccc. Like.. I get is McDonaldï¿½ï¿½ï¿½ï¿½ï¿½ï¿½ï¿½ï¿½ï¿½ï¿½ï¿½ï¿½ï¿½ï¿½ï¿½ï¿½ï¿½ï¿½ï¿½ï¿½ï¿½ï¿½ï¿½ï¿½ï¿½ï¿½ï¿½s. The expectations are low. But this place routinely has the longest wait time Iï¿½ï¿½ï¿½ï¿½ï¿½ï¿½ï¿½ï¿½ï¿½ï¿½ï¿½ï¿½ï¿½ï¿½ï¿½ï¿½ï¿½ï¿</t>
  </si>
  <si>
    <t>Good. Staff was friendly ,service was quick and my order was complete without any problems what so ever I'm satisfied!</t>
  </si>
  <si>
    <t>It's a McDonald's...
What do you want me to say? Bathroom was clean, service had a minimal amount of angst and my order was correct and prompt...
They probably deserve a higher minimum wage.</t>
  </si>
  <si>
    <t>Been here several times and every time the service is horrible. They need to hire better people. People that care.</t>
  </si>
  <si>
    <t>Quick Service. They take care of you</t>
  </si>
  <si>
    <t>Professional staff, clean environment, almost no wait time to get my order.</t>
  </si>
  <si>
    <t>● wait: positive
● environment: positive
● staff: positive</t>
  </si>
  <si>
    <t>Beautiful and newly remodeled, really nice and the service at half speed for Covid reasons.
Recommended... ï¿½ï¿½ï¿½ï¿½ï¿½ï¿½</t>
  </si>
  <si>
    <t>Nice to sit inside after 2years. The tables didn't look sanitized after people had eaten  I could see grease and crumbs left behind  Also very disappointed they have no salads</t>
  </si>
  <si>
    <t>Never had any issues inside, always had amazing service and friendly staff ï¿½ï</t>
  </si>
  <si>
    <t>● life: positive</t>
  </si>
  <si>
    <t>When you specifically say, ï¿½ï¿½ï¿½ï¿½ï¿½ï¿½ï¿½ï¿½ï¿½ï¿½ï¿½ï¿½ï¿½ï¿½ï¿½ï¿½ï¿½ï¿½ï¿½ï¿½ï¿½ï¿½ï¿½ï¿½ï¿½ï¿½ï¿½plain AND dryï¿½ï¿½ï¿½ï¿½ï¿½ï¿½ï¿½ï¿½ï¿½ï¿½ï¿½ï¿½ï¿½ï¿½ï¿½ï¿½ï¿½ï¿½ï¿½ï¿½ï¿½ï¿½ï¿½ï¿½ï¿½ï¿½ï¿½ and then just to make sure they understood (cuz letï¿½ï¿½ï¿½ï¿½ï¿½ï¿½ï¿½ï¿½ï¿½ï¿½ï¿½ï¿½ï¿½ï¿½ï¿½ï¿½ï¿½ï¿½ï¿½ï¿½ï¿½ï¿½ï¿½ï¿½ï¿½ï¿½ï¿½s face it, itï¿½ï¿½ï¿½ï¿½ï¿½ï¿½ï¿½ï¿½ï¿½ï¿½ï¿½ï¿½ï¿½ï¿½ï¿½ï¿½ï¿½ï¿½ï¿½ï¿½ï¿½ï¿½ï¿½ï¿½ï¿½ï¿½ï¿½s MacDonalds) you add - ï¿½ï¿½ï¿½ï¿½ï¿½ï¿½ï¿½ï¿½ï¿½ï¿½ï¿½ï¿½ï¿½ï¿½ï¿½ï¿½ï¿½ï¿½ï¿½ï¿½ï¿½ï¿½ï¿½ï¿½ï¿½ï¿½ï¿½so nothing but the meat and bunsï¿½ï¿½ï¿½ï¿½ï¿½ï¿½ï¿½ï¿½ï¿½ï¿½ï¿½ï¿½ï¿½ï¿½ï¿½ï¿½ï¿½ï¿½ï¿½ï¿½ï¿½ï¿½ï¿½ï¿½ï¿½ï¿½ï¿½. Then you get home, open the bag, and immediately see the cheese through the hamburger wrapper.... I mean for cryin</t>
  </si>
  <si>
    <t>● hamburger wrapper: neutral
● cheese: neutral
● bag: neutral
● meat: neutral
● buns: positive</t>
  </si>
  <si>
    <t>Bought a coffee and after needed to use the restroom. Manager impatiently said no when I asked to use theres, then when I asked if they knew any nearby bathrooms he shrugged and turned around walking away. I get the bathroom is closed, but how about being prepared to help in a somewhat friendly way.</t>
  </si>
  <si>
    <t>Mcdouble</t>
  </si>
  <si>
    <t>I went to this store last night (Oct 28) and one of the managers visible from the drive thru window wasnt wearing his mask. Very unsafe</t>
  </si>
  <si>
    <t>● drive window: negative
● managers: negative</t>
  </si>
  <si>
    <t>This is the nearest McDonaldï¿½ï¿½ï¿½ï¿½ï¿½ï¿½ï¿½ï¿½ï¿½ï¿½ï¿½ï¿½ï¿½ï¿½ï¿½ï¿½ï¿½ï¿½ï¿½ï¿½ï¿½ï¿½ï¿½ï¿½ï¿½ï¿½ï¿½s closest to me, so I order with Ubereats, the delivery is so fast you would think itï¿½ï¿½ï¿½ï¿½ï¿½ï¿½ï¿½ï¿½ï¿½ï¿½ï¿½ï¿½ï¿½ï¿½ï¿½ï¿½ï¿½ï¿½ï¿½ï¿½ï¿½ï¿½ï¿½ï¿½ï¿½ï¿½ï¿½s a good thing, but no, itï¿½ï¿½ï¿½ï¿½ï¿½ï¿½ï¿½ï¿½ï¿½ï¿½ï¿½ï¿½ï¿½ï¿½ï¿½ï¿½ï¿½ï¿½ï¿½ï¿½ï¿½ï¿½ï¿½ï¿½ï¿½ï¿½ï¿½s not, it only means that orders are prepared prior to your order so even though the delivery is fast, your enti</t>
  </si>
  <si>
    <t>● orders: positive
● delivery: positive</t>
  </si>
  <si>
    <t>I love McDonald's. But always something wrong with my order? This time, I didn't get a cheeseburger. Only the bun with cheese!</t>
  </si>
  <si>
    <t>● bun with cheese: positive
● cheeseburger: positive</t>
  </si>
  <si>
    <t>I sat in the drive thru for 20 minutes just now because the manager on shift at the window was on their phone the whole time while they were severely understaffed.</t>
  </si>
  <si>
    <t>This is a 1st. Usually I have a problem but the worker named Mega did my order correctly &amp; she was super nice!</t>
  </si>
  <si>
    <t>● worker: positive</t>
  </si>
  <si>
    <t>I was discriminated by a drive Thru today for me being hard of hearing . Employees at this McDonald's are always extremely rude. They should be thankful in hard times like now they have jobs. Went thru drive thru w my kids was placing my order and cashier told me she would not take my order cause I was not fast she also said things that were rude and inappropriate.</t>
  </si>
  <si>
    <t>Great service. Clean. Unfortunately, they have seedy people that love hanging out on the side walk. This is not Mc Donald's fault. However, I feel safe and satisfied with the pace of service.</t>
  </si>
  <si>
    <t>● side: positive
● people: negative
● service: positive
● pace: positive</t>
  </si>
  <si>
    <t>Rude employee and terrible service.</t>
  </si>
  <si>
    <t>There fast only problem they area is surrounded by ppl who do drugs like heroin crack/cocaine k2 ect.... Not an area to bring ur kids or family too not even for tourist nothing to see there</t>
  </si>
  <si>
    <t>● area: negative
● cocaine: negative
● heroin: negative</t>
  </si>
  <si>
    <t>THE SERVICE IS EXCELLENT.</t>
  </si>
  <si>
    <t>This place is open 24hrs, and their service is good  ï¿½ï¿½ï¿½ï¿½ï¿½ï¿½ï¿½ï¿½ï¿½ï¿½ï¿½ï¿½</t>
  </si>
  <si>
    <t>The service was very good and quick and my French fries were nice and hot. There was definitely nothing that I could complain about. I would definitely stop in again the next time I'm in the area of this McDonald's.</t>
  </si>
  <si>
    <t>● french fries: positive
● service: positive</t>
  </si>
  <si>
    <t>They do not allow consumption inside the premises. Quick take away service.</t>
  </si>
  <si>
    <t>Always good service at least for me !</t>
  </si>
  <si>
    <t>Very nice service.</t>
  </si>
  <si>
    <t>Service is quick place is clean.</t>
  </si>
  <si>
    <t>It's was fast service and it was cleaning up well there..</t>
  </si>
  <si>
    <t>Ppl are great. They take pride in their workand they get special orders correct. Always pleasant. You can never get tired of kind and friendly service and they are open 24hrs. Yay to McDonald's!</t>
  </si>
  <si>
    <t>4 they wouldn't allow my service dog in</t>
  </si>
  <si>
    <t>Very fast service and friendly staff.</t>
  </si>
  <si>
    <t>I had good experience with this Mcdonals thatï¿½ï¿½ï¿½ï¿½ï¿½ï¿½ï¿½ï¿½ï¿½ï¿½ï¿½ï¿½ï¿½ï¿½ï¿½ï¿½ï¿½ï¿½ï¿½ï¿½ï¿½ï¿½ï¿½ï¿½ï¿½ï¿½ï¿½s why I always go, but today (08/27/20) as usual I went drive thru.... one lady (has fair skin, who knows what she is, very arrogant, no respect and doesnï¿½ï¿½ï¿½ï¿½ï¿½ï¿½ï¿½ï¿½ï¿½ï¿½ï¿½ï¿½ï¿½ï¿½ï¿½ï¿½ï¿½ï¿½ï¿½ï¿½ï¿½ï¿½ï¿½ï¿½ï¿½ï¿½ï¿½t have any manners) she asked me what is this for when I gave the coupon and I said large fries ( my order is a large fries and caramel frappe) and using the coupon for fry... she said okay and told me my total is $14 !!!!!!!!!!! .... for a frappe and a fries.!!!!.. and screamed at me and said I asked you in the begi</t>
  </si>
  <si>
    <t>● drive: negative
● mcdonald: negative</t>
  </si>
  <si>
    <t>Fast friendly service, but no dine-in and no bathroom even if you're pregnant.</t>
  </si>
  <si>
    <t>● bathroom: negative
● service: positive
● dine: positive</t>
  </si>
  <si>
    <t>Very slow service usually not worth my time trying to stand in line with what I have seen</t>
  </si>
  <si>
    <t>Is it Ghetto? Yes.
Was my order right? No.
Will I ever go back? No.
Will I recommend? Hell no.
The problem I had was that this McDonalds is in a not desirable area. Theres homeless roaming the streets and panhandling right in front of the entry of McDonalds.
If you want a clean, safe and nice atmosphere go to a McDonalds in a ritzy area. They do not tolerate these types of behaviors.</t>
  </si>
  <si>
    <t>● area: negative
● mcdonald: negative</t>
  </si>
  <si>
    <t>its ok, right now any other Mcd store. They are all mostly empty, if not then 2-3 people waiting in front of you.
The employees are really friendly and polite.</t>
  </si>
  <si>
    <t>● employees: positive
● mcdonald: negative</t>
  </si>
  <si>
    <t>Fast clean got what i wanted.no problem.</t>
  </si>
  <si>
    <t>Does not open when it says they are in the morning. Super disappointing every time i come here. Save your time and money and go somewhere else!</t>
  </si>
  <si>
    <t>● money: positive</t>
  </si>
  <si>
    <t>Good service here and prices were affordable. Always love me some fries and the Big Mac. Mocha frappe is yummy.</t>
  </si>
  <si>
    <t>● prices: positive
● service: positive</t>
  </si>
  <si>
    <t>Not crowded. Staff really helpful. Electronic kiosks to use for safe distancing. Clean.</t>
  </si>
  <si>
    <t>● staff: positive
● crowded: positive
● kiosks: positive</t>
  </si>
  <si>
    <t>They always get my friday coffee order incorrectly when i order at the register. Best use the selfserve machine.</t>
  </si>
  <si>
    <t>Easily and consistently the worst McDonaldï¿½ï¿½ï¿½ï¿½ï¿½ï¿½ï¿½ï¿½ï¿½ï¿½ï¿½ï¿½ï¿½ï¿½ï¿½ï¿½ï¿½ï¿½ï¿½ï¿½ï¿½ï¿½ï¿½ï¿½ï¿½ï¿½ï¿½s Iï¿½ï¿½ï¿½ï¿½ï¿½ï¿½ï¿½ï¿½ï¿½ï¿½ï¿½ï¿½ï¿½ï¿½ï¿½ï¿½ï¿½ï¿½ï¿½ï¿½ï¿½ï¿½ï¿½ï¿½ï¿½ï¿½ï¿½ve ever been to. The kitchen staff either doesnï¿½ï¿½ï¿½ï¿½ï¿½ï¿½ï¿½ï¿½ï¿½ï¿½ï¿½ï¿½ï¿½ï¿½ï¿½ï¿½ï¿½ï¿½ï¿½ï¿½ï¿½ï¿½ï¿½ï¿½ï¿½ï¿½ï¿½t care or doesnï¿½ï¿½ï¿½ï¿½ï¿½ï¿½ï¿½ï¿</t>
  </si>
  <si>
    <t>● kitchen staff: negative
● mcdonald: negative</t>
  </si>
  <si>
    <t>By far the worst is McDonaldï¿½ï¿½ï¿½ï¿½ï¿½ï¿½ï¿½ï¿½ï¿½ï¿½ï¿½ï¿½ï¿½ï¿½ï¿½ï¿½ï¿½ï¿½ï¿½ï¿½ï¿½ï¿½ï¿½ï¿½ï¿½ï¿½ï¿½s in Orlando ask for a large sweet tea and I get a medium Coke and ask for a McChicken and I get</t>
  </si>
  <si>
    <t>● coke: positive
● sweet tea: positive
● mcchicken: neutral</t>
  </si>
  <si>
    <t>Terrible experience at the drive thru. Whats going on mickey d's?
First, girl at the window messed up my order, then she gave me only 1 straw for an order of 2 drinks. To add worse on my list of service, she waved my drink up and down at me like i'm a dog.
Thank you, i won't be back anytime soon.</t>
  </si>
  <si>
    <t>● service: negative
● drinks: neutral</t>
  </si>
  <si>
    <t>I usually DONT have a problem with McDonald's but tonight was different.  I was ordering something for my granddaughter,  then I wanted something for myself.  I was looking at the menu and the person who was taking my order was very impatient with me,  acting as if I was preventing her from going sometwh.ere.  I said can you give me a minute please,  she replied under her breath "that's all you had to say in the first place " then when I went around to pay, she disappeared and had someone else accept my payment.  Then I was handed  my food  with stares and nothing Said by the staff. Needless to say,  I threw away the food. Not about to play games with these little high school kids.  A company who cares about their reputation should try to train and manage their workers before hiring them.  Horrible service tonight.</t>
  </si>
  <si>
    <t>Don't know why?? but painfully slow in the drive thru lately.... Also would be nice if they wouldn't smash the breakfast burritos with heavier items. Little things let people know you care.. js</t>
  </si>
  <si>
    <t>● breakfast burritos: negative</t>
  </si>
  <si>
    <t>It's  Micky ds, what do you expect?</t>
  </si>
  <si>
    <t>● ds: neutral</t>
  </si>
  <si>
    <t>The filet o fish was fresh. Hot with a crispy rust, soft on the inside!</t>
  </si>
  <si>
    <t>● filet: positive</t>
  </si>
  <si>
    <t>It was just ok... no restroom...u can pay only electronic. Have kiosk to give order but no place to see the menu. People at counter not so polite</t>
  </si>
  <si>
    <t>● counter: negative</t>
  </si>
  <si>
    <t>I didnt have a mask cause it suddenly broke while on line and the cashier offered me a mask. I thought that was so awesome i was so happy causw they made me feel welcomed and not embrassed. The staff was pleasant and quick serving.</t>
  </si>
  <si>
    <t>● serving: positive
● staff: positive
● cashier: negative</t>
  </si>
  <si>
    <t>Staff is great ï¿½ï¿½ï¿½ï¿½ï¿½ï¿½ï¿½ï¿½ï¿½ï¿½ï¿½ï¿½ï¿½ï¿½ï¿½ï¿½ï¿½ï¿½ï¿½ï¿½ï¿½ï¿½ï¿½ï¿½ï¿½ï¿½ï¿½ï¿½ï¿½ï¿½ï¿½ï¿½ï¿½ï¿½ï¿½ï¿½  except for the Fat m</t>
  </si>
  <si>
    <t>It's decent and proud if how they handled the pandemic.</t>
  </si>
  <si>
    <t>● pandemic: positive</t>
  </si>
  <si>
    <t>Poor attitude, slow service.</t>
  </si>
  <si>
    <t>McRib came out really well crafted. No complaints, service was average.</t>
  </si>
  <si>
    <t>I like McDonald's cuz it's quick and it's easy for me and I always get my orders right and they're very fast food is not bad it's pretty good sincerely wrapping me Daniel Robert McDaniel.</t>
  </si>
  <si>
    <t>Drive thru gets clogged and go inside I'm 1 of 2 customers it took longer than drive thru</t>
  </si>
  <si>
    <t>VERY, VERY BAD SERVICE ON DRIVE THRU.</t>
  </si>
  <si>
    <t>The service was not fast in the morning</t>
  </si>
  <si>
    <t>wait for an hour in drive through path. And cash only finally, I waste one hour here!</t>
  </si>
  <si>
    <t>Very good attention and excellent service ï¿½ï</t>
  </si>
  <si>
    <t>● service: positive
● attention: positive</t>
  </si>
  <si>
    <t>Friendly and efficient staff. There is a methadone clinic down the street so the clientele are a pretty rough crowd.</t>
  </si>
  <si>
    <t>● staffele: positive</t>
  </si>
  <si>
    <t>The security guy was very rude. He was on his phone while I approached him and asked if it was possible to use the restroom. He was rude and said that I can use only with a purchase which I agreed to. I humbly asked if I can use the restroom first before I make the purchase and he raised his voice at me and said u keep asking me the same thing. No humanity.!!</t>
  </si>
  <si>
    <t>● restroom: neutral
● security guard: negative</t>
  </si>
  <si>
    <t>Drive thru was great and the person that took the order is nice and friendly</t>
  </si>
  <si>
    <t>Due to the corona virus, we are only doing takeout.
I used to do a drive-thru.
A service where you can order on the app and pick it up at the counter seems convenient.
It's a pity that my phone doesn't support itï¿½ï</t>
  </si>
  <si>
    <t>● counter: positive
● app: neutral
● service: positive</t>
  </si>
  <si>
    <t>Orders are always accurate and well made.  I haven't usually had to wait long at the drive thru.  They are not currently offering dine-in service.</t>
  </si>
  <si>
    <t>● service: negative
● wait: positive</t>
  </si>
  <si>
    <t>They give you the wrong orders and they charge you more</t>
  </si>
  <si>
    <t>Like a box of chocolate you may get good service or terrible service. Out of the 5 times I have gone their over a 3 week span, I recieved decent service once. I recomend to avoid  this store</t>
  </si>
  <si>
    <t xml:space="preserve">Horrible service, the drive through associates just ask you what else they can get for you. I literally told them thatï¿½ï¿½ï¿½ï¿½ï¿½ï¿½ï¿½ï¿½ï¿½ï¿½ï¿½ï¿½ï¿½ï¿½ï¿½ï¿½ï¿½ï¿½ï¿½ï¿½ï¿½ï¿½ï¿½ï¿½ï¿½ï¿½ï¿½s all 4 times and could hear other employees laughing </t>
  </si>
  <si>
    <t>● thru: neutral
● drive: neutral</t>
  </si>
  <si>
    <t>The service was good. Got through the driveway quickly with the right order but as I was leaving a homeless person tried running towards me screaming at my dog</t>
  </si>
  <si>
    <t>Customer service is not good.</t>
  </si>
  <si>
    <t>I walked from the trax station. The employees thought, I am hobo. I am not hobo. I live in salt lake city.</t>
  </si>
  <si>
    <t>● employees: negative
● trax station: neutral</t>
  </si>
  <si>
    <t>I used the drive thru today.
It was quick.
Free off street parking lot.
Building was clean and well maintained.
To pay the clerk put the card reader outside so I could put my own card in the machine.
Safe I guess?
Food was typical McDonald's food. Good
Warm. Not Hot.
Had #9 Large with a Diet Coke.
2 Cheeseburgers and FF
And a LG Soda.</t>
  </si>
  <si>
    <t>● parking lot: positive
● drive: positive</t>
  </si>
  <si>
    <t>They are fast and the order is correct.</t>
  </si>
  <si>
    <t xml:space="preserve">It was used to be one of very convenient McDonaldï¿½ï¿½ï¿½ï¿½ï¿½ï¿½ï¿½ï¿½ï¿½ï¿½ï¿½ï¿½ï¿½ï¿½ï¿½ï¿½ï¿½ï¿½ï¿½ï¿½ï¿½ï¿½ï¿½ï¿½ï¿½ï¿½ï¿½s stores. No dine-in services and no restrooms make things difficult for everyone. I can't imagine how every place is going to </t>
  </si>
  <si>
    <t>● dining services: negative
● mcdonald: positive
● restrooms: negative</t>
  </si>
  <si>
    <t>If I could I would give them 0ï¿½ï¿½ï¿½ï¿½ï¿½ï¿½ï¿½ï¿½ï¿½ï¿½ï¿½ï¿½ï¿½ï¿½ï¿½ï¿½ï¿½ï¿½ï¿½ï¿½ï¿½ï¿½ï¿½ï¿½ï¿½ï¿½ï¿½ï¿½ï¿½ï¿½ï¿½ï¿½ï¿½ï¿½ï¿½ï¿½ stars!!!!!!!!!!
Currently McDonalds is doing a buy one get one for a dollar. 10 piece McNuggets, quarter pounder with cheese and a Big Mac! Instead of just charging me what a normal 10 piece and then add a 1$ for a second one they made me pay 3$ more for a 20</t>
  </si>
  <si>
    <t>I ordered a snack size mcflurry and they gave me a regular mcflurry and charged me for the snack size. Absolutely disgusting behavior from mcdonald's. If I could give them negative stars I would.</t>
  </si>
  <si>
    <t>● mcdonald: negative
● snack size: negative</t>
  </si>
  <si>
    <t>They are so fast here!  I'm kind of picky, so I order my stuff without "this" or with "that" and they get it right every time and keep the line moving!  Friendly people too!</t>
  </si>
  <si>
    <t>● line: positive</t>
  </si>
  <si>
    <t>Horrible location. Frequently makes mistakes with larger orders. Almost every time we come here with larger orders there are missing items. Rude employee as well. One time refused to give me receipt at drive thru.
Was there yesterday also, and the employee at the drive thru window did not wear mask properly. Only half the mouth was covered and the nose was not covered at all. Note that this McDonald's is located in one of the NYC Covid hotspots.</t>
  </si>
  <si>
    <t>I wish I can give this a zero star. The employees fight over the food order, honestly the worst McDonald's place ever. They even charge 25 cents for barbecue sauce, while other McDonald restaurants just lend it over to you with respect.</t>
  </si>
  <si>
    <t>● barbecue sauce: negative
● food order: negative
● employees: negative</t>
  </si>
  <si>
    <t>Food is good but the customer service is terrible. They always have an attitude, I rather drive 10 mins further to the other McDonalds. I donï¿½ï¿½ï¿½ï¿½ï¿½ï¿½ï¿½ï¿½ï¿½ï¿½ï¿½ï¿½ï¿½ï¿½ï¿½ï¿½ï¿½ï¿½</t>
  </si>
  <si>
    <t>● mcdonald: negative
● customer service: negative</t>
  </si>
  <si>
    <t>No customer service skills. Every time ive been there they have been rude for no good reason.</t>
  </si>
  <si>
    <t>every child likes it but I can't stand it ... there should be a fit or natural line that I would like</t>
  </si>
  <si>
    <t>Iï¿½ï¿½ï¿½ï¿½ï¿½ï¿½ï¿½ï¿½ï¿½ï¿½ï¿½ï¿½ï¿½ï¿½ï¿½ï¿½ï¿½ï¿½ï¿½ï¿½ï¿½ï¿½ï¿½ï¿½ï¿½ï¿½ï¿½m very upset with my recent visit. Part of my order was wrong and they wonï¿½ï¿½ï¿½ï¿½ï¿½ï¿½ï¿½ï¿½ï¿½ï¿½ï¿½ï¿½ï¿½ï¿½ï¿½ï¿½ï¿½ï¿½ï¿½ï¿</t>
  </si>
  <si>
    <t>● im: negative</t>
  </si>
  <si>
    <t>Very good attention and they speak Spanish</t>
  </si>
  <si>
    <t>I donï¿½ï¿½ï¿½ï¿½ï¿½ï¿½ï¿½ï¿½ï¿½ï¿½ï¿½ï¿½ï¿½ï¿½ï¿½ï¿½ï¿½ï¿½ï¿½ï¿½ï¿½ï¿½ï¿½ï¿½ï¿½ï¿½ï¿½t know who gave them less than 5 stars. But OMG! This filet o fish was cooked to order and had a perfect crunch on the crust. People who know me knows that I would not give a good review if it wasnï¿½ï¿½ï¿½ï¿½ï¿½ï¿½ï¿½ï¿½ï¿½ï¿½ï¿½ï¿½ï¿½ï¿½ï¿½ï¿½ï¿½ï¿½ï¿½ï¿½ï¿½ï¿½ï¿½ï¿½ï¿½ï¿½ï¿½t real.  Tonight I had a taste for this sandwich so I got in my car for a late night run. Iï¿½ï¿½ï¿½ï¿½ï¿½ï¿½ï¿½ï¿½ï¿½ï¿½ï¿½ï¿½ï¿½ï¿½ï¿½ï¿½ï¿½ï¿½ï¿½ï¿½ï¿½ï¿½ï¿½ï¿½ï¿½ï¿½ï¿½m sooo surprised that this fish sandwich was sooo perfectly cooked. All was missing was a dash of a sweet seasoning salt. I wish I could tell the cook tonight well done!! We went back and got two more filet o fish sandwi</t>
  </si>
  <si>
    <t>● cook: positive
● crust: negative
● fish sandwich: positive</t>
  </si>
  <si>
    <t>Went at night. And it was terrible. These ladies take your order through drive thru and you wait and wait and wait. 30 minutes on the drive through. Call corporate on these ladies. Horrible service.Next time im hungry i will go somewhere else.</t>
  </si>
  <si>
    <t>● ladies: positive</t>
  </si>
  <si>
    <t>I'm sorry. But half the people working here dont have a clue whats going on. 98% of the time I come here, they forget something. Its unbelievable. No other fast food chain has as many issues as any McDonald's does. Blows my mind. And these people want raises? Learn how to do your job if you want a raise.</t>
  </si>
  <si>
    <t>● raises: positive</t>
  </si>
  <si>
    <t>Well, they are cautious because of the pandemic</t>
  </si>
  <si>
    <t>● pandemic: neutral</t>
  </si>
  <si>
    <t>The worst experience ever. I was cursed at by an angry female employee. Which i heard from the other employees that she has done this before. They said the manager and her are either family or real good friends.</t>
  </si>
  <si>
    <t>● manager: negative
● employee: negative</t>
  </si>
  <si>
    <t>Employees they just play a lot of,talk a lot of and they work properly</t>
  </si>
  <si>
    <t>Drive through employee's are not customer service friendly. Most of them just take your money and give your order without any aknowledgement and with attitude. What ever happened to Welcome to McDonald's can I take your order please? Thank you and Have a nice day?</t>
  </si>
  <si>
    <t>Fast and friendly and the order was done accurately</t>
  </si>
  <si>
    <t>Well-maintained location, however, order fulfillments are not swift/timely.</t>
  </si>
  <si>
    <t>● order: negative
● location: positive</t>
  </si>
  <si>
    <t>Excellent place. Have been a long time customer for many years.</t>
  </si>
  <si>
    <t>Terrible hospitality from the one taking orders; she needs a break or let someone else take care of customers.</t>
  </si>
  <si>
    <t>● hospitality: negative</t>
  </si>
  <si>
    <t>Friendly staff. The touch screen machines are easy to use and thereï¿½ï¿½ï¿½ï¿½ï¿½ï¿½ï¿½ï¿½ï¿½ï¿½ï¿½ï¿½ï¿½ï¿½ï¿½ï¿½ï¿½ï¿½ï¿½ï¿½ï¿½ï¿½ï¿½ï¿</t>
  </si>
  <si>
    <t>● use: positive
● touch screen machines: positive
● staff: positive</t>
  </si>
  <si>
    <t>Easy no contact pay. Quick &amp; efficient drive thru service</t>
  </si>
  <si>
    <t>● drive thru service: positive</t>
  </si>
  <si>
    <t>This day we tried the Mobil app love it but it needs to be where we donï¿½ï¿½ï¿½ï¿½ï¿½ï¿½ï¿½ï¿½ï¿½ï¿½ï¿½ï¿½ï¿½ï¿½ï¿½ï¿½ï¿½ï¿½ï¿½ï¿½ï¿½ï¿½ï¿½ï¿</t>
  </si>
  <si>
    <t>● mobil app: positive</t>
  </si>
  <si>
    <t>They are ok, they just need to get more organized, and need to have a better attitude.</t>
  </si>
  <si>
    <t>● attitude: negative</t>
  </si>
  <si>
    <t>I love this place nice person and costumer service</t>
  </si>
  <si>
    <t>● place: positive
● costumer service: positive</t>
  </si>
  <si>
    <t>Disappointed. They constantly mess up orders. I ordered sweet tea without ice, they gave me un-sweet tea with ice.</t>
  </si>
  <si>
    <t>● sweet tea: negative</t>
  </si>
  <si>
    <t>I did mobile order and waited there for like 20mins and nobody got concerned, ask or called at least to let me know ï¿½ï¿½ï¿½ï¿½ï¿½ï¿½ï¿½ï¿½ï¿½ï¿½ï¿½ï¿½ï¿½ï¿½ï¿½ï¿½ï¿½ï¿½ï¿½ï¿½ï¿½ï¿½ï¿½ï¿½ï¿½ï¿½ï¿½ hey, we ap</t>
  </si>
  <si>
    <t>● waited: neutral</t>
  </si>
  <si>
    <t>Terrible customer service and no juice for the kids. If your kids don't drink soda go elsewear!!!</t>
  </si>
  <si>
    <t>● juice: negative
● customer service: negative</t>
  </si>
  <si>
    <t>Excellent bathroom when I really needed it! Thank you Mickey D's! ï¿½ï¿½ï¿½ï¿½</t>
  </si>
  <si>
    <t>They are very nice people
Kind and polite.
The coffee is ï¿½ï¿½ï¿½ï¿½ï¿½</t>
  </si>
  <si>
    <t>Still unable to eat inside , now yo set your order on the screen yourself , I like it that  way , so I have no problem .
The girls were very helpful and friendly handing out the order .</t>
  </si>
  <si>
    <t>● girls: positive</t>
  </si>
  <si>
    <t>They walk as if asleep, the cashier didn't even know what he was buying and for me they badly cooked the meat with all the paper and they gave it to me, you can't imagine how disgusted it gave me</t>
  </si>
  <si>
    <t>● meat: negative
● cashier: negative</t>
  </si>
  <si>
    <t>They take a little to long there</t>
  </si>
  <si>
    <t>● they: negative</t>
  </si>
  <si>
    <t>Loveable</t>
  </si>
  <si>
    <t>● loveable: positive</t>
  </si>
  <si>
    <t>Nice!</t>
  </si>
  <si>
    <t>They renovated this McDonald's and it's huge now. It's still McDonald's but faster drive thru. Still open 24/7 and a good place to satisfy your McCravings</t>
  </si>
  <si>
    <t>● open: positive
● mcdonald: positive</t>
  </si>
  <si>
    <t>The large milkshake i ordered was the size of a medium. If i had known that i never would have ordered it. Disappointed</t>
  </si>
  <si>
    <t>● milkshake: negative</t>
  </si>
  <si>
    <t>Every time they give the order less than my order</t>
  </si>
  <si>
    <t>It's a McDonald's no more no less.  They are polite and quick</t>
  </si>
  <si>
    <t>I dried going to this place. This place messes up more times than getting it right. Bad MD.</t>
  </si>
  <si>
    <t>My order was wrong, the staff is young impatient, unprofessional, to say the least. Don't eat here.</t>
  </si>
  <si>
    <t>Not very fast and no personality from there workers</t>
  </si>
  <si>
    <t>● manager: negative
● attendants: negative</t>
  </si>
  <si>
    <t>The manager is so unprofessional and disrespectful. She literally needs to get a better attitude.</t>
  </si>
  <si>
    <t>Professional and speedy staff. Tbh I don't eat here. Was at the drive thru for someone I was hanging out with at the time.</t>
  </si>
  <si>
    <t>McDonalds Balboa. The one next to the gas station. Probably the only McDonalds in area that ignores customers at the front. I literally had to get agressive and ask for a Manager on duty to get some assistance. What really ticked me off was when a guy came in on a wheel chair and we were both patiently waiting for some assistance. Customer service definitely isn't a priority at this location. No "Hi, welcome, we'll be right with you". Nothing. When I told the woman there that they had customers, all I got was a "I know". Unprofessional, unapologetic, and uncaring staff and I think the woman may have been a supervisor/manager. Her shirt was different from the rest. Would rate this store a 0 if I could.</t>
  </si>
  <si>
    <t>● staff: negative
● customer service: negative
● manager: positive</t>
  </si>
  <si>
    <t>Fast. Hot. Employees seem to all be wearing masks so thatï¿½ï¿½ï¿½ï¿½</t>
  </si>
  <si>
    <t>Good customer service very clean nice and neat fast In-N-Out</t>
  </si>
  <si>
    <t>The manager on duty was great, helpful and patient.  Thank you</t>
  </si>
  <si>
    <t>This store was ok the employees could have been a lit nicer and at least act like they was some what thankful they had a job and the food showed how the employees where acting witch was ok but now good</t>
  </si>
  <si>
    <t>I Honestly can not believe that I am going to give the McDonald's in Brodheadsville five/5 STARS!!!!
They deserve it they have proven it to us over and over again..  The New Manager (wish I knew her name) has taken this location from a zero/0 stars to getting a rating of Five/5 Stars and I know that it could not have been easy. I have picked up dinner her once a week for 8-9 weeks in a row and the FOOD has been great.  Thats a lot considering its a McDonald's. My food when I picked it up was always hot, all the food was there correctly. Everything was well made and put together.  You can tell the new manager has set the standards extremely high at this location and the employees have responded extremely well for her. She deserves a big hand for caring about her staff and customers.
Thank You for Caring.......
Great job!!   Well done!!!!!</t>
  </si>
  <si>
    <t>● staff: positive
● employees: positive
● manager: positive</t>
  </si>
  <si>
    <t>All of those workers got an attitude. They act like billionaires.</t>
  </si>
  <si>
    <t>They dont have good customer service. Plus they dont listen to customers.</t>
  </si>
  <si>
    <t>They're the best, their employees are very courteous and helpful!!!</t>
  </si>
  <si>
    <t>I only give 3 stars because i was supposed to have an interview July 10th and the manager doing my interview was on vacation and no one called to reschedule or inform me....and when the manager came back from vacation i was still not contacted...very unprofessional. But food order is always accurate. ï¿½ï¿½ï¿</t>
  </si>
  <si>
    <t>Staff was very friendly and fast no pun intended</t>
  </si>
  <si>
    <t>I rate them zero, the staff are nasty &amp; unprofessional, especially the manager. I don't know how she's the manager? They have never heard of customer service. I hope they get shut down real soon.</t>
  </si>
  <si>
    <t>● customer service: negative
● manager: negative
● staff: negative</t>
  </si>
  <si>
    <t>Employees are rude and don't like to get your order 100% right. Also doesn't like to read back the order.</t>
  </si>
  <si>
    <t>This McDonald's has a sign posted open 24hrs but at 1:10 am they had ppl waiting outside with the doors close. Its cold and the staff is very unprofessional. I doubt the corporate office knows about this</t>
  </si>
  <si>
    <t>Nice restaurant, friendly staff and clean.</t>
  </si>
  <si>
    <t>very bad but very bad at night the workers close everything and it's 24 hours the other day ask what time they close and he said the supervisor never closes it's 24 hours surprise he told me he didn't know why they closed until I saw that the manager  One day I get to work and that day they did not close what a coincidence hahahaha very bad these guys put yellow cones at the entrance of the car service woouuuu that bad and that is everyday woouuuu that bad</t>
  </si>
  <si>
    <t>● supervisor: negative
● workers: negative</t>
  </si>
  <si>
    <t>Constantly getting the order wrong on several occasions, poor attitude at pick up... Worked fast food when I was a kid... So easy to do it right and smile to the customer! Unfortunately their manager was the one at pick up!</t>
  </si>
  <si>
    <t>Such a great location with fast &amp; efficient service. It was 3am when I went and I'm sure the employees were tired because it was so busy but Angel and Anthony at this location specifically were SO nice and happy. They were friendly, complimentary, and just overall made the experience 10/10. Usually McDonalds is notorious for giving sub-par experiences, but this one was incredible.</t>
  </si>
  <si>
    <t>Very lazy and not willing to help with any questions ans the manager doesn't have time to talk about an issue I was wanting to talk about.</t>
  </si>
  <si>
    <t>The manager was very very helpful she was absolutely wonderful</t>
  </si>
  <si>
    <t>I asked the one of the employees a question and he lied right to my face</t>
  </si>
  <si>
    <t>The employees were very rude and very unpleasant. Need better people skills. And better staff</t>
  </si>
  <si>
    <t>● staff: negative
● employees: negative</t>
  </si>
  <si>
    <t>It's ok need better customer service</t>
  </si>
  <si>
    <t>The manager is always stressed and doesnt know how to behave</t>
  </si>
  <si>
    <t>Clean and very good staff.</t>
  </si>
  <si>
    <t>Staff is extremely rude and disrespectful.</t>
  </si>
  <si>
    <t>It is an excellent place with very good customer service, clean and Asian</t>
  </si>
  <si>
    <t>Staff was too busy having a conversation in the back instead of helping</t>
  </si>
  <si>
    <t>● staff: neutral</t>
  </si>
  <si>
    <t>VERY,VERY NICE EMPLOYEES !</t>
  </si>
  <si>
    <t>2023-12-21</t>
  </si>
  <si>
    <t>Great place and great food served nice and warm on time.</t>
  </si>
  <si>
    <t>● food served: positive
● place: positive</t>
  </si>
  <si>
    <t>This location will park you for 15 minutes when you've only ordered 2 items. This forces me to order for pick up most times so I don't have to wait 15+ minutes. Otherwise, food is okay.</t>
  </si>
  <si>
    <t>● pick: neutral
● location: negative</t>
  </si>
  <si>
    <t>I would give this zero if I could. I just wanted to order a sausage egg and cheese breakfast sandwich with scrambled egg instead of classic. Normally there is no issue. Today the person at the drive through decided they could not do that. After asking him if he could check he said he was the manager and no. I asked him for his name and he refused to give it to me. Itï¿½ï¿½ï¿½ï¿½ï¿½ï¿½ï¿½ï¿½ï¿½ï¿½ï¿½ï¿½ï¿½ï¿½ï¿½ï¿½ï¿½ï¿½ï¿½ï¿½ï¿½ï¿½ï¿½ï¿½ï¿½ï¿½ï¿½s not even about the egg. I couldnï¿½ï¿½ï¿½ï¿½ï¿½ï¿½ï¿½ï¿½ï¿½ï¿½ï¿½ï¿½ï¿½ï¿½ï¿½ï¿½ï¿½ï¿½ï¿½ï¿½ï¿½ï¿½ï¿½ï¿½ï¿½ï¿½ï¿½t believe that he would lie about being manager and he was working the drive through. Iï¿½ï¿½ï¿½ï¿½ï¿½ï¿½ï¿½ï¿½ï¿½ï¿½ï¿½</t>
  </si>
  <si>
    <t>● manager: negative
● sausage egg and cheese breakfast sandwich scrambled eggs: neutral</t>
  </si>
  <si>
    <t>The worst Mc Donald's I have ever encountered.
Order just 2 sausage McMuffin with egg when I got it the bread was so hard at then ends it gum as I bit it I took both back after I got the fresh sandwiches I left I had to again return cause those new sandwiches had no eggs I wasted 26 min of my UBER/LYFT time even had to cancel ride .
These managers there needs to be on point and consistent with there employee and monitor a little more the food that goes out the store already cooked.</t>
  </si>
  <si>
    <t>● gum: negative
● bread: negative
● egg: neutral
● sausage mcmuffins: negative</t>
  </si>
  <si>
    <t>Best McDonald's I've ever been to.  Absolutely best double quarter pounder I've had at a fast food restaurant. I'm beyond impressed with the speed and quality I experienced here. I bit into my burger and thought I was anywhere other than McDonald's.  I was taken back by how great it tasted.</t>
  </si>
  <si>
    <t>● food: positive
● quality: positive
● speed: positive</t>
  </si>
  <si>
    <t>10/10 I was I the otel next to this MC it was awesome it was open till relly late and I could come there If the other restaurants where closed</t>
  </si>
  <si>
    <t>Every time it never fails that you mess up, my Uber Eats order is always incomplete. The fries are always old. On an average, I spend over $30 for you to mess it up. Either you forget the sauce for the nuggets or you forget to put straws in the bag.</t>
  </si>
  <si>
    <t>● sauce: negative
● straws: negative
● nuggets: neutral</t>
  </si>
  <si>
    <t>Too many cars driving thru, traffic mess almost always, I park in 99 Ranch Market/Target parking lot. No kids play area, and outside seating RIGHT next to Drive-Thru, no plants or buffer wall/separation. Only minimal indoor dining. Not best of fast food places to go, many other ones nearby.</t>
  </si>
  <si>
    <t>● fast food: negative
● plants wall: negative
● drive: negative
● seating: negative
● area: negative</t>
  </si>
  <si>
    <t>The place seems very understaffed for the amount of traffic thatï¿½ï¿½ï¿½ï¿½ï¿½ï¿½ï¿½ï¿½ï¿½ï¿½ï¿½ï¿½ï¿½ï¿½ï¿½ï¿½ï¿½ï¿½ï¿½ï¿½ï¿½ï¿½ï¿½ï¿½ï¿½ï¿½ï¿½s comes through this store so the registers are usually empty so order at the kiosk. The food might take a bit also but itï¿½ï¿½ï¿½ï¿½ï¿½ï¿½ï¿½ï¿½ï¿½ï¿½ï¿½ï¿½</t>
  </si>
  <si>
    <t>● registers: negative
● traffic: negative
● kiosk: neutral</t>
  </si>
  <si>
    <t>Location was clean and modern. Staff were frienldy and efficient. What stood out here the most was the quality of the food preparation. It was almost as if I made it myself and it tasted great. Prices were good too. Highly recommend.</t>
  </si>
  <si>
    <t>● food preparation: positive
● quality: positive</t>
  </si>
  <si>
    <t>Orange juice add water..no taste n water flavor?? Water x extender juice..chiring... cheaper..not respect x costumer..then  server say I don't know..not take responsibility..not good</t>
  </si>
  <si>
    <t>● orange juice: negative</t>
  </si>
  <si>
    <t>You guys mess up my Uber orders every time without fail. Whether it be a straw, a drink, an entire meal, or even an apple pie- you guys forget at least one of those things every time. I reordered the items that were missing from my previous Uber Order today and as soon as my courier reached your McDonaldï¿½ï¿½ï¿½ï¿½ï¿½ï¿½ï¿½ï¿½ï¿½ï¿½ï¿½ï¿½ï¿½ï¿½ï¿½ï¿½ï¿½ï¿½ï¿½ï¿½ï¿½ï¿½ï¿½ï¿½ï¿½ï¿½ï¿½s, you guys disabled your Uber eats opti</t>
  </si>
  <si>
    <t>● mcdonald: neutral
● apple pie: negative
● meal: negative
● drink: negative</t>
  </si>
  <si>
    <t>I needed a pick me up and stoped by for some iced coffee. Since I am diabetic , i can only have regular  cold coffee with milk , no flavored milk . Still i had to pay full price for a med cold coffee  (with only 3 ice cubes I wished for ) came out for almost 2 $ ! I think this is pretty unfair , overpriced and pure profit ! So I am not ever going to buy anything from Mc.Donald anymore .</t>
  </si>
  <si>
    <t>● med cold coffee: negative
● price: negative
● cold coffee with milk milk: negative
● ice coffee: positive</t>
  </si>
  <si>
    <t>The drive thru manager at night, is extremely disrespectful. Never going to this McDonald again. She does not talk to you without yelling or offending you.</t>
  </si>
  <si>
    <t>● mcdonald: negative
● manager: negative</t>
  </si>
  <si>
    <t>Items were frequently missed out, but  I get it, these people are slammed with orders, so you can't expect the orders to be 100% accurate everytime. But today, my little one got so mad when she found out her drink and apple slices from her HappyMeal were missing. I mean come on, you order a Happy meal and only get a burger with nothing to drink? (Well at least you managed to put a toy in so thank you for that) Not great! AND we were the only ones in line at that time, so they were not that busy I guess.</t>
  </si>
  <si>
    <t>● burger: negative
● meal: neutral
● apple slices: negative
● drink: neutral</t>
  </si>
  <si>
    <t>This McDonalds has quickly gone downhill over the last year. Service is slow, on Friday evening or night plan to spend 20 to 30 mins in the drive-thru, and you better check your order before you leave. Multiple times items have been missing from my order and just last week I only got 10 of my 20 pieces for the 20 piece nugget I ordered.
If this is what we can look forward to as minimum wage continues to climb I won't be getting this for my kids much in the future and will just make chicken nuggets and fries at home...</t>
  </si>
  <si>
    <t>● service: negative
● mcdonald: negative
● driveet: neutral</t>
  </si>
  <si>
    <t>If I could, I would give an absolute "thumb's down" to this embarrassing branch of a well-loved fast food franchise. NEVER will I return to it after being treated like a pariah. I was yelled at by the cashier who took the wrong order; and the branch manager threw a box of fries in the bag mumbling as if I was a beggar. In her condescending tone, the latter even warned me that she was doing me favor even though they made a mistake with my order and I did pay full price for it. I think they both need more trainings to acquire the best of American customer service.</t>
  </si>
  <si>
    <t>● price: positive
● manager: negative
● fries: neutral
● box of: neutral
● branch manager: negative
● cashier: negative</t>
  </si>
  <si>
    <t>The most incompetent staff and management I've ever experienced in a fast food restaurant. Items missing in my order even after I asked if it was placed in the bag, Rude staff, very unprofessional, laughing/ joking with other employees while on the headset taking my order. Business number that appears online is disconnected, so you can't reach any management. Not even thru the survey online you can get anyone from corporate. Definitely I rather microwave a dollar burrito than come back here.</t>
  </si>
  <si>
    <t>● fast food: neutral
● management: negative
● staff: negative</t>
  </si>
  <si>
    <t>accident with a UPS truck and  Tesla
About a week ago nearby Macy's  7th and 6th avenue have to be closed for 4 hr</t>
  </si>
  <si>
    <t>● tesla: negative</t>
  </si>
  <si>
    <t>From cleanliness to freshness to the fast customer service 5/5 stars. Ordered online typed am here and voila order is called out. Each table marked that it was cleaned and ready for next customer. I also experienced the professionalism of the people behind counter. Outstanding</t>
  </si>
  <si>
    <t>● customer service: positive
● freshness: positive
● cleanliness: positive</t>
  </si>
  <si>
    <t>I was just there this morning homeless people were in there sitting down the security guard on his radio and not paying attention to what's going on.</t>
  </si>
  <si>
    <t>I ordered a Sprite and waited for my receipt and watched the girl throw it away as I waited. Ok. I drive through to pick up and am told that Sprite is out.
My issue is that no one knew. Not when I placed my order or when I went to pay. Even the guy at the 2nd window didn't know until he tried to get my drink.
So I ask for my money back. The guy asked me for my receipt. For a dollar in the drive thru. I told him the lady didn't give me one. He takes a few minutes and then asks me to pull forward.
"For a dollar?" I reply. Bc really this is ridiculous. The last time I pulled forward no one ever came! Plus the guy didn't even confirm what I am waiting for - a manager or my dollar?
I finally got my dollar tho.</t>
  </si>
  <si>
    <t>● sprite: neutral</t>
  </si>
  <si>
    <t>Fast food with tast quality that is slowly diminished till it helps tast is terrible.  I remember going McDonald's as a child the fries were the BEST now they're the worst, sloppy gooey mess. I actually use McDonald's as an absolute totally worst and last case scenario</t>
  </si>
  <si>
    <t>● fries: positive
● quality: negative
● food: negative</t>
  </si>
  <si>
    <t>Went at 11 pm after a night out with the kids. The drive thru person that was taking my order was the MANAGER TATIANA she was rushing me throughout my whole order and even said OH MY GOD because she was getting aggravated. The one person that has to set the example of customer service should be fired. I've never had a manager to any establishment talk to me in that way. And to top everything off the nuggets to all my orders were so sheet and not crunchy, like they sat on the warmer for hours because the employees were too lazy to fry up new ones. This McDonald's has gone so downhill. First it was the employees now it's management. They need a whole new crew</t>
  </si>
  <si>
    <t>● managerets: negative</t>
  </si>
  <si>
    <t>Went on a ice cream run for my pregnant wife and I know you don't go to McDonald's for their outstanding customer service lol however this visit the staff was unbelievably rude. It almost felt like a skit on what would you do.</t>
  </si>
  <si>
    <t>● staff: negative
● customer service: negative
● mcdonald: negative</t>
  </si>
  <si>
    <t>Great place, not a long wait for your order even in rush hour</t>
  </si>
  <si>
    <t>● wait: positive
● place: positive</t>
  </si>
  <si>
    <t>The employees seem to be too busy talking then making the orders correctly.  Them men's restroom is gross as well, looks like they don't bother cleaning it.</t>
  </si>
  <si>
    <t>● men ' s restroom: negative
● employees: negative</t>
  </si>
  <si>
    <t>Had a stellar McD's Quarter Pounder w/ Cheese &amp; Fries. Yes, really! Delicious, hot, and so good!</t>
  </si>
  <si>
    <t>● fries: positive
● cheese: positive
● pounder: positive
● quarter: positive</t>
  </si>
  <si>
    <t>Uusually I like McDonald's but not today..  Ordered a crispy chicken deluxe meal.. Everything was cold, especially the fries.  The one thing they usually don't mess up.  YUK!!</t>
  </si>
  <si>
    <t>● chicken: positive
● fries: negative
● meal: positive
● chicken deluxe: positive</t>
  </si>
  <si>
    <t>This McDonald's is super fast on ordering, prep, and moving  cars thru the drive thru. Awesome in having the order prepared and correct.</t>
  </si>
  <si>
    <t>● moving: positive
● prep: positive
● ordering: positive
● mcdonald: positive</t>
  </si>
  <si>
    <t>Ended with a caramel frap all over my cup holder. My burgers had MC sauce all over it like they dipped it into the sauce. Just be careful I know is fast food but my car ended up super messy after my small meal.</t>
  </si>
  <si>
    <t>● meal: negative
● fast food: positive
● sauce: negative
● mc sauce: negative
● burgers: negative</t>
  </si>
  <si>
    <t>It is very clean McDonalds. And stuff is very pleasant) we ordered French fries online and came a little bit later. So stuff changed a French fries for new warm one (and we never asked about it).
We love this place!</t>
  </si>
  <si>
    <t>● french fries: neutral
● place: positive</t>
  </si>
  <si>
    <t>First of all, I can't understand why they had such a poor design with parking. Parking is hard to get into and the shopping center has such a big parking lot. It's such poor design. Then they take a while for dine-in. It's faster if you order on the kiosk or app instead of waiting for them to take your order.</t>
  </si>
  <si>
    <t>● app: neutral
● parking lot: positive
● parking: negative
● design: negative
● kiosk: negative
● dine: negative</t>
  </si>
  <si>
    <t>Great hole in the wall McDs, minus the crackheads, if you want a quick bite after a night of drinking.</t>
  </si>
  <si>
    <t>● bite: positive
● crackheads: negative</t>
  </si>
  <si>
    <t>They did not give us straws! we had to go back through the Drive-Thru and wait in a big line of cars... has 2 lanes for ordering and was actually pretty busy. They were a the on the slow site, but we just figured it was all the people coming back to get their straws. other than that it was just your regular McDonald's experience. very grateful it was open though. since covid you don't find to many 24 hrs. locations that still actually stay open all night as hours state. That in itself is a whole different issue and honestly very difficult to figure out without driving down an unlit window on a drive-thru with a sign stating "we're open 24 Hours.." I gave it a 4 because food was warm and fresh, and drinks were on point except luck of a straw.</t>
  </si>
  <si>
    <t>● drinks: negative
● food: positive</t>
  </si>
  <si>
    <t>Completely ignored me when I was waiting for them to take my order at the register.</t>
  </si>
  <si>
    <t>● register: neutral</t>
  </si>
  <si>
    <t>Glad the bathroom was open and clean</t>
  </si>
  <si>
    <t>I use the drive thru.</t>
  </si>
  <si>
    <t>● drive thru: neutral</t>
  </si>
  <si>
    <t>The food was great with the exception of the fries. They were stale and I would have gone back around and had them replaced, but the guy at the drive-thru window was annoyingly slow and the rest of the food would have been borked. The hamburger made up for it though, did you see the greasy heart attack waiting to happen?
Just an FYI, mobile ordering saved absolutely zero time at this location. We still had to go to the drive-thru and wait and they didn't have anything ready so unless you just like ordering from an app, don't bother.
I would still recommend eating here. YMMV on the staff at any fast food restaurant. Sure this guy was somewhat annoying by being slow but he wasn't intentionally being a jerk or anything.</t>
  </si>
  <si>
    <t>● greasy heart attack: negative
● hamburger: positive
● guy: negative
● fries: negative
● food: positive</t>
  </si>
  <si>
    <t>I ordered 2 spicy chicken with two small fries.
I was in a hurry &amp; didnï¿½ï¿½ï¿½ï¿½ï¿½ï¿½ï¿½ï¿½ï¿½ï¿½ï¿½ï¿½ï¿½ï¿½ï¿½ï¿½ï¿½ï¿½ï¿½ï¿½ï¿½ï¿½ï¿½ï¿½ï¿½ï¿½ï¿½t check the bag.
When I got home &amp; ready to eat, it was short 1 spicy chicken.
I went back to McDonaldï¿½ï¿½ï¿½ï¿½ï¿½ï¿½ï¿½</t>
  </si>
  <si>
    <t>● fries: negative
● spicy chicken: negative</t>
  </si>
  <si>
    <t>Today I came and everything was very dirty, the part where the soft drinks are refilled and the floor very dirty</t>
  </si>
  <si>
    <t>● floor: negative
● drinks: negative
● soft: negative</t>
  </si>
  <si>
    <t>Chicken nuggets we're burnt and there was no salt on my fries. Quite disappointed.</t>
  </si>
  <si>
    <t>● fries: negative
● chickenets: negative</t>
  </si>
  <si>
    <t>Went through drive-thru. McGriddles were hot, hashbrowns were cold, orange juice was room temperature.
LEO GETZ WAS RIGHT!
DON'T GO TO THE DRIVE-THRU!</t>
  </si>
  <si>
    <t>● orange juice: positive</t>
  </si>
  <si>
    <t>I would have given 5 stars but, the lady (MNGR) that took my order got one item wrong &amp; I did not notice until I was long gone! Also, the COVID headache is pretty much behind us but, for some odd reason this location still has a limited/restricted dining room, even to the point of closing it down completely at 3:00pm everyday! I can understand being cautious &amp; prepared but, to use the pandemic as a way to justify limiting/restricting areas of an establishment  that we as patrons normally use on any normal/regular day is unprofessional, inconvenient &amp; just a way for them to make it easier to keep clean &amp; one less thing to be done when it comes to closing down for the night!
However, though this ranting &amp; raving I am doing in this post, I still get good customer service there when I do go for a quick &amp; easy meal! &amp; Their drive thru is  conveniently open 24 hrours</t>
  </si>
  <si>
    <t>It's a McDonald's. Get's 5 stars because my order was correct (egg McMuffin no cheese). Good job :)</t>
  </si>
  <si>
    <t>● egg mcmuffin cheese: negative
● mcdonald: positive</t>
  </si>
  <si>
    <t>Quick service and clean store. You can't dine in, but you can order inside.</t>
  </si>
  <si>
    <t>● store: positive
● service: positive</t>
  </si>
  <si>
    <t>Gave it a 2nd chance.  They don't clean out their tea machine.  Unsweetened tea tastes bad.  Pay 2.15 for a large tea and they want me to bring it back.  Money returned first time and this time it will cost more in gas to turn around.  Don't use this mcds.  Unprofessional and dirty</t>
  </si>
  <si>
    <t>● tea: positive</t>
  </si>
  <si>
    <t>Don't go here, don't go here, don't go here.  This place is just a mess to keep it short.  Avoid the hastle</t>
  </si>
  <si>
    <t>● has: negative
● place: negative</t>
  </si>
  <si>
    <t>Truly and CONSISTENTLY the worst McDonalds Iï¿½ï¿½ï¿½ï¿½ï¿½ï¿½ï¿½ï¿½ï¿½ï¿½ï¿½ï¿½ï¿½ï¿½ï¿½ï¿½ï¿½ï¿½ï¿½ï¿½ï¿½ï¿½ï¿½ï¿½ï¿½ï¿½ï¿½ve ever been to. If not for the proximity to my home Iï¿½ï¿½ï¿½ï¿½ï¿½ï¿½ï¿½ï¿½ï¿½ï¿½ï¿½ï¿½ï¿½ï¿½ï¿½ï¿½ï¿½ï¿½ï¿½ï¿½ï¿½ï¿½ï¿½ï¿½ï¿½ï¿½ï¿½d drive by without a glance. How can they be out soda????? ï¿½ï¿½ï¿½ï¿½ï¿½ï¿½ï¿½ï¿½ï¿½ï¿½ï¿½ï¿½ï¿½ï¿½ï¿½ï¿½ï¿½ï¿½ï¿½ï¿½ï¿½ï¿½ï¿½ï¿½ï¿½ï¿½ï¿½ï¿½ï¿½ï¿½ï¿½ï¿½ï¿½ï¿½ï¿½ï¿½ I canï¿½ï¿½ï¿½ï¿½ï¿½ï¿½ï¿½ï¿½ï¿</t>
  </si>
  <si>
    <t>● soda: positive</t>
  </si>
  <si>
    <t>There is always a situation in this location besides waiting time and not serving the right order today whatï¿½ï¿½ï¿½ï¿½ï¿½ï¿½ï¿½ï¿½ï¿½ï¿½ï¿½ï¿½ï¿½ï¿½ï¿½ï¿½ï¿½ï¿½ï¿½ï¿½ï¿½ï¿½ï¿½ï¿½ï¿½ï¿½ï¿½s the worst of all times I was in the driveway and waiting for my turn to be served they made me wait for 10 minutes and the lane next to me was passing like two times and then I park my car and I get off my and walk inside the store and I asked for the manager and the manager came out looked at me and then when inside and then come back and  I explain the whole situation and then make wait again ï¿½ï¿½ï¿½ï¿½ï¿½ï¿½ï¿½ï¿½ï¿½ï¿½ï¿½ï¿½ï¿½ï¿½ï¿½ï¿½ï¿½ï¿½ï¿½ï¿½ï¿½ï¿½ï¿½ï¿½ï¿½ï¿½ï¿½..she went inside talk to someone who was in charge of the drive line  and then come back and they start giving me hart time about the order ï¿½ï¿½ï¿½ï¿½ï¿½ï¿½ï¿½ï¿½ï¿½ï¿½ï¿½ï¿½</t>
  </si>
  <si>
    <t>● manager: positive
● served: negative
● serving: negative
● waiting: negative</t>
  </si>
  <si>
    <t>Absolutely terrible customer service.  Their self- ordering kiosks don't work. I scanned my DEAL, the kiosk directed me to order at counter where the manager insisted the coupon had EXPIRED because I scanned at Kiosk first. He said he could not override the problem which is what a manager is for. Very disappointed.  Do NOT recommend this location. Bad service</t>
  </si>
  <si>
    <t>● manager: negative
● counter: negative
● coupon: negative
● kiosk: negative</t>
  </si>
  <si>
    <t>The food and service was good but kind of disappointed as this is the 1st McDonald's I've been to in the south Bay that has completely closed off the bathrooms and customer areas.  I'm sure it's due to pandemic but strange other McDonald's at least have restrooms open for guests</t>
  </si>
  <si>
    <t>● customer areas: negative
● bathrooms: negative
● restrooms: negative</t>
  </si>
  <si>
    <t>I hate this place I do people that work there they should pay more attention to there customers not cool at all people should not go but they do I guess they like the food or what really I don't really care at all</t>
  </si>
  <si>
    <t>● people: negative
● place: negative</t>
  </si>
  <si>
    <t>This McD has the best prices along Lawrence Expressway. Drive-thru can take up to 20 minutes during peak times. I couldn't get a breakfast deal in the app to complete in time due to the long drive-thru wait. The app wouldn't allow curbside or in-store pickup 10 minutes before breakfast deadline.</t>
  </si>
  <si>
    <t>● wait: negative
● app: neutral
● breakfast: negative
● thru: positive
● drive: neutral</t>
  </si>
  <si>
    <t>Reasonable service and good hot food. One Korean employee doesn't speak English so, train him or keep him in back, not at cash register.  He ignore all and says don't have it to everyone.
Need better management decisions.  Need breakfast items available at 2pm as did before</t>
  </si>
  <si>
    <t>● breakfast items: positive
● cash register: neutral</t>
  </si>
  <si>
    <t>Clean and order was correct. Crowded inside and no place to sit - tables were not to be used.</t>
  </si>
  <si>
    <t>● tables: negative
● sit: negative
● place: negative
● inside: negative</t>
  </si>
  <si>
    <t>Manager called me out for seating and eating my food at 11pm. There were some seats available. Closes at 2am. If they don't want folks to sit they need to robe off all seats. Manager allowed me to eat.</t>
  </si>
  <si>
    <t>● food: neutral
● manager: positive
● seats: neutral</t>
  </si>
  <si>
    <t>The Big Mac wasn't fresh but service was fast.  ( I would like to suggest everyone to download their McDonald's app. They offer great deals &amp; rewards points to receive free food )</t>
  </si>
  <si>
    <t>App sucks, don't work because the restaurant does not show order. Employees and management does not care and act like they don't speak English. Unprofessional</t>
  </si>
  <si>
    <t>● management: negative
● employees: negative</t>
  </si>
  <si>
    <t>We arrived, as it was somewhat early. Everything was closed and the salvation was Mc Donalds</t>
  </si>
  <si>
    <t>● mc: negative</t>
  </si>
  <si>
    <t>McDonald's quality, What can I say the quality taste and preparation have gone straight down the toilet. Of the 3, taste is suffered the most. there.  fries used to be the best now they're the worst  It's so bad I try to use McDonald's as a last resort.      The last resort</t>
  </si>
  <si>
    <t>● mcdonald ': negative
● fries: negative</t>
  </si>
  <si>
    <t>Visited this location for breakfast. The place is very small, better for take out. Ordering is easy on the screen. The waiting time is considerably ok based on the high volume of clients they serve, however I do recommend to check your order at the time receiving it in the counter. I didn't have any inconvenience, probably because I only order a coffee, but 5 min waiting time were enough to see several clients complaining for a missing item. I think I waited too much for a coffee, but I understand they were really busy. The coffee was good as usual.</t>
  </si>
  <si>
    <t>● waiting time: negative
● screen: positive
● ordering: positive
● place: negative</t>
  </si>
  <si>
    <t>Regular Macdonald's but it was forbidden to fine-in even though many restaurants are reopening their indoor spaces and it was also impossible to go to the restrooms.</t>
  </si>
  <si>
    <t>● indoor spaces: positive
● restrooms: negative</t>
  </si>
  <si>
    <t>Is almost 6 pm, a lot of people waiting and you closed the dining area??? It has no sense</t>
  </si>
  <si>
    <t>● dining area: negative
● waiting: negative</t>
  </si>
  <si>
    <t>Almost perfect.. language barrier I believe caused the confusion on a very simple not too light large Iced coffee, no flavor, 2 creams, and 2 pumps of sugar. 5 min later I left with their version of my request. The associate remained  professional and polite. Even through my obvious frustration. I give her 5 ï¿½ï¿½ï¿½ï¿½ï¿½</t>
  </si>
  <si>
    <t>● sugar: negative
● flavor: negative
● of coffee: positive
● cup: positive
● creams: positive</t>
  </si>
  <si>
    <t>Great location! Always been good service.</t>
  </si>
  <si>
    <t>Wrong location. This place was great.</t>
  </si>
  <si>
    <t>● place: positive
● location: negative</t>
  </si>
  <si>
    <t>● app: neutral
● mcdonald: positive
● food: positive
● system: positive</t>
  </si>
  <si>
    <t>● management: negative
● portion: negative
● fry: neutral
● carton: negative</t>
  </si>
  <si>
    <t>Pretty good food, I always get mcflurries, they never have a broken machine and if they do I've never had an encounter with it.</t>
  </si>
  <si>
    <t>● foodurries: positive</t>
  </si>
  <si>
    <t>I came at 11:50 in and the drive throw workr was yelling  it was Veronica and Gabe working at the drive throw</t>
  </si>
  <si>
    <t>● drive throw: negative</t>
  </si>
  <si>
    <t>I went through the drive-through or two chicken nuggets and a root beer with no ice the chicken nuggets with ice cold and the rupiah had a double lid on it and when I drink it spilled about a third of it on my shirt it wasn't properly put in place</t>
  </si>
  <si>
    <t>● chicken: negative
● root beer: neutral
● chicken nuggets: neutral
● rupiah: neutral</t>
  </si>
  <si>
    <t>Clean and functional with working kiosks. I always advise that the McDonald's App is great for deals and ordering ahead but of course at times the place can be very busy.</t>
  </si>
  <si>
    <t>● place: negative
● ordering: neutral
● mcdonald ' s app: positive</t>
  </si>
  <si>
    <t>● customer service: negative
● window: negative</t>
  </si>
  <si>
    <t>They had one lane closed which is fine but the lane they had opened made everyone end up lining up in the street.</t>
  </si>
  <si>
    <t>● lane: negative</t>
  </si>
  <si>
    <t>Time for McDonald's to open their doors for indoor seating.
Pricing is getting out of hand as well.  Can go to red Robin for $5 more and sit down to eat.</t>
  </si>
  <si>
    <t>● price: positive
● indoor seating: positive</t>
  </si>
  <si>
    <t>My daughter and I had a very nice experience here. Upon entering, a worker directed us to the order kiosk and inputted the order for us. Then had it delivered to our table!
Donï¿½ï¿½ï¿½ï¿½ï¿½ï¿½ï¿½ï¿½ï¿½ï¿½ï¿½ï¿½ï¿½ï¿½ï¿½ï¿½ï¿½ï¿½ï¿½ï¿½</t>
  </si>
  <si>
    <t>● order: neutral
● order kiosk: neutral
● worker: positive</t>
  </si>
  <si>
    <t>Everyone was rude except for the manager that helped me at the end (I think he was the manager) how hard is it to get a iced coffee and ice cream in a cup ?</t>
  </si>
  <si>
    <t>● ice cream: positive
● ice coffee: positive
● manager: negative</t>
  </si>
  <si>
    <t>This place is not 24hrs at all. They need to fix it. Been there a few times late or early and they signs saying use the ap but no one is in building and ap does not place order.</t>
  </si>
  <si>
    <t>● ap: neutral
● place: negative</t>
  </si>
  <si>
    <t>Right in the heart of Salt Lake City, so it's super busy, but it still goes at a good speed.</t>
  </si>
  <si>
    <t>● speed: positive
● salt: negative</t>
  </si>
  <si>
    <t>The bun was dry, the fries weren't the same. I'll pass! But the Hi-C orange was good.</t>
  </si>
  <si>
    <t>● c orange: positive
● hi: positive
● fries: negative
● bun: negative</t>
  </si>
  <si>
    <t>Not a 24-hour location. If you're not running a 24-hour business, then make you advertise your open and close times accurately.</t>
  </si>
  <si>
    <t>● business: negative
● location: negative</t>
  </si>
  <si>
    <t>Ordered ahead on the app and I could tell the staff was crazy busy but when they brought my order out the guy smiled, apologized for the wait and was great about the whole situation.  Thanks!</t>
  </si>
  <si>
    <t>● wait: negative
● staff: negative
● app: neutral</t>
  </si>
  <si>
    <t xml:space="preserve">This location is a horrible store to work for. The General Manger Omar Delgado  doesnï¿½ï¿½ï¿½ï¿½ï¿½ï¿½ï¿½ï¿½ï¿½ï¿½ï¿½ï¿½ï¿½ï¿½ï¿½ï¿½ï¿½ï¿½ï¿½ï¿½ï¿½ï¿½ï¿½ï¿½ï¿½ï¿½ï¿½t know how to run a store efficiently. The Supervisor, Eduardo doesnï¿½ï¿½ï¿½ï¿½ï¿½ï¿½ï¿½ï¿½ï¿½ï¿½ï¿½ï¿½ï¿½ï¿½ï¿½ï¿½ï¿½ï¿½ï¿½ï¿½ï¿½ï¿½ï¿½ï¿½ï¿½ï¿½ï¿½t care how itï¿½ï¿½ï¿½ï¿½ï¿½ï¿½ï¿½ï¿½ï¿½ï¿½ï¿½ï¿½ï¿½ï¿½ï¿½ï¿½ï¿½ï¿½ï¿½ï¿½ï¿½ï¿½ï¿½ï¿½ï¿½ï¿½ï¿½s ran either.  As someone who used to work here at the Manger </t>
  </si>
  <si>
    <t>I was on my pedal bike in drive thru...as I have done a countless other locations. A lady come on the speaker and told me the wait time was going to be 25-30 minutes. It was late, I just got off work, and was hungry, so I didn't mind. I wanted some McDonald's! I placed my order and then she told me they do not accept walk-ups. I told her I am on a bicycle, not a walk-up. She told me she was cancelling my order. Needless to say, no McDonald's that night, and now the company has lost my business.</t>
  </si>
  <si>
    <t>I ordered big mac and ice coffee for my lunch , I had 30 min break so I ordered in advance, mobile order, i went there and I see my order on the screen , 15 min later my order is gone from screen no one khew about my order I spend my 30 lunch break waiting they give me a new bbidgmac n ice coffee different what I order !!!! Horrible</t>
  </si>
  <si>
    <t>● lunch: neutral
● coffee: neutral
● ice: neutral
● mac: neutral</t>
  </si>
  <si>
    <t>The gentleman that was working there that afternoon was very helpful and friendly, thank you so much! You should be manager</t>
  </si>
  <si>
    <t>● manager: positive
● gentleman: positive</t>
  </si>
  <si>
    <t>Dirty, several people trying to sleep at tables, no vaccine check. We were desperate for food/drinks but believe this was where we contracted covid. Currently in quarantine on ship.</t>
  </si>
  <si>
    <t>● drinks: neutral
● food: neutral</t>
  </si>
  <si>
    <t>I had a good experience at my nearby McDonald's. I got a breakfast. Everything went well.</t>
  </si>
  <si>
    <t>Bad service. Couldn't find straws,  all the tables were dirty.  And went to wipe a table down and couldn't find napkins.</t>
  </si>
  <si>
    <t>● table: negative
● tables: negative
● service: negative
● napkins: negative</t>
  </si>
  <si>
    <t>Make sure you have the app so you dave money and get free stuff</t>
  </si>
  <si>
    <t>● app: positive</t>
  </si>
  <si>
    <t>If you order at the kiosk, they'll bring the food to your table.</t>
  </si>
  <si>
    <t>● table: neutral
● food: neutral
● kiosk: positive</t>
  </si>
  <si>
    <t>Mcds not good I repeat not good can't seem to get anything right something is always missing fries always cold the chicken nuggets just ain't the same the ratio of patty to bun is ridiculously and that new chicken sandwich what a shame absolutely horrible</t>
  </si>
  <si>
    <t>● bun: neutral
● burger: negative
● chicken nuggets: negative
● fries: negative</t>
  </si>
  <si>
    <t>● can of baked beans: positive</t>
  </si>
  <si>
    <t>I love this place, feeling welcome all the time. The most of times, the staffs serve fast and give out the correct orders.
I ordered 2 times thru the apps and then, they already can call my name when I walking in!</t>
  </si>
  <si>
    <t>● orders: positive
● serve: positive
● staff: positive
● place: positive</t>
  </si>
  <si>
    <t>The fries were too greasy and the bread was disgusting. Watch out for the homeless people! One of them gave me a wedgie while i was waiting in line for my food. thank you
From ~ BigMamaPimp</t>
  </si>
  <si>
    <t>● bread: negative
● fries: negative</t>
  </si>
  <si>
    <t>Good food and good service. The place was packed but the staff was friendly and very well organized.</t>
  </si>
  <si>
    <t>● staff: positive
● place: negative
● service: positive
● food: positive</t>
  </si>
  <si>
    <t>Very dirty dicusting.. food was sloppy and taste awful... wired and very unpleasant view of costumers in there...the most ugliest McDonald's I've ever been toï¿½ï¿½ï¿</t>
  </si>
  <si>
    <t>● food: negative
● mcdonald: negative</t>
  </si>
  <si>
    <t>Areas are generally clean and the staff are good natured.</t>
  </si>
  <si>
    <t>● staff: positive
● areas: positive</t>
  </si>
  <si>
    <t>Well, the truth is that it has lost its quality and attention, very few employees do not recommend it</t>
  </si>
  <si>
    <t>● employees: negative
● attention: negative
● quality: negative</t>
  </si>
  <si>
    <t>Due to the app I had a Bic Mac with no purchase necessary. I wasn't looked down upon and was treated like everyone else. I did but a soda but still. They did not know that I was going to do that.</t>
  </si>
  <si>
    <t>● soda: neutral
● bic: neutral</t>
  </si>
  <si>
    <t>Well this McDonald's has been known through out the City as not recommended place to eat but that's are people Opion. I've known this places just like anywhere else as far as people coming in and starting problems. Any way this place I gave it a 5 cause the employees are very respectful  clean when you oder there's a couple of employee's that I like to mention. Mr. Noe is a young man that does almost everything behind the counter very respectful fast worker is important in a fast food business. Next  Rosalva  is also a very respectful employee she works behind the counter greets you with a real smile not only welcome to McDonald's and a fake smile you could tell the difference ï¿½ï¿½ï¿½ï¿½ï¿½ï¿½ï¿½ï¿½ï¿½ï¿½ï¿½ï¿½ï¿½ï¿½ï¿½ï¿½ï¿½ï¿½ï¿½ï¿½ï¿½ï¿½ï¿½ï¿½ï¿½ï¿½ï¿½ï¿½ï¿½ï¿½ï¿½ï¿½ï¿½ï¿½ï¿½ï¿½ Third is the one that runs this place is the manager Maria. She makes sure everything is in tip top shape for the Customers friendly always trying to meet the customers request also with a great ï¿½ï¿½ï¿½ï¿½ï¿½ï¿½ï¿½ï¿½ï¿½ï¿½ï¿½to come.</t>
  </si>
  <si>
    <t>● employees: positive
● place: negative
● mcdonald: negative</t>
  </si>
  <si>
    <t>● drive: neutral
● representative: negative</t>
  </si>
  <si>
    <t>They should probably update their signs so that we know the times they're actually open.</t>
  </si>
  <si>
    <t>● signs: negative</t>
  </si>
  <si>
    <t>It's clean...but they don't have fountain drinks, only bottles which is a ripoff. I don't like this one.</t>
  </si>
  <si>
    <t>● bottles: negative
● fountain drinks: negative</t>
  </si>
  <si>
    <t>Screw up my order 90% of the time when I go through drive thrue. BK is right next door. I just go there now</t>
  </si>
  <si>
    <t>● screw: positive</t>
  </si>
  <si>
    <t>Great hot Caramel Latte! It was perfect. Hot and tasty. Quick service with a smile.</t>
  </si>
  <si>
    <t>● service: positive
● caramel latte: positive</t>
  </si>
  <si>
    <t>Holy. The prices at this McDonaldï¿½ï¿½ï¿½ï¿½ï¿½ï¿½ï¿½ï¿½ï¿½ï¿½ï¿½ï¿½ï¿½ï¿½ï¿½ï¿½ï¿½ï¿½ï¿½ï¿½ï¿½ï¿½ï¿½ï¿½ï¿½ï¿½ï¿½s is crazy astronomical compared to others. The promotional Saweetie Meal is priced at $13.89 here!! Even in hotspots like Macyï¿½ï¿½ï¿½ï¿½ï¿½ï¿½ï¿½ï¿½ï¿½ï¿½ï¿½ï¿½ï¿½ï¿½ï¿½ï¿½ï¿½ï¿½ï¿½ï</t>
  </si>
  <si>
    <t>● priced: negative
● prices: negative
● saweeetie meal: negative</t>
  </si>
  <si>
    <t>Was horrible. Dry old and nasty. All of us were so disappointed. That's pretty bad when a kid says it was horrible.</t>
  </si>
  <si>
    <t>● was: negative</t>
  </si>
  <si>
    <t>Typical New York city McDonald's experience. Staff is very welcoming and everyone has a hairnet on today wow even the managers.</t>
  </si>
  <si>
    <t>Is nice place they kipper clean up all the time, good service</t>
  </si>
  <si>
    <t>They didn't give condiments with the meal and when asked, they were very skimpy. They were pretty fast with the meal prep!</t>
  </si>
  <si>
    <t>● meal prep: positive
● meal: neutral
● condiments: negative</t>
  </si>
  <si>
    <t>Clean bathroom clean tables. Mobile order came out in 2 mins (off peak)</t>
  </si>
  <si>
    <t>● tables: positive
● bathroom: positive</t>
  </si>
  <si>
    <t>Came in and ordered a Large coffee w/no ice. They handed me a cup that was less than half way full. I asked the employee, Flor, if they could give me a Large coffee w/no ice and she said no. I was willing to pay more to get a full cup of coffee. I always get a large sweet tea w/no ice and itï¿½ï¿½ï¿½ï¿½ï¿½ï¿½ï¿½</t>
  </si>
  <si>
    <t>● sweet tea: positive
● coffee: positive</t>
  </si>
  <si>
    <t>They just hung up on me when I was talking. It was not relating to poor connection.</t>
  </si>
  <si>
    <t>● connection: negative</t>
  </si>
  <si>
    <t>Got the bundle good deal something for everyone.</t>
  </si>
  <si>
    <t>● bundle: positive</t>
  </si>
  <si>
    <t>Stupid slow location, wasting lots of time ever time you go there. Needs a good manager</t>
  </si>
  <si>
    <t>● manager: positive
● location: negative</t>
  </si>
  <si>
    <t>Very rich, healthy, abundant and well attended, I was surprised by the quality</t>
  </si>
  <si>
    <t>● quality: positive
● attended: positive</t>
  </si>
  <si>
    <t>This place is ok, nice and quiet</t>
  </si>
  <si>
    <t>Every time I go here they make me go to the dam kiosk i donï¿½ï¿½ï¿½ï¿½ï¿½ï¿½ï¿½ï¿½ï¿½ï¿½ï¿½ï¿½ï¿½ï¿½ï¿½ï¿½ï¿½ï¿½ï¿½ï¿½ï¿½ï¿½ï¿½ï¿½ï¿½ï¿½ï¿½t know why when I have cash in my hand and Iï¿½ï¿½ï¿½ï¿½ï¿½ï¿½ï¿½ï¿½ï¿½ï¿½ï¿½ï¿½ï¿½ï¿½ï¿½ï¿½ï¿½ï¿½ï¿½ï¿½ï¿½ï¿½ï¿½ï¿½ï¿½ï¿½ï¿½</t>
  </si>
  <si>
    <t>● dam kiosk: neutral</t>
  </si>
  <si>
    <t>Disappointed again. The gas station across the street will actually give you what you order and charge you only once for it.</t>
  </si>
  <si>
    <t>● gas station: negative</t>
  </si>
  <si>
    <t>Very nice and clean place and very fast service</t>
  </si>
  <si>
    <t>Always very disappointing. I've gone to this McDonald's for 15 years now. The system has gotten more organized since the recent renovation but it seems the efficiency still has not improved. The workers are nice and willing to help. The seating area is much better. The biggest issue would be the lack of efficient service. I've seen people leave after ordering because it would take so long. Hopefully it'll be improved.</t>
  </si>
  <si>
    <t>● efficiency: negative
● system: negative</t>
  </si>
  <si>
    <t>Just ordered 2 BigMacs, one with no lettuce.
Had NO sauce  the other had  a teaspoon worth on the edge of the burger.
Fries were meh.</t>
  </si>
  <si>
    <t>● fries: negative
● burger: negative
● sauce: negative
● teaspoon: neutral
● lettuce: negative</t>
  </si>
  <si>
    <t>I will never eat at this mc donalds again...the fries were rock hard..i said no onions there was onions on everything and the nuggets were like chewing on tires...food here is trash!!!! Oh..and ask for honey mustard sauce...i get 2 ranch and 2 sweet and sour??</t>
  </si>
  <si>
    <t>● onions: negative
● fries: negative
● nuggets: negative</t>
  </si>
  <si>
    <t>Customer service is horrible. Customer isn't right here. There correct and your wrong when they screw up an order</t>
  </si>
  <si>
    <t>How could u give me the wrong order?????I order the blueberry pie and u give me some holiday pie????or u just donï¿½ï¿½ï¿½ï¿½ï¿½ï¿½ï¿½ï¿½ï¿½ï¿½ï¿½ï¿½ï¿½ï¿½ï¿½ï¿½ï¿½ï¿½ï¿½ï¿½ï¿½ï¿½ï¿½ï¿½ï¿½ï¿½ï¿½t have the pie????an</t>
  </si>
  <si>
    <t>● pie: neutral
● holiday pie: positive
● blueberry pie: neutral</t>
  </si>
  <si>
    <t>In store experience is generally better than delivery. Order breakfast for my whole family, all that was delivered was 2 orange juices. When I asked the driver he said he even asked if there was any food and stated the employee said no. Not sure who would only order orange juices, for the trouble and price the corner store juice is way better. Deliveries need to be handled better, not the first time missing items or a whole order.</t>
  </si>
  <si>
    <t>● orange juices: positive
● breakfast: neutral
● delivery: negative</t>
  </si>
  <si>
    <t>There is a major problem with this McDonald's!! I have been coming here for years, and I put up with alot of inconveniences! Non the less, last night was appalling!! What's wrong with the girl cashier tan skin, black hair, the Hispanic or Indian girl with the yellow long press on nails?! Im sure you can single her out of the crowd. I wont say her name even though they all kept saying eachothers names out loud like it was high school musical back there. Is it mandatory for her to not give me my receipt? I , like many other hardworking Americans who have been coming here for as long as we all can remember,  need a receipt; especially just incase how fast food workers forget to give us all of our order.. and wouldn't you know it, not only did they fail to give me my receipt,  but they failed to give me the correct order. I asked for my order more than three times! Is it also part of the owner's of McDonald's policy to berate the customer in Spanish? I'm Puerto Rican and I understand everything they was saying. How rude to have said all of that in front of the customer,  and about the customer.  Is this how you value your rewards members? I'm going to post about my experience on any social media platform! Mark my words! I would also like to state that the woman manager allowed her staff to keep acting maliciously and she acted as if nothing was going wrong. Is this how you run your establishment?!
The African American fellow, tall, with a kind of lisp, gave me again the wrong order and the wrong receipt. Must be nice to pick out the garbage a receipt from three hours ago to give to me, thinking i wouldnt know the difference! The owner should pop on in!! Must Like losing out on money.
Many thumbs down! I'm going to spend my money elsewhere. Zero stars!!!!!!</t>
  </si>
  <si>
    <t>● girl: negative
● mcdonald: positive</t>
  </si>
  <si>
    <t>Worst customer service ever will not return. Food was cold and frys not cooked properly. Bread had mold on it</t>
  </si>
  <si>
    <t>● bread: negative
● food: negative
● service: negative</t>
  </si>
  <si>
    <t>Place was busy..no chasier at the time. Just had to order in the kiosk or through the app. I ordered on my phone through the app and I got taken care of in a reasonable time. People who ordered on the kiosk and couldn't pay by card, had to wait for someone to collect the money at the cashier. With all the chaos, I want to say the team was handling it. Download the app on your phone and service will be faster. Also, the app does offer deals and free stuff with purchase.</t>
  </si>
  <si>
    <t>● app: neutral
● kiosk: positive</t>
  </si>
  <si>
    <t>I don't believe they were busy when we came in and it was subpar... They should be cleaning the tables, sweeping the floor and putting ice in their soda machine.</t>
  </si>
  <si>
    <t>● floor: neutral
● tables: negative</t>
  </si>
  <si>
    <t>Had a crispy chicken sandwich and it had been sitting under the lamp so long that it wasn't very crispy!! McDonald's has really changed in the past year, wasn't very happy!!</t>
  </si>
  <si>
    <t>Bad service and their ATM machine is a fraud be aware of that. Has a chip in the card reader slot to scan your card and bank info.</t>
  </si>
  <si>
    <t>● card reader slot: neutral
● service: negative</t>
  </si>
  <si>
    <t>Manager was incredibly rude to my husband when he tried to place an order through the drive thru.</t>
  </si>
  <si>
    <t>All Employee not polite and they not speaking English so rude to costumer. Manager and gm are not help for costumer</t>
  </si>
  <si>
    <t>● gm: negative
● manager: negative
● employee: negative</t>
  </si>
  <si>
    <t>System always seems to be down frequently. Only accepts cash when their wifi is out.</t>
  </si>
  <si>
    <t>● wi: neutral
● system: negative</t>
  </si>
  <si>
    <t>My daughter and I went to get slushies but they couldn't make slushies or shakes cause their machines were down.</t>
  </si>
  <si>
    <t>● shakes: negative
● slushies: negative</t>
  </si>
  <si>
    <t>Sorry McDonald's. I don't like McDonald's I I never have. I don't like the added chemicals.
But
Everything else was outstanding all the way down to  I would come again, but</t>
  </si>
  <si>
    <t>Clean, however the checking of vaccine cards should be a bit better. Of course this is my opinion. I was asked at the time, who I was with was not.</t>
  </si>
  <si>
    <t>● vaccine cards: negative
● checking: negative</t>
  </si>
  <si>
    <t>I don't expect much when I visit a McDonald's, but this location certainly is one of the worst I've visited in the city.
The employees are incredibly rude, the failed to get either of my orders correct, and there seems to be a consistent encampment of homeless near the entrance that the staff don't seem to care about.</t>
  </si>
  <si>
    <t>● staff: negative
● entrance: negative
● employees: negative</t>
  </si>
  <si>
    <t>This restaurant has to learn how to treat delivery driver professionally and properly. I went picking up an order and wait in the drive through for 35 minutes, and it ended with them telling me they couldnï¿½ï¿½ï¿½ï¿½ï¿½ï¿½ï¿½ï¿½ï¿½ï¿½ï¿½ï¿½ï¿½ï¿½ï¿½ï¿½ï¿½ï¿½ï¿½ï¿½ï¿½ï¿½ï¿½ï¿½ï¿½ï¿½ï¿½t make the order because they turned off the screen! The only reason they couldnï¿½ï¿½ï¿½ï¿½ï¿½ï¿½ï¿½ï¿½ï¿½ï¿½ï¿½ï¿½ï¿½ï¿½ï¿½ï¿½ï¿½ï¿½ï¿½ï¿½ï¿½ï¿½ï¿½ï¿½ï¿½ï¿½ï¿½t fulfill the order is because of their laziness because I have seen other McDona</t>
  </si>
  <si>
    <t>● screen: negative
● mcdonas: negative</t>
  </si>
  <si>
    <t>The only thing I gets from this place is iced vanilla coffee, however, sad to say, I always have to go back just to let them know that they need to put some more flavor in their iced coffees cuz they are completely "BLAND". Other than that, food is always served hot &amp; fresh except we're ALWAYS cheated out on our French fries. We order large but they give us huge cartons half filled.</t>
  </si>
  <si>
    <t>● french fries: negative
● served: positive
● food: positive
● iced vanilla coffee: positive</t>
  </si>
  <si>
    <t>Loved everything from the service to the food. Between the promotions and coupons I save money. The loyalty points build up then I can get a free item. Today O had a large mocha frappe. Yum</t>
  </si>
  <si>
    <t>● loyalty points: positive
● mocha frappe: positive</t>
  </si>
  <si>
    <t>Does not attend to the needs of a driver delivering food as they make you wait through the drivethru when the order is ready sitting on the counter while you're 10 Cars back. Food is getting cold and they expect you to wait and then deliver this cold food to the customer when you finally get it? What a lousy way of attending drivers, new employees or new management is much needed for this joke of a restaurant.</t>
  </si>
  <si>
    <t>● management: negative
● employees: negative
● drivers: negative
● counter: neutral
● food: negative
● driver: negative</t>
  </si>
  <si>
    <t>I wanted these guys to be better than the other locations nearby, but they are all the same. Open your lobby. Itï¿½ï¿½ï¿½ï¿½ï¿½ï¿½ï¿½ï¿½ï¿½ï¿½ï¿½ï¿½ï¿½ï¿½ï¿½ï¿½ï¿½ï¿½ï¿½ï¿½ï¿½ï¿½ï¿½ï¿½ï¿½ï¿½ï¿½s 8 pm. 25 car lines waiting for AT LEAST 20 minutes is horrible. All McDonal</t>
  </si>
  <si>
    <t>● waiting: negative
● lines: negative
● car: negative</t>
  </si>
  <si>
    <t>Went to this location and went through and the first thing that happened is someone started moaning in the mic. Then we ordered 2 large fries and 1 small fry, and they tried to say we ordered 2 large drinks and a small fry it was ridiculous. They were to busy making inappropriate sounds instead of doing their job. If I could give less then one star I would. Will NOT ever come here again.</t>
  </si>
  <si>
    <t>● drinks: negative
● fry: negative
● fries: negative</t>
  </si>
  <si>
    <t>This is THE absolute slowest McD's in Salt lake City hands down!! If it wasn't such a long wait!! Damn near almost ran out of gas waiting for my 1 hot n spicy sandwich with a medium fry!! No Joke!! This would probably be a pretty good McDonald's if they'd learn to put some more pep in their step!!</t>
  </si>
  <si>
    <t>● fry: positive
● sandwich: positive
● gas: positive
● wait: positive
● mcdonald: negative</t>
  </si>
  <si>
    <t>Food was the usual fare, but the ordering process needs work. Asks for Table Number, but do not explain that you need to take a sign to ID your table.</t>
  </si>
  <si>
    <t>● table: neutral
● fare: positive
● food: positive</t>
  </si>
  <si>
    <t>Had a company party here and they were very friendly about accommodating 30 of us. TBH, none of us were expecting much from the food and we were all quite surprised at how good it was. Well do this place again and also add it to our lunch rotation.</t>
  </si>
  <si>
    <t>● lunch rotation: positive
● food: positive</t>
  </si>
  <si>
    <t>This restaurant is advertised as 24 hours. I waited over 10 minutes in the drive through, with at least 5 other cars, only to have no response from the speaker. Then, they shut the lights off, and still no communication. Staff was seen inside working, but no attempt was made to tell waiting customers that they were refusing to serve them.</t>
  </si>
  <si>
    <t>● serve: negative
● staff: negative
● lights: negative
● speaker: negative</t>
  </si>
  <si>
    <t>This McDonaldï¿½ï¿½ï¿½ï¿½ï¿½ï¿½ï¿½ï¿½ï¿½ï¿½ï¿½ï¿½ï¿½ï¿½ï¿½ï¿½ï¿½ï¿½ï¿½ï¿½ï¿½ï¿½ï¿½ï¿½ï¿½ï¿½ï¿½s is straight up trash. The one on 34th and 7th is better. Went at a bad time cause it seems like their systems was down. Only the kiosk was working. Sad thing is I had asked the lady if they had ice cream. She asked the manager, manager said no. Next</t>
  </si>
  <si>
    <t>● mcdonald: negative
● kiosk: negative</t>
  </si>
  <si>
    <t>Food was hot, prepared properly and delicious. The employees were all helpful and kind. Place was also very clean.</t>
  </si>
  <si>
    <t>● place: positive
● employees: positive
● food: positive</t>
  </si>
  <si>
    <t>I Placed my order on the app on 7/21/21 and paid for meal through the app when I got close to the restaurant I place my order after arriving 10 minutes later my order was still not ready I stood at the pick up counter and had to fine someone to help me which took another five minutesThere was absolutely no one at the counter to help</t>
  </si>
  <si>
    <t>● pick up counter: neutral
● meal: neutral</t>
  </si>
  <si>
    <t>Salads are not sold there anymore and neither are grilled chicken sandwiches but I think that is common in many McDonald's now. I'm gluten free so a salad would have been nice for lunch today. Won't be going back there anytime soon.</t>
  </si>
  <si>
    <t>● salad: positive
● grilled chicken sandwiches: negative
● lunchs: positive
● gten: positive</t>
  </si>
  <si>
    <t>Good deal. Today I bought vanilla shake with a deal buy one get one free. So I paid $5 for 2 large shake. At Chinatown still only take out.</t>
  </si>
  <si>
    <t>● vanilla: positive</t>
  </si>
  <si>
    <t>Crazy busy and usually encompassed with 8th Ave nutters but the security keeps everyone in check;  they've always gotten my order right and regardless how busy, they always manage to get orders out pretty darn quick. #ghettoefficiency</t>
  </si>
  <si>
    <t>The dining room is neglected every morning at this location. So much so that the workers refuse to take orders at the register. You have to use the keosks and if you want a sausage biscuit in a meal there is no way to order it with cheese in a meal.  Half the time the soda says it's out of stock unless you order a meal. Floor is filthy in front of the soda machines. Lids not stocked. Garbages in dining room full to overflowing. Kid came out and cleaned ALL the tables with the same cloth and no cleaning spray whatsoever.</t>
  </si>
  <si>
    <t>● meal: neutral
● soda: negative
● register: negative
● workers: negative
● dining room: negative
● keosks: neutral</t>
  </si>
  <si>
    <t>This location took really long to process orders and get their line moving. I even had a mobile order, and at about 10:15pm I had to take the drive through. Took 20 minutes. They kept putting the wrong order on the screen at the ordering area. Guy who talked to me was pretty rude when I tried to let him know what was going on. Pretty sure it the gentleman in a tie that gave me my receipt.</t>
  </si>
  <si>
    <t>● ordering area: negative
● screen: negative</t>
  </si>
  <si>
    <t>I do not know what it is about this location but their coffee every time I go is so damn good. Their morning crew must be fire! Not gonna lie fast service, not crazy friendly but fast and breakfast has always been in point.</t>
  </si>
  <si>
    <t>● breakfast: positive
● service: positive
● morning crew: negative
● coffee: positive</t>
  </si>
  <si>
    <t>Went through the drive through went fairly quick. Order was correct. No napkins, didn't ask if we wanted ketchup or any condiments when given our food. Chicken nuggets were barely warm and a little bitter due to oil needing to be changed. The guy that took our order did as what dipping sauce we wanted though!!! Bun for the Quarter Pounder was stale and loaded with a lot of big, thick onions!!! Had to throw most of onions away!!! Average experience nothing to brag about though!!!</t>
  </si>
  <si>
    <t>● food: neutral
● onions: positive
● quarter pounder: negative
● bun: negative
● condiment: neutral
● ketchup: neutral
● napkins: negative</t>
  </si>
  <si>
    <t>Fast, never had a rude employee. Will keep coming!</t>
  </si>
  <si>
    <t>Poor service on takeout orders and the toilets were not that clean</t>
  </si>
  <si>
    <t>● toilets: negative
● service: negative</t>
  </si>
  <si>
    <t>Normally food is good.this morning had to go to a funeral early. We got an order of pancakes (cold), 4 egg McMuffins, had sausage inside, 2 sausage and cheese cold. 2 cold light, got 1 black the other no sugar. Got to the window was told move up. Waited 15 minutes for food was told by the person you are being served by a maintenance man enjoy.</t>
  </si>
  <si>
    <t>● eggs: neutral
● pancakes: neutral
● muffins: neutral</t>
  </si>
  <si>
    <t>Well i order a crispy chicken sandwich small fry and a coke. Normally I look in the bag this time I just reached in for a fry. When I get home I find 10 piece nugget two BBQ sauces and a double cheese burger. I was to far to go back so I ate 5 nuggets and half the burger. Check your food people I was very disappointed but my dogs were thrilled.</t>
  </si>
  <si>
    <t>● burger: neutral
● double cheese burger: positive
● chicken nuggets: positive
● fry: neutral
● coke: neutral
● fries: neutral
● chicken sandwich: neutral
● nuggets: neutral
● bbq sauces: positive</t>
  </si>
  <si>
    <t>Went for my rare self indulgent treat and was thoroughly disappointed. I used the Mobil app but still had to pay when I went to the window and was offered no reasonable explanation. Took twenty minutes for them to serve three cars. My order was incorrect, coke tasted way off and the sandwich looked like it was thrown in the box from across the room.</t>
  </si>
  <si>
    <t>● sandwich: negative
● coke: negative
● mobil app: neutral</t>
  </si>
  <si>
    <t>People here are hostile and not safe... choose a different location please.</t>
  </si>
  <si>
    <t>The employee directing people to use the kiosk was very helpful and I would have posted pictures but it was so good</t>
  </si>
  <si>
    <t>● employee: positive
● kiosk: neutral</t>
  </si>
  <si>
    <t>Order was total wrong,pancakes cold, bacon raw and cold, coffee black, 4 egg mcmuffins wrong, cold.
The person at the drive-thru was rude, at 6:30 am there is no need to curse. We were told to move forward the food wasn't done. We waited 20 minutes for pancakes, 4 egg mcmuffins, 2 sausage mcmuffins 2coffees nasty 2 orange juice warm. When we got our food it was brought to us by the maintenance man.</t>
  </si>
  <si>
    <t>● sausage muffins: positive
● eggs: neutral
● pancakes: neutral
● oranges: positive</t>
  </si>
  <si>
    <t>Was vert messy although the poor staff were trying to keep it tidy but people just leaving wrappers etc around.  Staff were great and food as expected</t>
  </si>
  <si>
    <t>● food: positive
● staffpers: negative</t>
  </si>
  <si>
    <t>Service was horrible they were very disrespectful, and not following covid protocols.</t>
  </si>
  <si>
    <t>● protocols: negative
● service: negative</t>
  </si>
  <si>
    <t>This McDonald's just east of Broadway on Canal is a good McDonald's. Are here twice recently and the food was fine. This McDonald's is much better than the McDonald's about half a mile South on Broadway, south of Chambers. That south McDonald's had old, heat dried out food the four times I was there.</t>
  </si>
  <si>
    <t>This is my first time eating at this location but probably might try it again for a better review but nothing about my meal was normal except for all the lettuce falling out of my big Mac nothing was excessively old but just seemed like they have us stuff that was about time to get thrown away none of my food was hot it was semi warm the nuggets weren't the greatest I don't waste food so I still ate it but I will give this location another shot to see if i can get better food for the price I a paid</t>
  </si>
  <si>
    <t>● price: positive
● food: negative
● meal: neutral
● nuggets: negative
● lettuce: neutral</t>
  </si>
  <si>
    <t>Drive through. Asked [by manager?] to pull to the side and wait 5 minutes for apple pies to finish cooking. No problem. Received 80% of my order after those 5 minutes. Both sandwiches handed to me cold. Said he forgot 1 of my drinks and heï¿½ï¿½ï¿½ï¿½ï¿½ï¿½ï¿½ï¿½ï¿½ï¿½ï¿½ï¿½ï¿½ï¿½ï¿½ï¿½ï¿½ï¿½ï¿½ï¿½ï¿½ï¿½ï¿½ï¿½ï¿½ï¿½ï¿½d brb. 25-30 MINUTES LATER AND NO ONE IS ANYWHEREï¿½ï¿½ï¿½ï¿½ï¿½ï¿½ï¿½ï¿½ï¿½ï¿½ï¿½ï¿½ï¿½ï¿½ï¿½ï¿½ï¿½ï¿½ï¿½ï¿½ï¿½ï¿½ï¿½ï¿½ï¿½ï¿½ï¿½ I circle through drive through again and ask to speak to the first guy - I just want my drink and the missing sauces. Heï¿½ï¿½ï¿½ï¿½ï¿½ï¿½ï¿½ï¿½ï¿½ï¿½ï¿½ï¿½ï¿½ï¿½ï¿½ï¿½ï¿½ï¿½ï¿½ï¿½ï¿½ï¿½ï¿½ï¿½ï¿½ï¿½ï¿½s MIA? The gentleman who help</t>
  </si>
  <si>
    <t>● drinks: neutral
● apple pies: neutral</t>
  </si>
  <si>
    <t>Posting this review in hopes that someone sees it. My number one complaint is the hours listed; it says 24hrs but that is not true. I'm not sure when they actually close, but I've been there at midnight, way later around 2am and 3am, and they're closed. The funny thing is that there's usually someone inside to tell me that they're closed.. I don't mind that they close early, but they need to correct their hours if that's the case. I frequently get off work rather late and I'm usually pretty hungry, I can go somewhere else but this location ~would~ be convenient for me for how close it is to my work. It's also frustrating that they allow me to pay on the app and then not get my food. Please adjust your hours online and on the app so people like me don't get their hopes up.</t>
  </si>
  <si>
    <t>● hours: negative</t>
  </si>
  <si>
    <t>The people n place are great . Itï¿½ï¿½ï¿½ï¿½ï¿½ï¿½ï¿½ï¿½ï¿½ï¿½ï¿½ï¿½ï¿½ï¿½ï¿½ï¿½ï¿½ï¿½ï¿½ï¿½ï¿½ï¿½ï¿½ï¿½ï¿½ï¿½ï¿½s the same deals every day , d</t>
  </si>
  <si>
    <t>● deals: positive
● place: positive</t>
  </si>
  <si>
    <t xml:space="preserve">The only good thing about the location is it's cleanliness. I ordered at the kiosk and took a table number for dine in. They didnt being me my food. I had to grab in from the counter. Defeats the purpose of using table numbers. Then the employee tried to hold my drink from me. Had to tell him I had in fact ordered the drink he took away. When I unwrapped the burger it was slanted a good 60ï¿½ï¿½ï¿½ï¿½ï¿½ï¿½ï¿½ï¿½ï¿½ï¿½ï¿½ï¿½ï¿½ï¿½ï¿½ï¿½ï¿½ï¿½. How hard is it to stack a sandwich? Staff don't </t>
  </si>
  <si>
    <t>● sandwich: neutral
● burger: negative
● food: negative
● kiosk: negative</t>
  </si>
  <si>
    <t>I have lived by this McDonald's for the past 12 and a half years, I have complained so many times to management and corporate about this location that it makes me sick.</t>
  </si>
  <si>
    <t>● location: negative
● mcdonald: negative</t>
  </si>
  <si>
    <t>Amazing place me and my family loved it!</t>
  </si>
  <si>
    <t>Order was wrong. Took forever to get one item remade.</t>
  </si>
  <si>
    <t>McDonalds spicy chicken sandwich and fillet o fish was delicious. Very clean and fast service.</t>
  </si>
  <si>
    <t>● service: positive
● chicken sandwich: positive
● fillet o fish: positive</t>
  </si>
  <si>
    <t>Great location qnd easy access. Definetly put the fast in fast food.</t>
  </si>
  <si>
    <t>● fast food: positive
● access: positive
● location: positive</t>
  </si>
  <si>
    <t>Just your average Mac-donalds, the service was good and the place was clean</t>
  </si>
  <si>
    <t>● grab: positive
● place: positive
● service: negative</t>
  </si>
  <si>
    <t>Super long line inside and in the drive thru and it was only 4</t>
  </si>
  <si>
    <t>● drive thru: positive</t>
  </si>
  <si>
    <t>They said they were open 24 hours but they close at 4, very disappointing at the misleading hours! Employees tie a straw bag around the doors at 4 AM so they donï¿½ï¿½ï¿½ï¿½ï¿½ï¿½ï¿½ï¿½ï¿½ï¿½ï¿½ï¿½ï¿½</t>
  </si>
  <si>
    <t>● open: neutral</t>
  </si>
  <si>
    <t>Only one line was open and the food delivery people made it longer for the people ordering in line. I waited 30 mins in line!! I won't be doing that again!!!</t>
  </si>
  <si>
    <t>● food delivery: negative</t>
  </si>
  <si>
    <t>Excellent children's food, nuggets and freshly prepared potatoes, the milk was cold and the attention was very good</t>
  </si>
  <si>
    <t>● attention: positive
● milk: positive
● potatoes: positive
● children ' s food: positive
● nuggets: positive</t>
  </si>
  <si>
    <t>I ordered a cold brew frappe and they gave me a frozen Coke, I asked for long fries and they gave me half, all in Uber eat, lousy McDonald's and bad employers</t>
  </si>
  <si>
    <t>● fries: neutral
● frozen coke: neutral
● brew frappe: neutral
● cold: neutral</t>
  </si>
  <si>
    <t>Went in a few moments ago and ordered a quarter pounder with cheese meal. Instead they gave me a 20 piece nugget and when I went back to exchange my order they gave me my quarter pounderï¿½ï¿½ï¿½ï¿½ï¿½ï¿½ï¿½ï¿½ï¿½ï¿½ï¿½ï¿½ï¿½ï</t>
  </si>
  <si>
    <t>● quarter pounder: positive</t>
  </si>
  <si>
    <t>It was crowded (it's New York tho) but the security guard was always making sure people to use the mask...  and it was fast even with the amount of orders. On time, good food, right order. Simply Mc Donalds.</t>
  </si>
  <si>
    <t>Had a few McD sundeas and mcflurrys while in NY. Long waits and always busy. But if you need a break, WC, WiFi or an ice cream, it's there. Bigger portion sizes then Europe and lots more expensive too. Mango smoothie very good</t>
  </si>
  <si>
    <t>● portion sizes: positive
● ice cream: positive
● waits: negative</t>
  </si>
  <si>
    <t>The attention was not good. Neither the cashier nor the one who gave me the happy meal were kind, I asked to change the toy because my son already had it and he responded in a bad way that there was no more.</t>
  </si>
  <si>
    <t>● toy: negative</t>
  </si>
  <si>
    <t>The attention is not the best. I understand it's work under Strees, but if The Crew Leader teaches the public how to drive, they'll make a good team. This happens in most of this food chain.</t>
  </si>
  <si>
    <t>● drive: positive
● crew leader: positive</t>
  </si>
  <si>
    <t>Standing at the counter for more than 10 minutes and the employees just keep ignoring us. There are at least six employees. We just need an ice creammm</t>
  </si>
  <si>
    <t>● ice cream: positive
● employees: negative
● counter: negative</t>
  </si>
  <si>
    <t>I have gone several times "because it is the one that is closest to me" and the truth is that they always give me the wrong order. ï¿½ï</t>
  </si>
  <si>
    <t>Everything was fine, but once i ordered on app and chose drice thru to pick up. The employee was really impatient and sighed.</t>
  </si>
  <si>
    <t>● employee: negative
● app: neutral</t>
  </si>
  <si>
    <t>I go to McD because it's familiar. Even when I want to try something new, I start researching my options but in the end I can't make up my mind and I'm getting hungry so I default to McD.</t>
  </si>
  <si>
    <t>● hungry: negative</t>
  </si>
  <si>
    <t>Asked me to wait at spot one. Asked for jelly and was completely ignored. Had to go inside to get it myself. Trash customer service. I blame management for not holding anyone accountable.</t>
  </si>
  <si>
    <t>● management: negative
● jelly: negative</t>
  </si>
  <si>
    <t>Bad service and some of the cashiers have a nasty attitude.</t>
  </si>
  <si>
    <t>The girl was rude on the drive thru speaker. The food was fine.</t>
  </si>
  <si>
    <t>● food: neutral
● speaker: negative
● drive: negative</t>
  </si>
  <si>
    <t>The ladies are very helpful and the machine for order is so cool</t>
  </si>
  <si>
    <t>● machine: positive
● ladies: positive</t>
  </si>
  <si>
    <t>It's just like any other McDonald's. The only problem is is the homeless tend to coming in out of here a lot. And use the bathroom to bathe. But that doesn't affect the food and stuff too much. Like I said, it's just like any other McDonald's.</t>
  </si>
  <si>
    <t>● stuff: neutral
● food: neutral</t>
  </si>
  <si>
    <t>They can never get your order right.</t>
  </si>
  <si>
    <t>● workers: positive
● hash: positive</t>
  </si>
  <si>
    <t>This one in particular changed my order, was to slow and when they give me the order the meat was burned ....</t>
  </si>
  <si>
    <t>● meat: negative</t>
  </si>
  <si>
    <t>The foods pretty good. But you have to pay to use the restroom. But the foods awsome and the ice cream machine works</t>
  </si>
  <si>
    <t>● ice cream: positive
● foods: positive</t>
  </si>
  <si>
    <t>Very clean and very organized environment the staff was great</t>
  </si>
  <si>
    <t>● staff: positive
● environment: positive</t>
  </si>
  <si>
    <t xml:space="preserve">People rely on places like McDonaldï¿½ï¿½ï¿½ï¿½ï¿½ï¿½ï¿½ï¿½ï¿½ï¿½ï¿½ï¿½ï¿½ï¿½ï¿½ï¿½ï¿½ï¿½ï¿½ï¿½ï¿½ï¿½ï¿½ï¿½ï¿½ï¿½ï¿½s and other fast food restaurants in NYC for restroom use! For whatever reason the restrooms are closed and the </t>
  </si>
  <si>
    <t>● fast: negative</t>
  </si>
  <si>
    <t>Cashier is kind. Well dressed, and well mannered.</t>
  </si>
  <si>
    <t>● cash: positive</t>
  </si>
  <si>
    <t>Quick to pickup when you don't have much time. The fountain drinks are the best!</t>
  </si>
  <si>
    <t>● fountain drinks: positive</t>
  </si>
  <si>
    <t>Servers have an unnecessary nasty attitude.
Asked nicely to put ketchup packets in my bag, she threw them on the counter, and proceeded to speak spanish to another employee.
Will never visit this location again!</t>
  </si>
  <si>
    <t>I work for Doordash and when I go to pick up orders at night I spend 20 minutes of my time just waiting in the drive thru line. There has to be a easier way for this to get done.</t>
  </si>
  <si>
    <t>● waiting: negative
● orders: neutral</t>
  </si>
  <si>
    <t>I was very surprised to have come to this McDonalds while working this side of town .. Coffee was like drinking a cup of  hot water.. wow McDonalds has been known for its coffee. Not this one. Get a water instead.</t>
  </si>
  <si>
    <t>● cup hot water: negative
● coffee: negative</t>
  </si>
  <si>
    <t>Waited 20 minutes in the line with only three cars and then they messed the order up!</t>
  </si>
  <si>
    <t>● cars: negative</t>
  </si>
  <si>
    <t>The big chicken sandwiches it's not what you see in the commercial on TV not crunchy at all ! chopped up lettuce wilted and small thin slice of tomatoe not fresh,not enjoyable at all!</t>
  </si>
  <si>
    <t>● tomato: negative
● slice: negative
● lettuce: negative</t>
  </si>
  <si>
    <t>The toilets were locked with a sheet saying ï¿½ï¿½ï¿½ï¿½ï¿½ï¿½ï¿½ï¿½ï¿½ï¿½ï¿½ï¿½ï¿½ï¿½ï¿½ï¿½ï¿½ï¿½ï¿½ï¿½ï¿½ï¿½ï¿½ï¿½ï¿½ï¿½ï¿½out of order sorry :)ï¿½ï¿½ï¿½ï¿½ï¿½ï¿½ï¿½ï¿½ï¿½ï¿½ï¿½ï¿½ï¿½ï¿½ï¿½ï¿½ï¿½ï¿½ï¿½ï¿½ï¿½ï¿½ï¿½ï¿½ï¿½ï¿½ï¿½ and when I said I really needed to use</t>
  </si>
  <si>
    <t>It was actually a pleasant visit picking up and placing an order.  The staff behind the counter this morning were very friendly.</t>
  </si>
  <si>
    <t>● staff behind the counter: positive</t>
  </si>
  <si>
    <t>I like that they have the kiosks here. Easy, no annoyance orders.</t>
  </si>
  <si>
    <t>Ive been here before and given them 1 star due to slow processing of order, been here again and it change  so giving them 4 star. lets come back and check again next time.</t>
  </si>
  <si>
    <t>● processing: negative</t>
  </si>
  <si>
    <t>Very kind. And fast. And the place is very clean</t>
  </si>
  <si>
    <t>Food was not really tasty, few seats. We received food in a bag, regardless of whether we came to collect or not.</t>
  </si>
  <si>
    <t>● seats: negative
● food: negative</t>
  </si>
  <si>
    <t>DO NOT DO MOBILE ORDER HERE! They will take your money and dont receive any order from the mobile app.</t>
  </si>
  <si>
    <t>● mobile: negative</t>
  </si>
  <si>
    <t>Fish sandwich, French fries,and chocolate shake is always on the money.</t>
  </si>
  <si>
    <t>● chocolate shake: positive
● french fries: positive
● fish sandwich: positive</t>
  </si>
  <si>
    <t>The place is good, the bathroom is very dirty</t>
  </si>
  <si>
    <t>● bathroom: negative
● place: positive</t>
  </si>
  <si>
    <t>You can sit and eat inside. The quality of the food is always on point during Breakfast and lunch hours. I have yet to visit during dinner hours.</t>
  </si>
  <si>
    <t>● lunch: neutral
● breakfast: neutral
● quality of the food: positive</t>
  </si>
  <si>
    <t>Good place in Philly!</t>
  </si>
  <si>
    <t>My mobile order was missing and the crew refused to help. They said thereï¿½ï¿½ï¿½ï¿½ï¿½ï¿½ï¿½ï¿½ï¿</t>
  </si>
  <si>
    <t>● crew: negative
● mobile order: negative</t>
  </si>
  <si>
    <t>Mmmm, their breakfast Eggs, bacon and cheese biscuit are delicious. For that you get a hash brown and coffee.</t>
  </si>
  <si>
    <t>● coffee: positive
● hash brown: positive
● cheese biscuit: positive
● bacon: positive
● breakfast eggs: positive</t>
  </si>
  <si>
    <t>I ate in a very clean place and the ladies who serve are very friendly, even the security is very nice. He gave me the order, thanks, everything was fine.</t>
  </si>
  <si>
    <t>● security: positive
● ladies: positive
● place: positive</t>
  </si>
  <si>
    <t>It is not working 100% but because it is fast food, it is convenient to buy and continue on the road without wasting much time. Sometimes the attention is not as friendly as it should be, and at night after 11:00 p.m. there is no ice to prepare certain drinks, it is something to improve</t>
  </si>
  <si>
    <t>● drinks: neutral
● food: neutral
● fast: positive</t>
  </si>
  <si>
    <t>I practice for a craving.</t>
  </si>
  <si>
    <t>● craving: positive</t>
  </si>
  <si>
    <t>A little better this time. They didn't have any homeless people inside or outside. The police was standing outside.</t>
  </si>
  <si>
    <t>● police: positive</t>
  </si>
  <si>
    <t>Everytime we go through the drive through here something gets missed.  The caramel flavoring is missing from my latte today. Fruit Fly is the OJ. No syrup in the sprite. Missing order items. There is always something.
I realize it's a busy place but some attention to detail is needed.</t>
  </si>
  <si>
    <t>● drink: negative
● latte: neutral
● caramel flavoring: negative</t>
  </si>
  <si>
    <t>Nice place. It was easy to order in store with the self help machine thing.</t>
  </si>
  <si>
    <t>● order: positive
● place: positive</t>
  </si>
  <si>
    <t>Glad I walked in. The drive-thru line was ginormous. (TWO lines!) Ordering inside was pretty easy - a couple order kiosks or a plexi-barrier'ed pair of cash registers. Time spent waiting was a lot less than if waiting in the drive thru lanes(s). Clean tables and floor - actually being mopped while I was there.</t>
  </si>
  <si>
    <t>● floor: negative
● tables: negative
● thru: positive
● drive: positive</t>
  </si>
  <si>
    <t>Ask for King Pin. We order the regular/not spicy chicken nuggets. We did not see the difference in price. I asked at the window and the guy was really rude. When I asked for his name he said "You can call me King Pin". If he had just said the regular nuggets were two dollars more, it would have been fine. HE WAS ABSOLUTELY THE RUDEST PERSON I have dealt with in a long time</t>
  </si>
  <si>
    <t>● price: negative
● chicken nuggets: negative
● spicy: negative</t>
  </si>
  <si>
    <t>I Rarely frequent McDonald's as a brand, but your beautifully remodeled location diagonal from Penn Station is the ONLY place you can get ice coffee and a breakfast sandwich at 5:30 in the morning! The staff that was on the first time I went where pleaser and efficient. The second time I went,I had to use the kiosk,which frustrated me ( I rather interact with humans) A young lady from the back came out to help me place my order,and I was an appreciative and satisfied customer that morning!</t>
  </si>
  <si>
    <t>● staff: positive
● breakfast sandwich: positive
● ice coffee: positive
● kiosk: negative</t>
  </si>
  <si>
    <t>Fast but the line always long and sometimes it take so long for one customer. Curbside pickup take longer than drive thru.</t>
  </si>
  <si>
    <t>● drive: neutral
● line: positive</t>
  </si>
  <si>
    <t>12:43 am on a Sunday. They were closed. 24 hours is not accurate, please update the hours. -signed, heartbroken and hungry</t>
  </si>
  <si>
    <t>● 12: neutral</t>
  </si>
  <si>
    <t>Ordered something and got something else. I asked not to include the bacon, but they added the Canadian Bacon and served me.</t>
  </si>
  <si>
    <t>● served: neutral
● canadian bacon: positive
● bacon: neutral</t>
  </si>
  <si>
    <t>It's just like them all but better, they have a large turnover so everything was fresh, hot and tasty, very quick and very clean upstairs, was pleasantly surprised</t>
  </si>
  <si>
    <t>● turnover: positive</t>
  </si>
  <si>
    <t>Food took longer than I'd expect at a fast food restaurant, and they have surprisingly little seating space upstairs given the busy location of the restaurant.
It looked like they had another level of seating but it was closed off for some reason.</t>
  </si>
  <si>
    <t>● seating: negative
● seating space: negative
● fast food: negative</t>
  </si>
  <si>
    <t>Very clean nice friendly staff &amp; the coffee is delicious. I enjoy the 2 for $6 fish sandwiches.</t>
  </si>
  <si>
    <t>● fish sandwiches: positive
● coffee: positive
● staff: positive</t>
  </si>
  <si>
    <t>Got two Filet-O-Fish sandwiches.  Both were good as expected.  I ordered through the McDonald's app and opted to pickup my sandwiches at the drive thru.  I told the employee at the speaker that I had an app order to pickup and gave her the code.  She instructed me to go to the first window.  There I was given the receipt, thanked, and told to go to the next window.  At the 2nd window I was told to go to a 3rd window to pickup the order.  The 3rd window is kind of funny, since it seems like an afterthought.  Since it is at the corner of the building close to a sign, it is difficult to get close enough to be handed the order without scraping the side of your car. Then to leave you have to turn your wheels hard right.  The employees were very friendly.</t>
  </si>
  <si>
    <t>● employees: positive
● sandwiches: neutral
● mcdonald: neutral</t>
  </si>
  <si>
    <t>The place is not crowded, because the staff work really fast. They are so nice and friendly. ï¿½ï¿½ï¿½ï¿½</t>
  </si>
  <si>
    <t>This place is LITT UP!!!</t>
  </si>
  <si>
    <t>As part of Lake Creek Festival Mall review McDonald's is featured as a member of the Mall and as Contributing Member of Our Anderson Mill Community.
Peace ï¿½ï¿½ï¿½ï¿½ï¿½ï¿½</t>
  </si>
  <si>
    <t>Did you know McDonald's has a special relationship with Coke and they have the freshest, crispest, tastiest Coke you can buy anywhere?  Try it and you'll see what I go just for Coke sometimes. All soda sizes are $1.00 right now.</t>
  </si>
  <si>
    <t>● soda sizes: positive</t>
  </si>
  <si>
    <t>This is by far the worse Mac's anywhere in the world I have been in,and I have been in a lot.Some of the seats are worn out and need replacing.The toilet was closed down and the security is sending people to a nearby pizza shop.</t>
  </si>
  <si>
    <t>● security: negative
● toilet: negative
● seats: negative</t>
  </si>
  <si>
    <t>Disgusting . And they legit took forever to release my order. My mcchicken was made wrong and they had to re make it. All in all, it took about 10 minutes for 3 items of the value menu, never coming here again. ï¿½ï¿½ï¿½ï¿½</t>
  </si>
  <si>
    <t>● value menu: negative
● chicken: negative</t>
  </si>
  <si>
    <t>A traditional MC Do, it's fast and it's good. You can take a break and enjoy the Wi-Fi.</t>
  </si>
  <si>
    <t>● fi: positive
● wi: positive
● mc: positive</t>
  </si>
  <si>
    <t>Ordered few times here, experience gets worse and worse. Triple cheese burger, only 2 paddies. I paid twice because the first order got canceled because of internet issues, they donï¿½ï¿½ï¿½ï¿½ï¿½ï¿½ï¿½ï¿½ï¿½ï¿½ï¿½ï¿½ï¿½ï¿½ï¿½ï¿½ï¿½ï¿½ï¿½ï¿½ï¿½ï¿½ï¿½ï¿½ï¿½ï¿</t>
  </si>
  <si>
    <t>● internet: negative</t>
  </si>
  <si>
    <t>Well it's McDonald's not much to say. Located just outside the train Hall .</t>
  </si>
  <si>
    <t>● train hall: neutral
● mcdonald: neutral</t>
  </si>
  <si>
    <t>service was decent. not to crowded when I got there.</t>
  </si>
  <si>
    <t>● crowded: neutral
● service: positive</t>
  </si>
  <si>
    <t>Good spot to just grab a quick bite. The lines vary depending on the time of day especially given the pandemic.</t>
  </si>
  <si>
    <t>● lines: negative
● bite: positive
● spot: positive
● pandemic: positive</t>
  </si>
  <si>
    <t>For as long as I can remember, Macdonalds has been the best fast-food chain. It always hits the craving spot.</t>
  </si>
  <si>
    <t>Dave giving me the wrong Burger two times in a row now sometimes I work till 1:00 in the morning and all I want to do is eat something so I can go home and go to sleep the sheer unnecessaryness of McDonald's saying what else what else what else is annoyingmultiple enough but to get my burger wrong times</t>
  </si>
  <si>
    <t>● burger: negative
● mcdonald: negative</t>
  </si>
  <si>
    <t>The clerk is not responsive, she doesn't have any reaction when we order. Silent for a while.</t>
  </si>
  <si>
    <t>● clerk: negative</t>
  </si>
  <si>
    <t>This place is not open 24/7. Please adjust your expectations accordingly</t>
  </si>
  <si>
    <t>Vegetarians like me don't have many options in McDonald's for the breakdown menu. Hence taking away 1 star.</t>
  </si>
  <si>
    <t>● menu: neutral
● mcdonald: neutral</t>
  </si>
  <si>
    <t>Took forever to get a simple cup of coffee. They seemed totally unprepared for the amount of customers, all while in a prime location that must always have a lot of customers. 7th ave &amp; 34th St, NYC.</t>
  </si>
  <si>
    <t>● customers: negative
● cup of coffee: positive</t>
  </si>
  <si>
    <t>My order was wrong, nothing was right about it. I'll never go there again</t>
  </si>
  <si>
    <t>For a McDonald's, this location isn't bad. It's renovated with artistic walls that creates a more inviting atmosphere. When I went on a Monday evening, the space was clean with plenty of corners to sit. Service was a bit more friendly and faster than expected.</t>
  </si>
  <si>
    <t>● service: positive
● atmosphere: positive
● walls: positive
● mcdonald: positive</t>
  </si>
  <si>
    <t>Every time I come to this one, they are closed. I even ordered something through the app and they still turned me away. Need to change hours online from 24hrs to closed from 3-4AM!!!!!</t>
  </si>
  <si>
    <t>Small food, there is nowhere to sit, the taste of the food is regular and they literally take you out and restrict the counters to eat when they are still taking orders at night.</t>
  </si>
  <si>
    <t>● counters: negative
● food: positive
● taste: positive</t>
  </si>
  <si>
    <t>Always a lil drama... I pre-order from the app.. Get in, get out.</t>
  </si>
  <si>
    <t>● app: neutral</t>
  </si>
  <si>
    <t>Machines where broke ,they messed up my order , there was no real management here at this location it needs alot of work !!!</t>
  </si>
  <si>
    <t>● management: negative
● machines: negative</t>
  </si>
  <si>
    <t>It's in a convenient location on 8th Ave.</t>
  </si>
  <si>
    <t>The restrooms so bad but the customer service  very good</t>
  </si>
  <si>
    <t>● customer service: positive
● restrooms: negative</t>
  </si>
  <si>
    <t>The attention of the cashiers is not very good, that's why I don't give it 4 ï¿½</t>
  </si>
  <si>
    <t>● cashiers: neutral</t>
  </si>
  <si>
    <t>Good location and same great service!</t>
  </si>
  <si>
    <t>One of the better run McDonald's in Midtown. No dine-in at present</t>
  </si>
  <si>
    <t>app glitches out and they made pay extra for what I order through the app because the deal didn't apply anymore</t>
  </si>
  <si>
    <t>Staff is very quick, efficient, and friendly here... never had an incorrect order before.
Side note,  I'm not sure of his name but thank you thank you thank you so much to the security guard that works here for returning my phone to me after it was just stolen along with everything else in my bag. Went that extra bit that is much more rarely seen these days... and getting that phone back meant so much more than he could've ever known- so once again,  THANK YOUUUUUU!! ï¿½ï</t>
  </si>
  <si>
    <t>● security guard: positive</t>
  </si>
  <si>
    <t>Open 24 hrs which is really convenient after a late night concert.</t>
  </si>
  <si>
    <t>● concert: positive</t>
  </si>
  <si>
    <t>slowest mcdonalds I've been. Waited for 30 min. Think they are short in staff or either the staff is sleeping</t>
  </si>
  <si>
    <t>Ok place. Expensive. If you go, there are tables upstairs.</t>
  </si>
  <si>
    <t>● tables: positive
● place: positive</t>
  </si>
  <si>
    <t>Although the place was packed, the service was very fast</t>
  </si>
  <si>
    <t>It's McDonald's, there is a bathroom for customers. Not sure what else I can say.</t>
  </si>
  <si>
    <t>● bathroom: neutral
● mcdonald: positive</t>
  </si>
  <si>
    <t>I love the bacon egg and cheese as well as other options on the menu. ï¿½ï¿½ï¿½ï¿½</t>
  </si>
  <si>
    <t>● menu: positive
● bacon egg cheese: positive</t>
  </si>
  <si>
    <t>Always download the app and get the deals there! The best!</t>
  </si>
  <si>
    <t>Fast foods fast food.. Always busy here but fast and they didn't mess up my order so I guess that's good.</t>
  </si>
  <si>
    <t>● food: positive
● foods: positive</t>
  </si>
  <si>
    <t>This location is not open 24 hrs as indicated, closes around 11pm</t>
  </si>
  <si>
    <t>Small reduced menu business.  It's a very busy takeout coffee shop at the airport.</t>
  </si>
  <si>
    <t>● coffee: negative
● menu: negative</t>
  </si>
  <si>
    <t>Clean McDonald's restaurant and bathroom. Good Experience.. Good Customer Service.
Dined In</t>
  </si>
  <si>
    <t>Own. But the reception a little cold. This really baffled me because tourists are always well received. I will not have spoken in American, I may have understood.</t>
  </si>
  <si>
    <t>● reception: negative</t>
  </si>
  <si>
    <t>Quick service,  but grim interior. Not their fault...it is in Times Sq. Still not an attractive location,  but fast</t>
  </si>
  <si>
    <t>● location: negative
● interior: negative
● service: positive</t>
  </si>
  <si>
    <t>ýýýýslow and it's supposed to be a 24 hour spot  but they lock the doors with garbage bags</t>
  </si>
  <si>
    <t>● garbage bags: negative
● doors: negative</t>
  </si>
  <si>
    <t>This location was fast, accurate, and super friendly. Will come back in the future.</t>
  </si>
  <si>
    <t>CLOSED. UPDATE YOUR HOURS. GAS PRICES ARE WAY TOO HIGH FOR CUSTOMERS TO UBER TO YOU, THINKING ITS OPEN. RIDICULOUS.</t>
  </si>
  <si>
    <t>● gas prices: negative</t>
  </si>
  <si>
    <t>Moderately clean place with limited seating at night. Has kiosks to place orders.</t>
  </si>
  <si>
    <t>● seating: negative
● place: positive
● kiosks: positive</t>
  </si>
  <si>
    <t>Quality of the food is lower, and prices are a bit higher. Thank you Joe Biden.</t>
  </si>
  <si>
    <t>● joe biden: positive
● prices: negative
● food: negative</t>
  </si>
  <si>
    <t>Super clean and nice seating place.  Clean restroom and detailed  sanitary.</t>
  </si>
  <si>
    <t>● sanitary: positive
● restroom: positive
● seating place: positive</t>
  </si>
  <si>
    <t>Hours are wring and they were closed when I went. Usually they're alright, bit not the best McDonald's.</t>
  </si>
  <si>
    <t>Lights very dim in the bathroom and the tables are very dirty</t>
  </si>
  <si>
    <t>● tables: negative
● lights: negative</t>
  </si>
  <si>
    <t>Good place to take a break of the walking</t>
  </si>
  <si>
    <t>McDonald's is a really popular place but i think there also very complacent why do they always put there fish fillet half way off the bun i like the taste of the fish but it would be nice if you added lettuce and tomato to the sandwich that's all</t>
  </si>
  <si>
    <t>● mcdonald: positive
● sandwich: positive
● tomato: positive
● fish: positive
● taste: positive
● lettuce: neutral</t>
  </si>
  <si>
    <t>Since I work graveyards I unfortunately have to rely on McDonald's for food sometimes. I recently started trying to come here since the 7th east location is no  longer open 24 hours. Every time they've been closed for cleaning. If you're going to close update your hours so I don't waste my time driving all the way to you only to have to drive all the way to 2100 south.
Maybe you should stop paying starvation wages and you'd be able to hire an extra hand to help clean lol.</t>
  </si>
  <si>
    <t>● wages: negative
● food: neutral
● mcdonald: positive</t>
  </si>
  <si>
    <t>This place is unprofessional and has the worst managers there , all the staff is crazy expecially the managers they are so stupid and look dirty, actually all the staff in front looked dirty. I would never go there I heard the way the managers speak to the staff and I was a Mgr I would never speak to ppl like they do. Only one staff I think his name was Anthony was helpful all the rest were not</t>
  </si>
  <si>
    <t>● staff: negative
● managers: negative</t>
  </si>
  <si>
    <t>Went to eat there tonight and no one was there. It says that you guys are open 24 hours drive thru only but no one was there at the kiosk or at the windows. So please update your business hours.</t>
  </si>
  <si>
    <t>● windows: neutral
● kiosk: neutral</t>
  </si>
  <si>
    <t>It's a decent McDonald's.  The issue is its location,  it's  a high tourist area and hub for New Yorkers to do a lot of shopping or transferring bus/trains. That also comes with people who are on drugs, homeless and so on. But it's not that bad</t>
  </si>
  <si>
    <t>● area: positive
● mcdonald: positive</t>
  </si>
  <si>
    <t>So as of late, the past month or so, they close the store randomly to save face and not overwhelm the low count of night staff they have. It's 1230 in the morning, no line and the kid working says it's going to take an hour.  When I knownfor a fact it takes about 10 to 15 min. I had placed an order on the app using my free points. Looking to get a quick bite on my Sunday night walk home from my usual business and now I'm down from 2600 points to 100 points...AND STILL HUNGARY!!!! Yall lucky you get a 2 star.. update I now have 1600 points O.o. yall need to properly train your staff and quite frankly I think you should just overhaul the entire place with new staff because what you have now..SUX!</t>
  </si>
  <si>
    <t>● app: neutral
● night staff: negative</t>
  </si>
  <si>
    <t>McDonald's is McDonald's but they have a good 2 for $6 special.  There is no where to sit and the soda fountains are out of service.  There are always homeless people hanging outside begging for money.  Can get crowded depending on what time you go</t>
  </si>
  <si>
    <t>● soda fountains: negative</t>
  </si>
  <si>
    <t>Dining room was closed with no sign indicating it was. Called to inquire why it was, and female employee was incredibly rude. When I asked why the dining room was closed she gave me a lot of attitude, and said "Uh, because it is? Because we don't have enough people?" As if that should have been obvious (again, there was no sign) That woman needs to learn how to speak to people with respect.</t>
  </si>
  <si>
    <t>● employee: negative
● dining: negative</t>
  </si>
  <si>
    <t>McDonald's is fast food not because it's good but a quick cup of coffee ok.
Don't expect much as far as food! The
worst thing really is the ordering and waiting to get what you ordered!! Worse McDonald's is 8th Ave 35st! Very bad staff! I asked for a straw I had dropped mine no no no I said I'll pay for it never got the straw lol! You will live eating the food get ready for
cold food! And nevermind an extra anything! Shame it was not bad but nowï¿½ï¿½ï¿½ï¿½</t>
  </si>
  <si>
    <t>● staff: negative
● mcdonald: negative
● waiting: negative
● ordering: negative
● food: neutral
● cup of coffee: positive
● fast food: neutral</t>
  </si>
  <si>
    <t>One time I found throw up in their slide. I always feel like McDonald's is not clean and very professional. Everytime I go there the chairs are sticky. Their food is pretty much fake. Their hamburgers are tiny and the bread is always soggy.</t>
  </si>
  <si>
    <t>● bread: negative
● food: negative
● mcdonald: negative
● hamburgers: negative</t>
  </si>
  <si>
    <t>I just purchase 2 sandwiches here today.  I got a McChicken and a McDouble.  Both of these used to be on the Dollar Menu.  Now they are on the $1 $2 $3 Menu and they are $3 each.  The McChicken had Mayo only on a far side and it was all over the wrapper and top of the bun.  Almost NONE was in the sandwich.  I ate it though, but it tasted funny.  The McDouble was ABSOLUTELY TERRIBLE.  The bread was stale and hard.  The meat was cold.  It was a 1 out of 10 burger.  It was that bad.  I couldn't eat it so I threw it away.  I wish I could get my money back.  McDonalds is a failure at this point.</t>
  </si>
  <si>
    <t>● burger: negative
● meat: negative
● bread: negative</t>
  </si>
  <si>
    <t>These was the 2nd time I had this problem with the same McDonald's. I was hoping that the first time just some kind of mistake. So I fell for it twice.  And at the redickuless price they get like $4 for like 1/4 of a potato. 10 lb for that price in the store.  It will not be happening again! No more fries from this place!!! And all over 1 cents worth of salt. Lmao</t>
  </si>
  <si>
    <t>Super disappointed that breakfast isnt all day long anymore which sucks. This isnt the best mcdonalds around thats for sure....staff is kind of rude and has their music blaring. Also i was waiting for my food and one of the workers came up and asked if i was waiting for someone like it was a problem i was there. Only go here if i absolutely have to....last resort for sure. I rather go to a location further from my house to get better service.</t>
  </si>
  <si>
    <t>● music: negative
● staff: negative
● mcdonald: negative</t>
  </si>
  <si>
    <t>This McDonalds location is HORRIBLE!!!! They work very slow during the night/morning hours, forcing customers to use the Kios machine and everyone donï¿½ï¿½ï¿½ï¿½ï¿½ï¿½ï¿½ï¿½ï¿½ï¿½ï¿½ï¿½ï¿½ï¿½ï¿½ï¿½ï¿½ï¿½ï¿½ï¿½ï¿½ï¿½ï¿½ï¿½</t>
  </si>
  <si>
    <t>● kios machine: negative
● mcdonalds: negative</t>
  </si>
  <si>
    <t>Ice cream cone was perfect.  MC DONALD diet coke is the closest thing to coke zero since they calibrate their machines for a perfect soda and purify there water.  THANK YOU MC'DS</t>
  </si>
  <si>
    <t>● soda: positive
● diet: positive
● ice cream: positive</t>
  </si>
  <si>
    <t>Have to say they finally up the game recently &amp; put security in the establishment to prevent certain unwanted people taking up seats early in the mng. sleeping &amp; leaving a mess! That no longer currently exists as i have seen the change myself! Don't hesitate to enter the establishment for breakfast ï¿½ï¿½ï¿½</t>
  </si>
  <si>
    <t>● breakfast: neutral
● seats: negative
● security: negative</t>
  </si>
  <si>
    <t>What can I say about a restaurant, that sits in New York City &amp; on the busiest day &amp; receive your burger&amp;fries with steam coming off the items, the security guard keep away the strays. Hurray Mcdonald 's Yall fancy with your self serving machines</t>
  </si>
  <si>
    <t>● security guard: positive
● fries: neutral
● burger: neutral</t>
  </si>
  <si>
    <t>If I could give zero stars I would. This place is supposed to be open 24 hours but they tell you at midnight their closed and tie the doors shut with what looks like a sweater after youï¿½ï¿½ï¿½ï¿½ï¿½ï¿½ï¿½ï¿½ï¿½ï¿½ï¿½ï¿½ï¿½ï¿½ï¿½ï¿½ï¿½ï¿½ï¿½ï¿½ï¿½ï¿½ï¿½ï¿½ï¿½ï¿½ï¿½ve placed an order. T</t>
  </si>
  <si>
    <t>● doors: neutral</t>
  </si>
  <si>
    <t>Tad bit slow in drive through.  But other than that usual MC Donald's experience and consistent taste. Value for money breakfast.</t>
  </si>
  <si>
    <t>● breakfast: positive
● taste: positive</t>
  </si>
  <si>
    <t>Associate was very nice and helpful</t>
  </si>
  <si>
    <t>● associate: positive</t>
  </si>
  <si>
    <t>Don't go here!!!!! I regret it every time I give it another chance.</t>
  </si>
  <si>
    <t>● don: negative</t>
  </si>
  <si>
    <t xml:space="preserve">Just left the drive through around 12:10 AM, the overnight crew is very unorganized. Iï¿½ï¿½ï¿½ï¿½ï¿½ï¿½ï¿½ï¿½ï¿½ï¿½ï¿½ï¿½ï¿½ï¿½ï¿½ï¿½ï¿½ï¿½ï¿½ï¿½ï¿½ï¿½ï¿½ï¿½ï¿½ï¿½ï¿½ve had issues on different occasions. Today, I was at the drive through for 5 mins waiting for someone to take my order, at this point I thought it was broken, so went to the first window, nobody was there, drove up to the second window, where I had to wave down a lady, and told her I was waiting for someone to take my order. She then starts going back and forth to another lady, who told her apparently that wasnï¿½ï¿½ï¿½ï¿½ï¿½ï¿½ï¿½ï¿½ï¿½ï¿½ï¿½ï¿½ï¿½ï¿½ï¿½ï¿½ï¿½ï¿½ï¿½ï¿½ï¿½ï¿½ï¿½ï¿½ï¿½ï¿½ï¿½t true. They stayed going back and forth until I had to wave down another worker walking by. He came up, I told him what happened and he said the worker was in the bathroom and to go back around. Now thereï¿½ï¿½ï¿½ï¿½ï¿½ï¿½ï¿½ï¿½ï¿½ï¿½ï¿½ï¿½ï¿½ï¿½ï¿½ï¿½ï¿½ï¿½ï¿½ï¿½ï¿½ï¿½ï¿½ï¿½ï¿½ï¿½ï¿½s 3 more cars in front of me putting </t>
  </si>
  <si>
    <t>● worker: negative
● lady: negative</t>
  </si>
  <si>
    <t>The people was nice, but they charged me $ 1.09 for a cup of ice on a 100 degree day</t>
  </si>
  <si>
    <t>● cup of: neutral</t>
  </si>
  <si>
    <t>Very rude and nasty people at the inside counter; no help or patience for people who are old and not computer savvy. At the drive through, they messed up my order and charged me for what I hadn't ordered. The lady manager was nice though.</t>
  </si>
  <si>
    <t>● lady manager: positive</t>
  </si>
  <si>
    <t>I spend a lot of money at this location and I haven't really ever had a bad experience the only downfall with this restaurant is it states that it is 24 hours yet it is closed during hours of the night and as I just stopped to get my breakfast this morning after 6:00 a.m. it was closed again sometimes they are even closed in the middle of the day so it is not always open as stated but it has always treated me well when it comes to customer service and food quality</t>
  </si>
  <si>
    <t>● closed: negative
● money: positive</t>
  </si>
  <si>
    <t>Frys were cool and soggy. The double quarter pounder w/cheese was slapped together were one beef paddy going one way and the other one going the other. It was stuck that which made it hard to eat.</t>
  </si>
  <si>
    <t>● beef paddy: negative
● quarter pounder with cheese: negative
● double: negative
● frys: negative</t>
  </si>
  <si>
    <t>Almost always a scene here.. impatient people, sometimes some yelling goes down..but I always get my order in fast and easy. If there's a line, use the digital kiosk. If not, use the human. Never waited more than 5 min here for a big Mac or double.</t>
  </si>
  <si>
    <t>The old standby of a 1/4lb. w/cheese, fries and a coke was a disappointment. A warmed over hamburger patty that wasnï¿½ï¿½ï¿½ï¿½ï¿½ï¿½ï¿½ï¿½ï¿½ï¿½ï¿½ï¿½ï¿½ï¿½ï¿½ï¿½ï¿½ï¿½ï¿½ï¿½ï¿½ï¿½ï¿½ï¿½ï¿½ï¿½ï¿½t warm enough to melt the chee</t>
  </si>
  <si>
    <t>● hamburger patty: negative
● coke: negative
● fries: negative
● cheese: negative
● chee: negative</t>
  </si>
  <si>
    <t>To crowded and not safe with homeless and drug addicts hanging out inside. The good was not the same as other establishments. Very disappointing with good and service. Last time going there.</t>
  </si>
  <si>
    <t>● establishments: negative
● crowded: negative</t>
  </si>
  <si>
    <t>This is by far the best location in the valley. Customer service is always great. The staff is always very friendly and the wait time isn't that bad at all. I'm always satisfied with this locationï¿½ï</t>
  </si>
  <si>
    <t>● wait time: positive
● staff: positive
● location: positive</t>
  </si>
  <si>
    <t>They mixed up my order in the drive thru with someone else's and gave me the wrong food. I guess that's what I get for not checking my bag until I drove 20 minutes home, and for eating at McDonald's in the first place.</t>
  </si>
  <si>
    <t>● mcdonald: neutral
● food: negative</t>
  </si>
  <si>
    <t>Called to confirm I could order using the app and walk up to pick up my order as I am staying at a hotel nearby. Other McDonalds just bring it to you outside the door when the lobby is closed.
They just hung up on me and kept the phone off the hook!! Wow - now thatï¿½ï¿½ï¿½ï¿½ï¿½ï¿½ï¿½ï¿½ï¿½ï¿½ï¿½ï¿½ï¿½ï¿½ï¿½ï¿½ï¿½ï¿½ï¿½ï¿½ï¿½ï¿½ï¿½ï¿½ï¿½ï¿½ï¿½s customer service; they won</t>
  </si>
  <si>
    <t>● customer service: positive
● phone: negative
● app: neutral</t>
  </si>
  <si>
    <t>Worst McDonald's every they never get an order correct they never give ice in their drinks and serve warm soda! Takes forever to get the order then it is not correct! The phone number is out of service so you can't even call to complain! WORST MCDONALDS EVER!!!!</t>
  </si>
  <si>
    <t>● soda: positive
● serve: positive
● drinks: negative</t>
  </si>
  <si>
    <t>Worst driver though order experience, they give the order to someone else, when you ask where is your order then they take you recipe. No one cook your order until you ask them again.</t>
  </si>
  <si>
    <t>● recipe: neutral</t>
  </si>
  <si>
    <t>Normally all the Macdonald's are the same. They have to keep the standard what is the Franchise of the Macdonald's request from who is getting enter to be one the franchise one..  For me the best item they have in their menu is the "French fries ï¿½ï".
I love to Go  around the many places in the world.  And enjoy one of the fries. Sometimes they introduced a new drink. Now they are getting innovated  and you can order your food  in the internet. Delivered to you by IFood.</t>
  </si>
  <si>
    <t>● fries: positive
● french fries: positive
● menu: positive</t>
  </si>
  <si>
    <t>Was craving a breakfast sandwich, but they stopped selling those all day. Then I shifted to a chicken sandwich, but they only sell the spicy version now. Sadly, I drove away with no food...</t>
  </si>
  <si>
    <t>● spicy version: negative
● chicken sandwich: positive
● breakfast sandwich: positive</t>
  </si>
  <si>
    <t>Horrible! Avoid this place at night.  Unsafe.  Panhandling at the counter and hooligans will take your food the second it is ready for pick up, they won't even call your number. Staff and security could care less.</t>
  </si>
  <si>
    <t>● security: negative
● staff: negative
● food: positive</t>
  </si>
  <si>
    <t>Got me a good breakfast for the whole famz for a good price. Haha and I have the app so I made enuff points to get me a free big mac haha ï¿½ï¿½ï¿½ï¿½ï¿½ï¿½ï¿½ï¿½ï¿½ï¿½ï¿½ï¿½ï¿½ï¿½ï¿½ï¿½ï¿½ï¿½ï¿½ï¿½ï¿½ï¿½ï¿½ï¿½ï¿½ï¿½ï¿½ï¿½ï¿½ï¿½ï¿½ï¿½ï¿½ï¿½ï¿½ï¿½ï¿½ï¿½</t>
  </si>
  <si>
    <t>● app: positive
● price: positive
● breakfast: positive</t>
  </si>
  <si>
    <t>Ordered pick up and when I got home realized 3 items were missing almost half the order. How you complete an order and not make sure you're putting everything the customer paid for. Never ordering from here.</t>
  </si>
  <si>
    <t>I've been more than patient with this place. I understand this is a tough area to work because I work near this restaurant. At this point closing so early randomly is unacceptable. It's like you are gambling with the little time you have for break. And the site says 24 hours, and still no dining??? They have security, so dodging the seedy types should not be an issue here.</t>
  </si>
  <si>
    <t>● security: positive
● area: negative</t>
  </si>
  <si>
    <t>I have never seen such a disgraceful service in my life. workers are very rude. That woman at the cash register shouldn't be standing there. should get out of work. You can't treat customers like dogs. who are you ?</t>
  </si>
  <si>
    <t>● cash register: neutral
● service: negative</t>
  </si>
  <si>
    <t>PROS: This McDonalds is located right next to Madison Square garden making it an easy stop right before or after the game. They are also very clean and the staff seemed to be nice. The food came fast compared to other fast food places in the city
CONS: The touchscreens that you order your food on had a tough time scanning the vaccine card and the place was small inside compared to other fast food places.
OVERALL: Great place near the garden but isn't my go-to when I hit that area of the city</t>
  </si>
  <si>
    <t>● fast food: positive
● food: positive
● madison square garden: neutral</t>
  </si>
  <si>
    <t>They always get something wrong or forget something . From one less nugget in a 6 piece Happy Meal  or apple slices, down to even a juice box. If my daughter ate nuggets from another place I would never come here.</t>
  </si>
  <si>
    <t>● juice box: positive
● apple slices: positive
● meal: positive</t>
  </si>
  <si>
    <t>So you pretty much can only turn right leaving this mcslappys so we always just go a lil farther down freedom to watch the sk8boarders while we eat.
Heads up, the spoons for the mcflurry are not also straws. I feel like i kill a dolphin everytime i get one, ain't no way that spoon takes less than 1 billion years to decompose.
If you take the bottoms off two basic hamburgers and slap them boys on top and bottom of a chicken sando, you get a McOreoï¿½ï¿½ï¿½ï¿½ï¿½ï¿½ï¿½ï¿½ï¿½ï¿½ï¿½ï¿½ï¿½ï¿½ï¿½ï¿½ï¿½ï¿½ï¿½ï¿½ï¿½ï¿½ï¿½ï¿½ï¿½</t>
  </si>
  <si>
    <t>● chicken sandwich: negative
● bottoms: negative
● mcoreo: positive
● hamburgers: positive</t>
  </si>
  <si>
    <t>It is great thant you can actually eat inside the place no like many other restaurants in the area at the moment because of the omicron variant. The bad thing it's that the personal in these particular McDonald's is slow... you're going to have to wait for your food at least 5 to 10 minutes..... It is the price you have to pay if you want to eat inside haha</t>
  </si>
  <si>
    <t>● food: positive
● mcdonald: negative</t>
  </si>
  <si>
    <t>This McDonalds is such a hit and miss, Iï¿½ï¿½ï¿½ï¿½ï¿½ï¿½ï¿½ï¿½ï¿½ï¿½ï¿½ï¿½ï¿½ï¿½ï¿½ï¿½ï¿½ï¿½ï¿½ï¿½ï¿½ï¿½ï¿½ï¿½ï¿½ï¿½ï¿½m about to give up. This establishment has such incompetent workers that are careless and mindless at work. How do you mess up what orders to put in a bag? Or make such sloppy orders. Have some pride in what you give out to people who pay, especially high fees from ubereats. Like come on seriously get it together its not that hard. How irresponsible can you be, even at work. Like I know itï¿½ï¿½ï¿½ï¿½ï</t>
  </si>
  <si>
    <t>● orders: negative
● mcdonald: negative</t>
  </si>
  <si>
    <t>Went for late lunch and it was pretty busy. However, security was on top of it for everything including making sure tables were cleaned immediately after someone left. All in all a good experience</t>
  </si>
  <si>
    <t>● tables: negative
● security: negative</t>
  </si>
  <si>
    <t>Degenerates served me a chicken sandwich which was completely burnt to where it was as hard as a rock, cold and dry as if it was left out for days and none of them had mental Acuity to not put that piece of garbage in my bag of food</t>
  </si>
  <si>
    <t>● chicken sandwich: negative
● served: negative</t>
  </si>
  <si>
    <t>Could you update the lobby hours? It seems to change every two weeks. With the pandemic going on the least you can do is not waste anyone's time.</t>
  </si>
  <si>
    <t>● pandemic: negative</t>
  </si>
  <si>
    <t>They seriously have the best nuggets and great choices of Dipping sauce.</t>
  </si>
  <si>
    <t>● dipping sauce: positive
● nuggets: positive</t>
  </si>
  <si>
    <t>Staff was great food was  a little  old but what do expect from mcdonalds? This is why we don't eat there often.</t>
  </si>
  <si>
    <t>I ordered pickup through my phone at 10:55pm and didn't know that they close at 11pm. I felt so bad and was going to cancel my order, but they said no problem. They also gave 3 chocolate cookies for free, probably trying to get rid of it, but hey, free cookie is free cookie!</t>
  </si>
  <si>
    <t>● chocolate cookies: positive</t>
  </si>
  <si>
    <t>Well staffed on the weekend. Clean and efficient service. Food is prepped on 2nd floor and ride conveyor down to be bagged. I don't like the idea of not being able to glimpse food preparation operation. However, service is good. Food tastes as expected. Standard, nothing special. Kind of small space. Fine to satisfy immediate hunger.</t>
  </si>
  <si>
    <t>● food: positive
● service: positive
● food preparation operation: negative</t>
  </si>
  <si>
    <t>This is the closest McDonaldï¿½ï¿½ï¿½ï¿½ï¿½ï¿½ï¿½ï¿½ï¿½ï¿½ï¿½ï¿½ï¿½ï¿½ï¿½ï¿½ï¿½ï¿½ï¿½ï¿½ï¿½ï¿½ï¿½ï¿½ï¿½ï¿½ï¿½s to me and I go in the am to get coffee and they always have to park me for one coffee and it takes them forever to bring it out to me, they are very slow workers and the managers are rude and donï¿½ï¿½ï¿½ï¿½ï¿½ï¿½ï¿½ï¿½ï</t>
  </si>
  <si>
    <t>Ordered a large unsweetened iced tea.  Received a large cup of something.  Barely colored water. Guy asked me if I wanted another.  I said no if it comes out of the same pot, then the next wouldn't be any better.  I left with some colored water pretending to be tea.</t>
  </si>
  <si>
    <t>● pot: negative
● ice tea: neutral
● cup: neutral</t>
  </si>
  <si>
    <t>I ordered a coffee the service was super fast and just how I like it. The people behind the counter were so nice and easy. It even came along with a smile and a thank you.</t>
  </si>
  <si>
    <t>● counter: positive
● people: positive
● service: positive
● coffee: positive</t>
  </si>
  <si>
    <t>Dine in is temporarily closed here we have only take out option...</t>
  </si>
  <si>
    <t>● din: negative</t>
  </si>
  <si>
    <t>Zero customer service skills. They don't even acknowledge yor presence. You talk to them and besides taking your order and your money, they don't even thank you for shopping there.</t>
  </si>
  <si>
    <t>● money: negative
● order: positive</t>
  </si>
  <si>
    <t>Not enough staff. What's the point of the mobile app? They won't start preparing until you are there. 22 people ahead of me. 22 minutes wait time. Over priced.  I ate it faster then the wait time and I eat slowly.</t>
  </si>
  <si>
    <t>● wait time: negative
● mobile: negative</t>
  </si>
  <si>
    <t>Slow service inside take out.for breakfast.. waited over 15 minutes for 2 coffee and a egg mcmuffin. Staff were not very sociable. And didn't explain what was taken so long for wait..been thru this bad service before ..but now I will not be going back</t>
  </si>
  <si>
    <t>● staff: negative
● egg muffin: positive
● coffee: neutral
● breakfast: neutral</t>
  </si>
  <si>
    <t>This was possibly the worst experience Iï¿½ï¿½ï¿½ï¿½ï¿½ï¿½ï¿½ï¿½ï¿½ï¿½ï¿½ï¿½ï¿½ï¿½ï¿½ï¿½ï¿½ï¿½ï¿½ï¿½ï¿½ï¿½ï¿½ï¿½ï¿½ï¿½ï¿½ve had at a McDonalds.
First they give me the wrong order, which was fine but then they asked me for my receipt which no one ever gave me in the first place, thinking Iï¿½ï¿½ï¿½ï¿½ï¿½ï¿½ï¿½ï¿½ï¿½ï¿½ï¿½ï¿½ï¿½ï¿½ï¿½ï¿½ï¿½ï¿½ï¿½ï¿½ï¿½ï¿½ï¿½ï¿½ï¿½ï¿½ï¿½m there to steal a few burgers.
Then I was asked to swing around back to the pay station. At this point 20 minutes had past just waiting. We were then asked to pay yet again, meanwhile the young woman we initialed paid with took our card and charged it. There was a line of incorrect items and people waiting to get theirï¿½ï¿½ï¿½ï¿½ï¿½ï¿½ï¿½ï¿½ï¿½ï¿½ï¿½ï¿½ï¿½ï¿½ï¿½ï¿½ï¿½ï¿½ï¿½ï¿½ï¿½ï¿½ï¿½ï¿½ï¿½ï</t>
  </si>
  <si>
    <t>● waiting: negative
● burgers: neutral</t>
  </si>
  <si>
    <t>I like the convenience of this McDonald's for  parking and drive thru,  the food is fresh and the place is clean,though I think because of the Covid increase they don't let anybody sit inside. My problem is the workers organization. Nobody is at the register or someone to help you at the kiosk. One kiosk machine did not give you a receipt, another gives you just a white paper. Long wait to pick up order, took like 20 minutes. Once you get your order it is missing items from your order. Today, I was missing hashbrowns. I also ordered hot chocolate with caramel and I got coffee  instead. I did not change it because two weeks ago, the same thing happened and I had to wait 20 more minutes for them to give me the hot chocolate. I thought that was an isolated incident but it happened again today. For this reason I'm not coming back to this place ever again. Goodbye!!!</t>
  </si>
  <si>
    <t>● register: negative
● place: positive
● food: positive
● mcdonald: positive
● kiosk: negative</t>
  </si>
  <si>
    <t>Pretty average McDonald's, the seating is nice, the service is also quite fast. The food is pretty average. It does get crowded sometimes, so I suggest that you go there knowing what you want so that it's a bit easier for the employees.</t>
  </si>
  <si>
    <t>● employees: positive
● food: neutral
● service: positive
● seating: positive</t>
  </si>
  <si>
    <t>Took over 45 minutes at the drive through, so long at 9pm on a Sunday,  doors locked, uber, grubhub walking up to the drive though in front of cars waiting over 45 minutes.
Other days, they are usually fine, so I am going to think this was just an understaffed night.</t>
  </si>
  <si>
    <t>● cars: negative
● drive: neutral</t>
  </si>
  <si>
    <t xml:space="preserve">Came in to get 2 iced coffee and some chicken nuggets. The Manager of the day was lousy and gave our nuggets to someone else and blamed the employee. Speaking of, the employee helping us was fantastic. Offered to give us free coffee when we werenï¿½ï¿½ï¿½ï¿½ï¿½ï¿½ï¿½ï¿½ï¿½ï¿½ï¿½ï¿½ï¿½ï¿½ï¿½ï¿½ï¿½ï¿½ï¿½ï¿½ï¿½ï¿½ï¿½ï¿½ï¿½ï¿½ï¿½t able to use our points to  redeem our second coffee, and defended us from the manager when we were being blamed for not getting the nuggets when we were still </t>
  </si>
  <si>
    <t>● coffee: positive
● chicken nuggets: negative
● manager: negative</t>
  </si>
  <si>
    <t>Well we went for breakfast.. first off all the girl at the front wanted us to use the ordering machines to place our order and than presided to say that they didn't sell breakfast past 11:00am. so the manager than said to place oder by the register which that is what we wanted to do in the first place ï¿½ï¿½ï¿½ï¿½ï¿½ï¿½ï¿½ï¿½ï¿½ï¿½ï¿½ï¿½ï¿½ï¿½ï¿½ï¿½ï¿½ï¿½ï¿½ï¿½ï¿½ï¿½ï¿½ï¿½ï¿½ï¿½ï¿½ï¿½ï¿½ï¿½ï¿½ï¿½ï¿½ï¿½ï¿½ï¿½ we'll we ordered finely and than to realize that gave us half of what we ordered ï¿½ï¿½ï</t>
  </si>
  <si>
    <t>● register: neutral
● breakfast: neutral
● manager: negative
● ordering machines: negative</t>
  </si>
  <si>
    <t>This is one of the busiest stores in the city. You get everything here. Definitely not a good place to dine in. Lots of tourists and people constantly asking for money inside the restaurant. Avoid if possible</t>
  </si>
  <si>
    <t>● place: negative
● dine: negative</t>
  </si>
  <si>
    <t>Always service with a smile! It makes my day to see the smiles of the star who great me at the drive thru windows.  And yes you can see the smiling behind the masks.</t>
  </si>
  <si>
    <t>● windows: positive
● drive: positive
● service: positive</t>
  </si>
  <si>
    <t>Food was typical. They messed up on my drink but this is something that commonly occurs at most McDonald's. The drive-thru was very slow but that could be because they are short staffed?</t>
  </si>
  <si>
    <t>● thru: negative
● drive: negative</t>
  </si>
  <si>
    <t>I ordered online,  paid..got the code, when I went to pick up the food the lady said they didn't get the order...so I said ok then i will order again...but she didn't want to accept my coupon. Not good experience.</t>
  </si>
  <si>
    <t>● food: neutral
● coupon: neutral</t>
  </si>
  <si>
    <t>Clean place, Open late, friendly employees.</t>
  </si>
  <si>
    <t>● employees: positive
● place: positive</t>
  </si>
  <si>
    <t>FASTFOOD? I use the drive thru, I ordered a oatmeal, the attendant told me is $2,71. Next window I pay with $10 bill she charge me $7,51. I told her something is wrong because I just order oatmeal, she was rude and told me is not my mistake next window somebody is going to take care. After 5 minutes the manager came and said I going to give you $2 more to complete the change. No sense to make people lost time, after this complete failure I decided to cancel my order because, the attendant and the manager don't not how to make simple additions and subtraction. Use a calculator to add 1+1. 17 minutes take all this simple equation.</t>
  </si>
  <si>
    <t>● bill: negative
● attendant: negative
● drive thru: positive
● oatmeal: neutral</t>
  </si>
  <si>
    <t xml:space="preserve">Really bad experience. We went through the drive through at night and ordered two chocolate shakes. We paid. Got to the pickup window and the lady told us they didnï¿½ï¿½ï¿½ï¿½ï¿½ï¿½ï¿½ï¿½ï¿½ï¿½ï¿½ï¿½ï¿½ï¿½ï¿½ï¿½ï¿½ï¿½ï¿½ï¿½ï¿½ï¿½ï¿½ï¿½ï¿½ï¿½ï¿½t have chocolate shakes and asked us if we wanted vanilla or our money back. We told her we wanted our money </t>
  </si>
  <si>
    <t>● vanilla: neutral
● lady: negative
● chocolate shakes: neutral</t>
  </si>
  <si>
    <t>● mcdonald: negative
● bbq sauce: negative</t>
  </si>
  <si>
    <t>We went in the evening on our way back to the hotel from a trip to the Liberty Island. We were really hungry so we ordered lots of stuff. The food and drinks were good. The place has lots of seating space, and you can order on the self-help kiosks. It seemed like the restrooms were not open as there was a gate towards its entrance but we didn't care because our hotel was nearby.</t>
  </si>
  <si>
    <t>● drinks: positive
● food: positive
● restrooms: negative</t>
  </si>
  <si>
    <t>It's a busy place.  Employees are not very friendly. I only come to this location for the convenience but they usually very slow.  I always need to check my orders before I leave because they frequently missing stuffs or got it wrong.</t>
  </si>
  <si>
    <t>● convenience: negative</t>
  </si>
  <si>
    <t>This specific location had an incredible amount of loitering drug addicts- homeless and Dirty ppl- DEFINITELY AVOID THIS ONE- ESPECIALLY DURING THE PANDEMIC!!</t>
  </si>
  <si>
    <t>● drug: negative
● location: positive
● pande: positive</t>
  </si>
  <si>
    <t>Great service from the employees.</t>
  </si>
  <si>
    <t>It's dark. It's dirty. Carry your own napkins cuz they only give you 1 or 2. Everytime I've gone, the tables have been filthy, so have something to wipe them down. The food is always good though.</t>
  </si>
  <si>
    <t>● food: positive
● tables: negative</t>
  </si>
  <si>
    <t>When I walked in some dude was walking out with a mean mug. Don't know what happened though. The wait was kind of long but the food was good....ï¿½ï¿½ï¿</t>
  </si>
  <si>
    <t>● food: positive
● wait: negative</t>
  </si>
  <si>
    <t>Good place just to grab some food and eat outside for a cheap price. Respectfully homeless people come inside to beg often. Not really a family place. If two guys are hanging it is okay. The workers are not really attentive, so check your orders.</t>
  </si>
  <si>
    <t>● workers: negative
● price: positive
● food: positive</t>
  </si>
  <si>
    <t>Staff went out of their way to help. Food was good and hot.</t>
  </si>
  <si>
    <t>Pretty busy and kind of dingy in lighting McDonalds. Service is not as fast as you might like, however the food is quite fresh.</t>
  </si>
  <si>
    <t>Things get a little hectic here. The staff do a good job dealing with some intense customers. You absolutely need to check your food before leaving because things will be missing.
It's tempting to knock a star off because of that but the staff is always really nice and quick to solve the issue so they get a full five stars.</t>
  </si>
  <si>
    <t>Food gets worse and worse as the years go by.</t>
  </si>
  <si>
    <t>Usually always good but today was a lil different. My girlfriend went thru the drive thru and ordered a 40 piece nuggets and only got a 4 piece. They never read back the order like the people alway did before. So there was no way to correct the mistake. Plus they didnï¿½ï¿½ï¿½ï¿½ï¿½ï¿½ï¿½ï¿½ï¿½ï¿½ï¿½ï¿½ï¿½ï¿½ï¿½ï¿½ï¿½ï¿½ï¿½ï¿½ï¿½ï¿½ï¿½ï¿½ï¿½ï¿½ï</t>
  </si>
  <si>
    <t>● chicken sandwich: negative</t>
  </si>
  <si>
    <t>Never good! Food was cold, fries were soggy! If I want with someone I wouldn't have even gone. I would give zero stars if I could</t>
  </si>
  <si>
    <t>Food is always good,fresh, and fast .</t>
  </si>
  <si>
    <t>I went to drive through
And some of the employees are very rude not customer friendly
They messed up my order
Everything if not my food is cold I will never but from them.ever again my husband and I highly recommend do yourself a favor gi buy at mc donalds in the other south obt location tgere food always fresh and they very  friendly</t>
  </si>
  <si>
    <t>Was there about 2 months ago. Ordered a burger and fries. Fries werenï¿½ï¿½ï¿½ï¿½ï¿½ï¿½ï¿½ï¿½ï¿½ï¿½ï¿½ï¿½ï¿½ï¿½ï¿½ï¿½ï¿½ï¿½ï¿½ï¿½ï¿½ï¿½ï¿½ï¿½ï¿½ï¿½ï¿½t too bad but they messed up my burger. I just wanted a plain burger, they loaded it up with things. They let me exchange it which was nice. The other thing that I didnï¿½ï¿½ï¿½ï¿½ï¿½ï¿½ï¿½ï¿½ï¿½</t>
  </si>
  <si>
    <t>I ordered several times from this store but recently last order I made, the burger tasted like someone throw tobacco ash into it. It tasted wired. Thatï¿½ï¿½ï¿½ï¿½ï¿½ï¿½ï¿½ï¿½ï¿½ï¿½ï¿½ï¿½ï¿½ï</t>
  </si>
  <si>
    <t>● burger: negative</t>
  </si>
  <si>
    <t>very spacious with three floors and very clean, its fries are very crispy and the service is ï¿½ï¿½ï¿</t>
  </si>
  <si>
    <t>● service: positive
● fries: positive</t>
  </si>
  <si>
    <t>I've gone to this location a few times and my fries and limo every dang time. Nuggets were fresh, but fries were a waste of money.</t>
  </si>
  <si>
    <t>● fries: negative
● nuggets: neutral</t>
  </si>
  <si>
    <t>Every time i came to this place the ice cream machine never works so never i can try milshake or things like that but every time i approached to the drive through i see the employees drinking shakes or eating ice cream!!!. Then food very poor make it. Every time I visit it's at night at Drive Trough!. I keep coming sometimes  because my little girl loves it. And I always tough it will be better But Nop it's not. Bad Service, Bad Attitude poorly food made.</t>
  </si>
  <si>
    <t>it's local so our most used location and it's really as you would expect with McDonald's in general. Sometimes it's great and no issues and sometimes food is a little colder than you'd hope for or missing items from orders and such. I'd say we have more good experiences than "bad" and 4 stars is fair.</t>
  </si>
  <si>
    <t>Horrible management and customer service
I could give this location zero stars I would. I waited in line for 30 minutes to place and order.
Then 12 minutes to pay for it. Once they handed me my food the fries were cold so I asked for fresh fries. The cashier gave me and attitude then said something to the manager who came to the window saying he made the fries and I said they are cold can I have fresh fries? He repeated that he made them and if I wanted fresh fries I would have to pull over. I stated I have been waiting 45 minutes Ill wait right here. So he slammed the window shut and called the police. I moved
the car and 30 minutes later Im still waiting, no police have come so I asked for a refund. He refused to refund me and started cursina like crazv.</t>
  </si>
  <si>
    <t>● manager: negative
● fries: negative
● food: neutral
● cashier: negative</t>
  </si>
  <si>
    <t>The food was cold, I couldn't sit in the restaurant to eat it and the service was slow. Not to mention overpriced for what they gave me.</t>
  </si>
  <si>
    <t>● service: negative
● food: negative</t>
  </si>
  <si>
    <t>"Food health safety" is not in the vocabulary of the staff at this location. Every time I get food from here (usually through someone else going to this location despite me telling them specifically NOT to go to this one) I get stomach pains, diarrhea, and sometimes I even vomit the morning after. Once called to complain and their response was "just don't eat at this McDonald's". What a joke, this place should be shut down
Edit: almost forgot to mention the one time they didn't even cook a patty all the way through. Was still pink in the middle. Like, you have one job when you're grilling burgers.</t>
  </si>
  <si>
    <t>The restaurant was clean and inviting. The service was good (not great) and the food was hot and delicious.</t>
  </si>
  <si>
    <t>They just be throwing my daughter Happy meal meal in the box I'm not sure if it's me or if it's the people that's working at McDonald's but yeah my daughter is tired of her Happy meal just been thrown in a box it's not a Happy meal it's a throne in a box meal kind of sort of and if you want fresh fries and fresh nuggets you have to ask and it's been several times where I've ordered something and something's missing so I have to make sure you looking your things before you drive completely off from this</t>
  </si>
  <si>
    <t>● fries: positive
● meal: positive
● nuggets: positive</t>
  </si>
  <si>
    <t>Couldn't get a order right. When I got home they had the burgers all wrong. Tried to call and for a hour and a half they never answered
Was really disappointed !</t>
  </si>
  <si>
    <t>I have been living in this city for the last 3 years , I took the decision to make a quick stop and get something to eat , wouuu food 5 stars special the coffee,  perfect coffee but the customer service wouuu 1 star is not enough ( the indian lady that I think is the manager ) terrible customer service and she was so rude with this customer that requeted and ketchup ... they really need to improve that...</t>
  </si>
  <si>
    <t>● customer service: negative
● food: positive</t>
  </si>
  <si>
    <t>It was McDonald'sy. Quick service. Friendly staff. Food was just like it is at McDonalds. Guilty pleasures galore...</t>
  </si>
  <si>
    <t>● food: positive
● staff: positive
● service: positive</t>
  </si>
  <si>
    <t>Clean restaurant. Amiable staff. The food should have been hotter.</t>
  </si>
  <si>
    <t>The food was fresh, tasty and fabulous! Great service as well. Thank you!</t>
  </si>
  <si>
    <t>The fries are too salty. There is no healthy food, it generates bad habits and expensive prices</t>
  </si>
  <si>
    <t>● prices: negative
● food: negative
● fries: negative</t>
  </si>
  <si>
    <t>Chicken nuggest are good in my book when first made. I can't stand ordering food and smelling like it. McDonald's isn't really a place I go to. The place seems questionable.</t>
  </si>
  <si>
    <t>Fast and friendly service.</t>
  </si>
  <si>
    <t>night crew will 100% get your order wrong, just eat sleep for dinner and wait for day crew to treat you right.</t>
  </si>
  <si>
    <t>● dinner: neutral
● crew: positive</t>
  </si>
  <si>
    <t>Service was good and fast. Store was clean and nicely update.</t>
  </si>
  <si>
    <t>I know it's hard to work in the service industry, but they seem to need education about customers.  Because, looking at his tone and actions, he felt like he was forced to work even though he didn't want to work.  Customers must continue to keep this store open and keep their jobs.</t>
  </si>
  <si>
    <t>If you want consistency, eat here.
Fries soaked in oil and still dripping. Service as low as can be. I really think the staff here stopped trying.</t>
  </si>
  <si>
    <t>● staff: negative
● service: negative
● fries: negative</t>
  </si>
  <si>
    <t>Stopped here after picking up my brother from school, there was a bit of a line but it moved pretty fast and the food was absolutely fantastic usually mcdonalds is hit or miss in multiple areas this location was fast service and really fresh food!!!!!</t>
  </si>
  <si>
    <t>The two employees running the store the evening I went were completely overwhelmed, and yet still managed to give great service with a smile. These guys deserve a raise.</t>
  </si>
  <si>
    <t>● service: positive
● employees: negative</t>
  </si>
  <si>
    <t>The service is ok,  and the food is responsible, not too expensive. I'm not a fast food eater, but I needed to eat something that I don't cook. It was ï¿½ï¿½ï¿½</t>
  </si>
  <si>
    <t>drive thru was quick &amp; easy!</t>
  </si>
  <si>
    <t>It has fast service. Only that for Chileans it is very expensive to buy in NY</t>
  </si>
  <si>
    <t>Excellent service, I recommend</t>
  </si>
  <si>
    <t>Always prefer this place near my home. Great service</t>
  </si>
  <si>
    <t>The wait was long however, it was worth the wait.</t>
  </si>
  <si>
    <t>Very bad service even when it's slow. The machines never work.</t>
  </si>
  <si>
    <t>Every morning they provide great service. Glad they are open at 5.</t>
  </si>
  <si>
    <t>Most of the tables aren't cleaned.</t>
  </si>
  <si>
    <t>Horrible service, waited 10 minutes plus to get service, the "Manager" showed up and said she was busy she could not take my order</t>
  </si>
  <si>
    <t>Great drive through!  Fast!</t>
  </si>
  <si>
    <t>We had a issue with a missing item on our previous order, When we went back to the Store- the Manager Lucas took care of it and was very polite and provided the best customer service. If you have an issue ask for Lucas, he is a good Manager . Thank you</t>
  </si>
  <si>
    <t>● service: positive
● manager: positive</t>
  </si>
  <si>
    <t>Clean, fast &amp; professional service.</t>
  </si>
  <si>
    <t>Quick service. A lot of workers. So close to MSG:)</t>
  </si>
  <si>
    <t>Great service. Service representatives are nice and helpful. Just don't forget to ask for extra condiments.</t>
  </si>
  <si>
    <t>● service: positive
● condiments: positive</t>
  </si>
  <si>
    <t>Poor guess service no one greeted or even said anything at the drive thru even tho they r drive thru only</t>
  </si>
  <si>
    <t>Nice accurate and quick service. Thanks!</t>
  </si>
  <si>
    <t>They're pretty good at not forgetting any items but thr other day they forgot my large fries and got charged for it.  To the wonderful woman during the early shift in  window 2 Thank you for always being so attentive and friendly,  you rock! ï¿½ï¿½ï¿</t>
  </si>
  <si>
    <t>Order mcdoubles and chicken nuggets and fries for my kids. Burgers were dry like they had been under heat or light for too long I mean sand dry. Fries were stale not freshly prepared. Was beyond disappointed you work hard to make money twenty something dollars wasted on bad quality food beyond disappointed is an understatement. I won't be coming back to this location.</t>
  </si>
  <si>
    <t>The worst Mac Donald I have ever visited in my life the treatment of the staff towards the customers is totally despicable, you practically have to get the words out of it why they look at you and talk to you with contempt the food took 34 minutes exactly when the food finally arrived it was completely cold they didn't give me glasses they didn't put napkins they didn't put sauce. Not to mention the workers inside yelling at each other. A. I almost forgot, a client returned some hamburgers because it was not as he had ordered them, they opened them, they took out the vegetables and returned it to him, that is not allowed.</t>
  </si>
  <si>
    <t>● workers: negative
● staff: positive
● food: negative</t>
  </si>
  <si>
    <t>Not my ï¿½ï¿½ï¿½ï¿½ï¿½ï¿½ï¿½ï¿½ï¿½ï¿½ï¿½ï¿½ï¿½ï¿½ï¿½ï¿½ï¿½ï¿½ï¿½ï¿½ï¿½ï¿½ï¿½ï¿½ï¿½ï¿½ï¿½go toï¿½ï¿½ï¿½ï¿½ï¿½ï¿½ï¿½ï¿½ï¿½ï¿½ï¿½ï¿½ï¿½ï¿½ï¿½ï¿½ï¿½ï¿½ï¿½ï¿½ï¿½ï¿½ï¿½ï¿½ï¿½ï¿½ï¿½ fast food place to eat but itï¿½ï¿½ï¿½ï¿½ï¿½ï¿½ï¿½ï¿½ï¿½ï¿½ï¿½ï¿½ï¿½ï¿½ï¿½ï¿½ï¿½ï¿½ï¿½ï¿½ï¿½ï¿½ï¿½ï¿½ï¿½ï¿½ï¿½s on the way home so why not. Iï¿½ï¿½ï¿½ï¿½ï¿½ï¿½ï¿½ï¿½ï¿½ï¿½ï¿½ï¿½ï¿½ï¿½ï¿½ï¿½ï¿½ï¿½ï¿½ï¿½ï¿½ï¿½ï¿½ï¿½ï¿½ï¿½ï¿½ve been to this McDonaldï¿½ï¿½ï¿½ï¿½ï¿½ï¿½ï</t>
  </si>
  <si>
    <t>The fries were soggy even after I had requested fresh fries. They always forget something, so check your bag before u pull away</t>
  </si>
  <si>
    <t>The service was fast, maybe a little to fast. They didnï¿½ï¿½ï¿½ï¿½ï¿½ï¿½ï¿½ï¿½ï¿½ï¿½ï¿½ï¿½ï¿½ï¿½ï¿½ï</t>
  </si>
  <si>
    <t>Would leave zero stars but I canï¿½ï¿½ï¿½ï¿½ï¿½ï¿½ï¿½ï¿½ï¿½ï¿½ï¿½ï¿½ï¿½ï¿½ï¿½ï¿½ï¿½ï¿½ï¿½ï¿½ï¿½ï¿½ï¿½ï¿½ï¿½ï¿½ï¿½t. The food is nasty. Re dropped fries and burgers that have been in the heater all day. Only good thing is the lobby stays clean with</t>
  </si>
  <si>
    <t>● fries: positive
● food: negative
● burgers: positive</t>
  </si>
  <si>
    <t>A much nicer experience than the MCDs on 900 as review 3 weeks or so ago. Staff seemed content being their and the food was cooked. No complaints here</t>
  </si>
  <si>
    <t>What can I say, it's McDonald's but at least when I've gotten food here is been got and as fresh-tasting as one could ever hope for with fast-food. I hate cold fries but I've never gotten any from this store. I've also never been treated poorly here so I have no complaints at all.</t>
  </si>
  <si>
    <t>where do I start in the past and present they help me with coin, free food coupon or no coupon like buger king, the youth and all ages help and work together, they even accept older coupons I went to many taco bells, let's see I think the corporation are with  KFC there have been nice to me mostly when I'm so tired and just want one or two items like McDonalds they wait even when there in a hurry I so need that when everyone wants to push through life and I know each day is a blessing I'm so sorry if I combined other types of Corp with Mc Donald's it's hard to remember all who what I don't know how many charters this is I just wanted to say I'm glad people have work all over the world and people buy food and give to others also I hope they increase the fast food as well as resterants workers income very soon they feed us when we're tired and food is to expensive, it helps the farmers with there crops around the world sad to say so many states get hit with disasters and there goes fast food and fun eateries that's all everyone take care and let's keep loving our neighbors world wide agape sister rogers</t>
  </si>
  <si>
    <t>● fast food: negative
● food: negative</t>
  </si>
  <si>
    <t>Went there around 10:20pm 11/24. Was expecting old food and cold fries but was delighted to find hot fresh food. The manager on shift made sure I got all of my items. Made my night!</t>
  </si>
  <si>
    <t>● manager: positive
● fries: negative
● food: neutral</t>
  </si>
  <si>
    <t>I can't remember the time I got good fries from them.   Once in a while there are good employees there that make up for it but I have simply dropped this place from my list of places to go after the last few times I've eaten there.  I should say this is for all McDonald's</t>
  </si>
  <si>
    <t>● employees: positive
● fries: negative</t>
  </si>
  <si>
    <t>McDonald's as most people already know is one of the most popular burger places. At this location service was pretty good and everything but the thing was that when we got a happy meal the box was the Eternals theme but the toy was from Encanto. I really don't know if they want to make a superhero magic mix ï¿½ï¿½ï¿½ï¿½ï¿½ï¿½ï¿½ï¿½</t>
  </si>
  <si>
    <t>The food was good and fresh but the order was missing the fries I had ordered with the combo, I ordered but didn't get the receipt, and when I tried telling them the order was missing an item, they told me I needed a receipt, I get that, but the fact that they didn't give me one, and I gave them the order number and everything even showed them the order I received, but they still wouldn't give me the item that was missing</t>
  </si>
  <si>
    <t>● fries: negative
● food: positive</t>
  </si>
  <si>
    <t>This location is frequented alot, but the other day was by far the worst experience I've ever had at this location. Not only was I completely disrespected and mocked. My food was terrible,  almost like they KNEW I was coming?. Be careful going coming here.</t>
  </si>
  <si>
    <t>Ehhh. Mcdonald really isnt something I do a lot, and last time it wasn't good. Fries were cold, burger sucked. Even my drink was wrong....so I wasnt happy with my last meal here.</t>
  </si>
  <si>
    <t>● drink: negative
● burger: negative
● fries: negative</t>
  </si>
  <si>
    <t>Staff at this location are always friendly, and the food is hot and fresh.</t>
  </si>
  <si>
    <t>The manager is terrific. She works with the crew and is wonderful with the customers.</t>
  </si>
  <si>
    <t>● crew: positive
● manager: positive</t>
  </si>
  <si>
    <t>Waited in line fire 20 minutes and then they told us it was closed. Terrible customer service with the worst night Iï¿½ï¿½ï¿½ï¿½ï¿½ï¿½ï¿½ï¿½ï¿½ï¿½ï¿½ï¿½ï¿½ï¿½ï¿½ï¿½ï¿½ï¿½ï¿½ï¿½ï¿½ï¿½ï¿½ï¿½ï¿½ï¿½ï¿½v</t>
  </si>
  <si>
    <t>Staff are jerks and are inconsiderate don't ever have the lobby open then gets mad when people that don't have a car go up to drive through</t>
  </si>
  <si>
    <t>● lobby: negative
● staff: negative</t>
  </si>
  <si>
    <t>Quick service and the staff is very friendlyï¿½</t>
  </si>
  <si>
    <t>Service was fast and the staff was great</t>
  </si>
  <si>
    <t>● cashier: negative
● nuggets: negative</t>
  </si>
  <si>
    <t>Poor customer service. Very rude young kids.</t>
  </si>
  <si>
    <t>Poor customer serviceï¿½ï¿½ï¿½ï¿½ï¿½ï¿½ï¿½ï¿½ï¿½ï¿½ï¿½ï¿½ï¿½ï¿½ï¿½ï¿½ï¿½ï¿½ï¿½ï¿½ï¿½ï¿½ï¿½ï¿½ï¿½ï¿½ï¿½ doesnï¿½ï¿½ï¿½ï¿½ï¿½ï¿½ï</t>
  </si>
  <si>
    <t>Seems staff there didn't bring there brain to work, always wrong orders and slow, there was one time curbside pick wait 25 minutes, can you imagine that?</t>
  </si>
  <si>
    <t>Their Customer Service is top notch.
Absolutely Loved it</t>
  </si>
  <si>
    <t>Never gets the order right!! Manager Olga dont know how to be a manager.</t>
  </si>
  <si>
    <t>● food: positive
● cashier: positive</t>
  </si>
  <si>
    <t>Went here at midnight. Staff was nice, quick and effective. Long line and the staff didn't waste any time.</t>
  </si>
  <si>
    <t>Garbage service wouldn't serve any of there menu cause of short staff on a Friday night horrible</t>
  </si>
  <si>
    <t>● staff: negative
● menu: negative
● service: negative</t>
  </si>
  <si>
    <t>The staff was disorganized and confused,</t>
  </si>
  <si>
    <t>Good customer service, impeccable...</t>
  </si>
  <si>
    <t>If I could give this place a 0 star, I would. The workers are extremely rude</t>
  </si>
  <si>
    <t>● shift manager: negative</t>
  </si>
  <si>
    <t>mess up my order made them redo it and they still mess up the order and then something was done to order cause I ended up getting food posiening from the order and do food my mom</t>
  </si>
  <si>
    <t>They are doing good even though they are VERY short staffed. It took 15mins in total to get our food.</t>
  </si>
  <si>
    <t>Good service but a lot of strange people entering the store. People asking for money in aggressive way and the people in line ordering food looked concerned.</t>
  </si>
  <si>
    <t>● food: neutral
● money: negative
● service: positive</t>
  </si>
  <si>
    <t>● prices: negative
● employees: positive</t>
  </si>
  <si>
    <t>Although this particular McDonald's is located in the heart of Manhattan, the service was very friendly just not very expeditious. The food was consistent with McDonald's Fair so I guess it was okay overall I mean it's McDonald's you going to like it or you don't and I'm sure most people that's reading this have at least visited one in the lifetime if not more and they're different depending on who you go to and what day but the food to be consistent if the food sucks everything about the experience sucks okay have a great day until my next one.</t>
  </si>
  <si>
    <t>I ordered some food and stuff and I asked for water and they still try to charge me a dollar for the water unacceptable I have gotten free water from other McDonald's before I'm purchasing food unacceptable</t>
  </si>
  <si>
    <t>● water: neutral
● food: neutral</t>
  </si>
  <si>
    <t>Some of the workers there are too rude and unprofessional.</t>
  </si>
  <si>
    <t>Employees refuse to open the door for anyone</t>
  </si>
  <si>
    <t>the customer service is terrible, they speak very badly to the clients</t>
  </si>
  <si>
    <t>The staff was fast and efficient and made sure I had the right order.</t>
  </si>
  <si>
    <t xml:space="preserve">Worst employees ever! Had to wait for 20 min and they pretend like didnï¿½ï¿½ï¿½ï¿½ï¿½ï¿½ï¿½ï¿½ï¿½ï¿½ï¿½ï¿½ï¿½ï¿½ï¿½ï¿½ï¿½ï¿½ï¿½ï¿½ï¿½ï¿½ï¿½ï¿½ï¿½ï¿½ï¿½t even know that they have my </t>
  </si>
  <si>
    <t xml:space="preserve">The 1st window cashier was very rude she had a attitude I asked for the manager she act like she didnï¿½ï¿½ï¿½ï¿½ï¿½ï¿½ï¿½ï¿½ï¿½ï¿½ï¿½ï¿½ï¿½ï¿½ï¿½ï¿½ï¿½ï¿½ï¿½ï¿½ï¿½ï¿½ï¿½ï¿½ï¿½ï¿½ï¿½t care what went on in the store or cared to hear my complaint if someone has the correct number for </t>
  </si>
  <si>
    <t>Not friendly staff. Always have a wrong order</t>
  </si>
  <si>
    <t>The supervisor and manager there was very rude to me and my friends this morning, I treated them to coffee there, they treated us as if we were homeless and rushed us out...saying "there is only a 20 minute wait". But had no sign in sight stating that, I started to buy something else but instead Il just pray for them instead we just left I would never spend anything else there at that location.</t>
  </si>
  <si>
    <t>● wait: negative
● manager: negative
● supervisor: negative</t>
  </si>
  <si>
    <t>Like always very pleasing but the area outdoor can use some tidying.. Staff great</t>
  </si>
  <si>
    <t>● staff: positive
● area: positive</t>
  </si>
  <si>
    <t>This place makes it difficult to spend money here. They cannot get a drive through order correct to save their lives, they turn away cash money, and they generally have rough customer service at best. Save yourself the trouble, go down the street to damn near anywhere else.</t>
  </si>
  <si>
    <t>Poor customer service.</t>
  </si>
  <si>
    <t>Mcdonald lately its service is not God. People in there including the manager are not the same as always. They don't have patience, they don't treat people like it use to be.  Right now Chick-fil-a is way better than McDonald in god service period.</t>
  </si>
  <si>
    <t>Its sunday and its says open at 6:30am people are waiting outside they said they need another 10 minutes while one of the staff smokes at door. Wake up earlier so you can start on time people!</t>
  </si>
  <si>
    <t>Terrible mc Donaldï¿½ï¿½ï¿½ï¿½ï¿½ï¿½ï¿½ï¿½ï¿½ï¿½ï¿½ï¿½ï¿½ï¿½ï¿½ï¿½ï¿½ï¿½ï¿½ï¿½ï¿½ï¿½ï¿½ï¿½ï¿½ï¿½ï¿½s. So disappointed. I hope they make some changes and teach employees to f</t>
  </si>
  <si>
    <t>I love the good attitude of the employees</t>
  </si>
  <si>
    <t>I want the word to go out about James at this location. He is the worst manager ever! And to the Watson group that owns this location, I'm going to make sure that I spread the word not to visit this location because of James. We waited over 10 minutes because you had only one drive thru open and things were going slow. Well the clock just turned to 11 and we wanted breakfast. They told us no. Even though we were in line long before then and it is not our fault that everything was going slow. I called James and I was upset. I didn't swear but instead of him understanding how this would be frustrating, he just kept giving excuse after excuse and then whined that he wasn't going to talk anymore and hung up on me. Like I said, I didn't swear but I let him know that it was rude how they treat people. IF I CAN GIVE ZERO BECAUSE OF JAMES, I WOULD! Learn to understand your customers. Until then,  everyone stay away from here!</t>
  </si>
  <si>
    <t>The worst mcdonalds you can ever come to.  They never know what people order, they put wrong food in the wrong bags, they have trouble following special instructions, and you'll be you'll be lucky if you deal with a nice cashier. I'm allergic to many things and had asked the cashier to make sure she did not put those products in my birth lose products in my Burger, however everything I named was in my Burger my Burger rather than out of my Burger.. These employees will fight with you until you are out of breath, they never admit they're wrong. And the coffee here is always made incorrectly I don't understand why. I make sure I drive past this McDonald's and go to another one. Although I don't eat fast food much, But if I ever do definitely not going to this McDonald's ever again.</t>
  </si>
  <si>
    <t>● burger: neutral
● food: negative
● cashier: negative</t>
  </si>
  <si>
    <t>Love it clean friendly staff always get my order just the way I want it</t>
  </si>
  <si>
    <t>Worst service I ever experienced. I ordered one thing but cashier decided to sell me double of what he thought was better. When I asked for my money back Angel the shift manager was very rude verbally and physically. I will never be going to that establishment again.</t>
  </si>
  <si>
    <t>● shift manager: negative
● cashier: negative</t>
  </si>
  <si>
    <t>Nothing is working. I asked for a manager, she came and said ï¿½ï¿½ï¿½ï¿½ï¿½ï¿½ï¿½ï¿½ï¿½ï¿½ï¿½ï¿½ï¿½ï¿</t>
  </si>
  <si>
    <t>Great customer service!! We were very happy.</t>
  </si>
  <si>
    <t>How do you go thru drive thru and they make you pull over to wait for you food in this heat and bring you the wrong order TWICE?!! And than when I take it to the manager she has a whole attitude and snatches the bag and remakes it with a whole attitude.</t>
  </si>
  <si>
    <t>Unfortunately it was a bad experience. Went inside waiting in line for the order be taken for a bit of time. Patient because I noticed a lot of staff was just giving out those takeout orders and orders that already been taken. After being there but I said this is ridiculous who's going to serve with us? Next thing you know after about 10 minutes they put up a sign saying oh you got to use the machine all of a sudden so you hungry no food you know what to say a hungry Man is an angry man. Give McDonald's zero stars for the way they handled their customers</t>
  </si>
  <si>
    <t>● food: negative
● orders: neutral
● staff: negative</t>
  </si>
  <si>
    <t>Looked like it could have done with some more staff.
Dude handing out the food just marked random ones as gone even though he didn't announce the numbers.
We had to go ask for ours. It was just chilling there.
But it's McDonald's. If you're going, you're going to go regardless of the rating.</t>
  </si>
  <si>
    <t>● staff: positive
● food: neutral</t>
  </si>
  <si>
    <t>Supervisor is a mean person that every time she has a argument somebody get hurt is really incompetent and if I'm lying look for all there latest news. And you will find tha the first with her and a client and it end security harming people. I am so sorry to say this. I was a suing manager in McDonald's when I was younger and there are better ways to handle situations.</t>
  </si>
  <si>
    <t>Great service and very clean. Staff is working hard. Enjoyed the visit.</t>
  </si>
  <si>
    <t>I only use the drive thru here. They never give you a receipt unless you ask.</t>
  </si>
  <si>
    <t>● food: negative
● drink: neutral
● fry: positive
● meal: neutral</t>
  </si>
  <si>
    <t>Restaurant was clean and there were social distancing. It's what you normally expected from a fast food joint. Prices were little higher than normal but it is in Manhattan so that's to be expected. Service was quick when I went there in off hours.</t>
  </si>
  <si>
    <t>● prices: negative
● fast food: positive</t>
  </si>
  <si>
    <t>They looked so gross from the start. They weren't even warm. They taste just as bad as they look. I also got a quarter pounder. Cheese is half on and half off the sandwich. The only good thing was the fries.</t>
  </si>
  <si>
    <t>Waited 10 minutes in front of drive thru pick up window, while 2 employees had their backs to me only to get cold soggy fries and a chicken sandwich that wasn't hot and tasted like it was cold leftovers.    So yeah this experience was GARBAGE</t>
  </si>
  <si>
    <t>● chicken sandwich: negative
● fries: negative</t>
  </si>
  <si>
    <t>The food was not a problem. But there has to be better security. While we were waiting for food a fight broke out between 4 or 5 people. Very rough and scary. They were pushing and yelling and several times one individual looked like he was reaching for something in a bag. Took management a while to call police. They finally got there but the perpetrators had left. Very scary experience.</t>
  </si>
  <si>
    <t>Wish I could give 0 stars....slow, poor service and food was cold.</t>
  </si>
  <si>
    <t>The drive through worker was very rude.
Wanted to order food, however they told me they were closed and when I drove past they pointed and laughed at me.</t>
  </si>
  <si>
    <t>Worst Service Ever, They always mess up my order</t>
  </si>
  <si>
    <t>Your typical McDonald's. Which is generally why people visit McDonald's all around the world. Consistency. Could be a little cleaner. But nothing that would turn one off. Reasonable experience. Reasonable service. With expected pricing.</t>
  </si>
  <si>
    <t>Speedy service but very rude employee she must have been frustrated but. No need for that glad I never really have to go there again</t>
  </si>
  <si>
    <t>I did my order through the phone probably waited like 5 or 10 minutes mostly my fault for making the order as I was walking in so I understand the wait. Everything was there which I greatly appreciate.</t>
  </si>
  <si>
    <t>This McDonald's is pretty okay, but at night junkies tend to wander around this area. Obviously not the restaurant's fault though it's worth noting. I always do app orders, and haven't had any issues in the past year or however long. The wait seems normal to me. I definitely prefer this location to the larger one on 8th Ave.</t>
  </si>
  <si>
    <t>Somehow I always get overcharged here.
Aside from that.
Had one hamburger literally
One burger ketchup extra pickles patty bread no freaking mustard cuz mustard don't go on  hamburgers
Anyway I ate it just to go home and vomit It was horrible I was sick the whole rest of the day.</t>
  </si>
  <si>
    <t>The food was good the price was reasonable and the people at the drive-thru were very kind. We got through in a reasonable amount of time. We did not use their playground this time but from past experience I can say that my little one really does like it quite a bit. To the point I can barely get him away.</t>
  </si>
  <si>
    <t>● price: positive
● food: positive</t>
  </si>
  <si>
    <t>Security worker said we could not eat our food inside and was very disrespectful, started taking a video of us and making rude comments while doing so. Made us go outside during a severe thunderstorm after purchasing our food. No sign saying anything about no eating inside the restaurant. Guy just had a power trip and probably upset how his life sucks</t>
  </si>
  <si>
    <t>If you want to wait 45 minutes in the drive thru line, this is the place for you. I'd have left but by the time I realized how long it would take I was boxed in by cars</t>
  </si>
  <si>
    <t>Soggy Big Mac. Soggy fries. The drink was the only good thing.</t>
  </si>
  <si>
    <t>● drink: positive
● fries: negative</t>
  </si>
  <si>
    <t>Sometimes slow in the drive in all prices went up</t>
  </si>
  <si>
    <t>● prices: negative</t>
  </si>
  <si>
    <t>Typical visit. But what sucked was, by the time we got our food, the fries were cold. :(</t>
  </si>
  <si>
    <t>● fries: negative
● food: neutral</t>
  </si>
  <si>
    <t>Good people,  good service</t>
  </si>
  <si>
    <t>It was crowded But the service is fast</t>
  </si>
  <si>
    <t>very clean fast and good service</t>
  </si>
  <si>
    <t>Drive thru is always fast and on point! I have never gotten a wrong order. Thank you!</t>
  </si>
  <si>
    <t>Great service. Very clean</t>
  </si>
  <si>
    <t>Clean eating areas, clean bathrooms,  ordering computers. Very close to Penn Station and empire state bldg</t>
  </si>
  <si>
    <t>Not a lot of options to pick from but generally it was good. Fast service for drive through.</t>
  </si>
  <si>
    <t>It's okay service is decent could be better</t>
  </si>
  <si>
    <t>Very polite drive thru folks and very efficient and prompt service.</t>
  </si>
  <si>
    <t>This area is busy most of the time, but I have never had a problem with them. Everything always goes smoothly canï¿½ï¿½ï¿½ï¿½ï¿½ï¿</t>
  </si>
  <si>
    <t>● area: negative</t>
  </si>
  <si>
    <t>The lobby is open but you stand there for quite some time before your order gets taken. All attention is on drive thru</t>
  </si>
  <si>
    <t>● lobby: neutral</t>
  </si>
  <si>
    <t>slow service for drive up- both times i've  been there</t>
  </si>
  <si>
    <t>Service was slow, girl on her phone.</t>
  </si>
  <si>
    <t>When thereï¿½ï¿½ï¿½ï¿½ï¿½ï¿½ï¿½ï¿½ï¿½ï¿½ï¿½ï¿½ï¿½ï¿½ï¿½ï¿½ï¿½ï¿½ï¿½ï¿½ï¿½ï¿½ï¿½ï¿½ï¿½ï¿½ï¿½s people working, the service is pretty goodï¿½ï¿½ï¿½ï¿½ï¿½ï¿½ï¿½ï¿½ï¿½ï¿½ï¿½ï¿½ï¿½ï¿½ï¿½ï¿½ï¿½ï¿½ï¿½ï¿½ï¿½ï¿½ï¿½ï¿½ï¿½ï¿½ï¿½ today we went to the drive thru and no one was there to take our orderï¿½ï¿½ï¿½ï¿</t>
  </si>
  <si>
    <t>Horrible service worker with a stank attitude for no reason working at the window mute with an attitude mad because she is miserable at work . They mess up the order and then donï¿½ï¿½ï¿½ï¿½ï¿½ï¿½ï¿½ï¿½ï¿½ï¿½ï¿½ï¿½ï¿½ï¿½ï¿½ï¿½ï¿½ï¿½ï¿½ï¿½ï¿½ï¿½ï¿½ï¿½ï¿½ï¿½ï¿½t answer the phone itï¿½ï¿½ï¿½ï¿½ï¿½ï¿½ï¿½ï¿½ï¿½ï¿½ï¿½ï¿½ï¿½ï¿½ï¿½ï¿½ï¿½ï¿½ï¿½ï¿½ï¿½ï¿½ï¿½ï¿½ï¿½ï¿½ï¿½s ridiculous. Found a long hair in my daughters happy meal fries and then the extra fry was missing from her meal and t</t>
  </si>
  <si>
    <t>I didn't like the service.
I did not like the service.</t>
  </si>
  <si>
    <t>Terrible service I do not recommend coming to this mc donalds bad sellers</t>
  </si>
  <si>
    <t>Slow and gets orders wrong all the time don't bother</t>
  </si>
  <si>
    <t>This particular store you never know when their lobby is open. Quick service, but they never abide by their posted hours</t>
  </si>
  <si>
    <t>● service: positive
● lobby: negative</t>
  </si>
  <si>
    <t>● lobby: neutral
● drive: neutral</t>
  </si>
  <si>
    <t>They are always rude and get mad when they mess your order up I've never been to such a bad service place</t>
  </si>
  <si>
    <t>There's no need to order from the drive thru because you'll receive whatever they put in your order</t>
  </si>
  <si>
    <t>Poor service, rude attitude</t>
  </si>
  <si>
    <t>Not much to say it was a little slow. Up next experience. Will go back if in that area.</t>
  </si>
  <si>
    <t>● area: positive</t>
  </si>
  <si>
    <t>Very bad service, almost every time I go they tell me to wait and they take too long to deliver my things ï¿½ï</t>
  </si>
  <si>
    <t>Pretty fast service compared to others.</t>
  </si>
  <si>
    <t>It was alright. Service could be faster.</t>
  </si>
  <si>
    <t>fast service, plenty of room to sit, clean area</t>
  </si>
  <si>
    <t>● area: positive
● service: positive</t>
  </si>
  <si>
    <t>Good food, it did not have many people and there was not a long line of people, they attended us quickly, the only thing is that the bathrooms open until 8 in the morning and we arrived very early, hee</t>
  </si>
  <si>
    <t>One of the worst service, donï¿½ï¿½ï¿½ï¿½ï¿½ï¿½ï¿½ï¿½ï¿½ï¿½ï¿</t>
  </si>
  <si>
    <t>The truth is that in the USA in Queens they don't even let you sit in a drive tru, it's very ugly.</t>
  </si>
  <si>
    <t>Even though there are many homeless people who enter, the service is good</t>
  </si>
  <si>
    <t>I was the last in drive thru and they literally closed the store in my face. This place is a disgrace</t>
  </si>
  <si>
    <t xml:space="preserve">Terrible service didnï¿½ï¿½ï¿½ï¿½ï¿½ï¿½ï¿½ï¿½ï¿½ï¿½ï¿½ï¿½ï¿½ï¿½ï¿½ï¿½ï¿½ï¿½ï¿½ï¿½ï¿½ï¿½ï¿½ï¿½ï¿½ï¿½ï¿½t even hand me my change would rather </t>
  </si>
  <si>
    <t>Super fast service.
Need clean tables and surrounded area.</t>
  </si>
  <si>
    <t>● area: positive
● tables: positive
● service: positive</t>
  </si>
  <si>
    <t>Fast and friendly service
These women can make sure your getting all that you order</t>
  </si>
  <si>
    <t>2024-01-21</t>
  </si>
  <si>
    <t>Worse McDonald's I've been to. I have decided to go a mile further to the Augustine Dr one instead at this point. Constantly slow, missing items or not making them correctly. Ordered for curbside at 8pm, was told restaurant was closed and I need to contact corporate for a refund</t>
  </si>
  <si>
    <t>Iï¿½ï¿½ï¿½ï¿½ï¿½ï¿½ï¿½ï¿½ï¿½ï¿½ï¿½ï¿½ï¿½ï¿½ï¿½ï¿½ï¿½ï¿½ï¿½ï¿½ï¿½ï¿½ï¿½ï¿½ï¿½ï¿½ï¿½m road tripping from broward and the service here is great. The cashier was beyond nice and the custodian m</t>
  </si>
  <si>
    <t>● service: positive
● custodian: positive
● cashier: positive</t>
  </si>
  <si>
    <t>Worst McDonald's I have ever been to. Staff was rude and disinterested and playing around with each other and getting drinks and walking around outside while customers waited forever for food. All booths were dirty and the chicken nuggets were exceptionally inedible. Almost like they were dropped in oil twice to be reheated. I had to give a star to write a review otherwise they would've gotten a zero.</t>
  </si>
  <si>
    <t>● chicken nuggets: negative
● booths: negative
● food: neutral
● drinks: neutral</t>
  </si>
  <si>
    <t>Dining room closes at 7pm.  No self serve beverages.  Don't understand that at all.  The food is still good though, just have to put some ketchup on a Big Mac.  ï¿½ï¿½ï¿½ï¿½ï¿½ï¿½ï¿½ï¿½ï¿½ï¿½ï¿½ï¿½ï¿½ï¿½ï¿½ï¿½ï¿½ï¿½ï¿½ï¿½ï¿½ï¿½ï¿½ï¿½ï¿½ï¿½ï¿</t>
  </si>
  <si>
    <t>● food: positive
● beverages: negative</t>
  </si>
  <si>
    <t>I just walked in to get myself some breakfast and was told that they're closed, that they can't turn the registers on yet. Why is a place known for serving breakfast closed at 7:30 am? Seems pretty unprofessional.</t>
  </si>
  <si>
    <t>● serving: negative
● registers: negative
● breakfast: neutral</t>
  </si>
  <si>
    <t>In general, all McDonald's are the same, these ones here in NY have been very crowded lately and there is usually no space to sit at peak hours. But they are still the best option to eat for the prices of the combos.</t>
  </si>
  <si>
    <t>● eat: positive
● sit: negative
● space: negative
● mcdonald: positive</t>
  </si>
  <si>
    <t>Very clean place. Pleasant to be there. I noticed that meat quality could be better.</t>
  </si>
  <si>
    <t>● meat quality: negative
● place: positive</t>
  </si>
  <si>
    <t>We ordered a hamburger and fries. The plain vanilla ice cream for about $2. The food was average and below.
The place itself is clean, cozy, there are 2 upper floors for sitting.</t>
  </si>
  <si>
    <t>● food: negative
● fries: negative
● hamburger: neutral</t>
  </si>
  <si>
    <t>The McDonald okay. Got my orders right. Go there for breakfast and dinner. Cant stand troublesome kids that hang in there sometimes, but it is not the  restaurants fault.</t>
  </si>
  <si>
    <t>● dinner: neutral
● breakfast: neutral
● mcdonald: positive</t>
  </si>
  <si>
    <t>Good prompt service as one would expect from them. Only negative is that the soda fountain is still closed and they still only offer bottled soda which is more expensive and not cold.</t>
  </si>
  <si>
    <t>● bottled soda: negative
● soda fountain: negative
● service: positive</t>
  </si>
  <si>
    <t>Probably the worst McDonalds I've ever had. Nasty burger/cheese/bread consistency, dirty place and rude service screaming at each other and not even looking at you while trying to be nice and understanding to them.</t>
  </si>
  <si>
    <t>● service: negative
● place: negative
● bread consistency: negative
● cheese: negative
● burger: negative</t>
  </si>
  <si>
    <t>Went to order drive-thru and not sure if it was the person was training or technical difficulties, but the person who was taking the order could not understand or hear us. After repeating ourselves several times, Iï¿½ï¿½ï¿½ï¿½ï¿½ï¿½ï¿½ï¿½ï¿½ï¿½ï¿½ï¿½ï¿½ï¿½ï¿½ï¿½ï¿½ï¿½ï¿½ï¿½ï¿½ï¿½ï¿½ï¿½ï¿½ï¿½ï¿½m guessing a manager took over but she had the NASTIEST attitude over the speakerphone. I was clear on my order but Iï¿½ï¿½ï¿½ï¿½ï¿½ï¿½ï¿½ï¿½ï¿½ï¿½ï¿½ï¿½ï¿½ï¿½ï¿½ï¿½ï¿½ï¿½ï¿½ï¿½ï¿½ï¿½ï¿½ï¿½ï¿½ï¿½ï¿½m guessing the workplace mustï¿½ï¿½ï¿½ï¿½ï¿½ï¿½ï¿½ï¿½ï¿½ï¿½ï¿½ï¿½ï¿½ï¿½ï¿½ï¿½ï¿½ï¿½ï¿½ï¿½ï¿½ï¿½ï¿½ï¿½ï¿½ï¿½ï¿½ve been stressful for her to had taken my order the way she did. Itï¿½ï¿½ï¿½ï¿½ï¿½ï¿½ï¿½ï¿½ï¿½ï¿½ï¿½ï¿½ï¿½ï¿½ï¿½ï¿½ï¿½ï¿½ï¿½ï¿½ï¿½ï¿½ï¿½ï¿½ï¿½ï¿½ï¿½s McDonaldï¿½ï¿½ï¿½ï¿½ï¿½ï¿½ï¿½ï¿½ï¿½ï¿½ï¿½ï¿½ï¿½ï¿½ï¿½ï¿½ï¿½ï¿½ï¿½</t>
  </si>
  <si>
    <t>● manager: negative
● speakerphone: negative</t>
  </si>
  <si>
    <t>I ordered 2 milkshakes. They just left one of them at their prep area almost 10 min. After 15 minutes past I got one melted milkshake (look like creamy milk) that my kid refused to take it. After left there, I drove back and asked them to make a new one.</t>
  </si>
  <si>
    <t>● prep areake: neutral
● milkshakes: neutral</t>
  </si>
  <si>
    <t>My Son works here, so of course customer service, and the cooking of food items is outstanding ï¿½ï¿½ï¿</t>
  </si>
  <si>
    <t>● cooking of food: positive
● customer service: positive</t>
  </si>
  <si>
    <t>Mcdonald's food  is Mcdonald's food notting to it.
I don't like the manager.
But the location is very cool and the music gives you a good feeling.
Again I just don't like the manager.</t>
  </si>
  <si>
    <t>● music: positive
● location: positive
● manager: negative</t>
  </si>
  <si>
    <t>Contrary to the google page, this place is NOT open 24 hours. Cut off time is 2am.</t>
  </si>
  <si>
    <t>Got BOGO Quarter Pounders during my break, service was quick and the burgers tasted really good. Added some extra toppings and the amount was perfect.</t>
  </si>
  <si>
    <t>● amount: positive
● topping: neutral
● service: positive
● pounders: positive
● burgers: positive</t>
  </si>
  <si>
    <t>Worst service I had experience in years. Bathroom was closed before 8pm and they did not empathize with me desperately needing to go pee so I had to go to a nearby pizza place to use the restroom. I ordered 2 medium Frappe and they gave me small. I would not recommend anyone because they do not seem to care about providing basic needs to its customers.</t>
  </si>
  <si>
    <t>This location is adequate. The staff are generally nice. The place is nice looking and inviting. Unless the food is super fresh-off-the-grill, it doesn't warrant the increases in price the last few years. If you want to eat cheap and slightly more healthy, I'd recommend Subway in the strip mall behind McD's.</t>
  </si>
  <si>
    <t>● price: negative
● grill: positive
● food: positive
● place: positive
● staff: positive
● location: positive</t>
  </si>
  <si>
    <t>Update: it's so frustrating to eat here! There is a virtual army of panhandlers from the nice guy who opens the door for you to the more aggressive ones that approach you as you order, or eat your food. In addition, the place is still disorganized and dirty.  That's McDonald's in New York.  Management at this location is pretty lame.</t>
  </si>
  <si>
    <t>● place: negative
● food: negative</t>
  </si>
  <si>
    <t>The food was ok but I have experienced better service. They missed things... The tables were in bad condition and the floor was not cleaned since ages.</t>
  </si>
  <si>
    <t>● floor: negative
● tables: negative
● service: negative
● food: positive</t>
  </si>
  <si>
    <t>Nice place for food and a peaceful place for some rest during a ling drive</t>
  </si>
  <si>
    <t>Takes so fuxcking long to get Mt order ready like it's a just a ice cream tf</t>
  </si>
  <si>
    <t>● ice cream: positive</t>
  </si>
  <si>
    <t>McDonalds on 8th Ave &amp; 34th st in NYC threw it down. Fresh food and fresh drinks Luke the Diet Coke wasn't flat??? Nice.</t>
  </si>
  <si>
    <t>● diet coke: negative
● drinks: positive
● food: positive</t>
  </si>
  <si>
    <t>For a fast food place the service is slow.</t>
  </si>
  <si>
    <t>● service: negative
● food: neutral
● fast: neutral</t>
  </si>
  <si>
    <t>They have the worse customer service, and there food is never fresh. Even if you ask for fresh food they still give you non fresh food, and they have the ugliest attitude</t>
  </si>
  <si>
    <t>● food service: negative
● food: negative</t>
  </si>
  <si>
    <t>The nuggets had a nasty after taste. The Big Mac was good</t>
  </si>
  <si>
    <t>● nuggets: negative</t>
  </si>
  <si>
    <t>I don't know what happened to this place, took me 30 min to get food, then they only gave me half of it. Another 15 min wait, real bizarre behavior there... Idk</t>
  </si>
  <si>
    <t>● wait: negative
● food: negative</t>
  </si>
  <si>
    <t>This McDonald's is open late, has two lines to order food through drive through. However, the speaker on the one I went to is a little low, and they got my order wrong. Luckily the staff member read back my order before I paid and I was able to correct it before I paid. Food was barely warm but well packed.</t>
  </si>
  <si>
    <t>● staff member: negative
● speaker: negative
● food: neutral</t>
  </si>
  <si>
    <t>Watch out for the homeless people in the drive through. Shirtless guy will walk right up to your window and tell you to go F yourself if you don't buy him food.</t>
  </si>
  <si>
    <t>It's always good to get some food fast going through the drive-thur. I was in and out in less than 5 mins.</t>
  </si>
  <si>
    <t>I was told that I had to buy something in order for my young child to use the restroom.
Not a problem but please speak to your customers with some level of respect. Not yelling or sounding extremely annoyed.</t>
  </si>
  <si>
    <t>The quality is good and the prices are reasonable too. Even cheap by New York standards. Store was clean. Simply order via terminal.</t>
  </si>
  <si>
    <t>● prices: positive
● quality: positive</t>
  </si>
  <si>
    <t>Ate here early I'm the morning.  Was clean,  quick, and quiet.  Far from my location but would cone again if in  the area.</t>
  </si>
  <si>
    <t>● ate: positive</t>
  </si>
  <si>
    <t>This McDonald's is soppesdly 24 hrs but always says they can't take orders around 3am ! This is b.s ! And it's constantly yet the one near waterford lakes has no issues taking orders!? There needs to be new management seriously!</t>
  </si>
  <si>
    <t>● orders: neutral
● mcdonald: negative</t>
  </si>
  <si>
    <t xml:space="preserve">The worst McDonaldï¿½ï¿½ï¿½ï¿½ï¿½ï¿½ï¿½ï¿½ï¿½ï¿½ï¿½ï¿½ï¿½ï¿½ï¿½ï¿½ï¿½ï¿½ï¿½ï¿½ï¿½ï¿½ï¿½ï¿½ï¿½ï¿½ï¿½s I have ever been to and will never go back again. We had to repeat our order like 5 times and they still messed up </t>
  </si>
  <si>
    <t>Love to get my breakfast from this Mcdonald store. The coffee and tea is the best. I also like their pancakes and sausage.</t>
  </si>
  <si>
    <t>● sausage: positive
● pancakes: positive
● tea: positive
● coffee: positive
● breakfast: positive</t>
  </si>
  <si>
    <t>Dirty, very dirty. Absolutely disgusting. Staff kicking off food from the floor instead of cleaning it.</t>
  </si>
  <si>
    <t>Worst large fries ever. DONT GO TO THIS ONE. ALL OF THEM WERE STALE AND UNSALTED AND COLD.  WAITED FOR 20 minutes with no line.</t>
  </si>
  <si>
    <t>Busy, so busy, it's hard to know when your foods ready if tour not standing up there the whole time. But is across from Pen Station, given the area and associated expectations of large crowds of people,  service was good.</t>
  </si>
  <si>
    <t>● service: positive
● area: positive
● food: neutral</t>
  </si>
  <si>
    <t>It's not the same good tasting food like the 60s70s and 80s it's garbage now except for some of the breakfast food</t>
  </si>
  <si>
    <t>● breakfast food: negative
● food: negative</t>
  </si>
  <si>
    <t>Dropped my food  as I was leaving and they replaced my order. I was so grateful. (Bag busted and food spilled out).</t>
  </si>
  <si>
    <t>Table not clean, no toilets... Staff hardly friendly, except the security guard... you have to be hungry</t>
  </si>
  <si>
    <t>● security guard: negative
● staff: negative</t>
  </si>
  <si>
    <t>Horrible service,, manager Donnie did nothing to assist. Only drive thru was being served and that's because of it being timed.</t>
  </si>
  <si>
    <t>● served: negative
● drive: negative
● service: negative</t>
  </si>
  <si>
    <t>Good, free refeel in soda and a bit strange atmosphere</t>
  </si>
  <si>
    <t>● atmosphere: neutral</t>
  </si>
  <si>
    <t>Iam love'n it! The staff is great! Very nice people that work their! At the times when I stop by headed to Haines City to visit family week or weekends! Keep up the good work!</t>
  </si>
  <si>
    <t>Location has gone down hill the night workers are super inconsistent and lazy. They manage to take the persons order behind me before me and then never took my order. I pulled around to order and they told me to go back around after waiting for 15 mins. Donï¿½ï¿½ï¿½ï¿½ï¿½ï¿½ï¿½ï¿</t>
  </si>
  <si>
    <t>Very poor security at this location. It's impossible to go in without being harassed by people asking for money, and the staff don't even try to ask them to leave.</t>
  </si>
  <si>
    <t>I honestly only went for a large French fry and to use the restroom. Very clean, great janitor. Pay her more.</t>
  </si>
  <si>
    <t>● french fry: negative
● janitor: positive</t>
  </si>
  <si>
    <t>Ordered from this McDonalds on Uber eats and was missing items in my order when I called to see if I can come get the items the lady hung up on me.</t>
  </si>
  <si>
    <t>Fast and very convenient.</t>
  </si>
  <si>
    <t>Of the last 5 times that I have gone, the 5 times something is missing from my order, the hamburger is not what I order. ï¿½ï</t>
  </si>
  <si>
    <t>● hamburger: negative</t>
  </si>
  <si>
    <t>The person ahead of us paid for our order wasn't able to thank him but if you see this thank you you were in the Dodge pickup truck</t>
  </si>
  <si>
    <t>● dodge truck: neutral</t>
  </si>
  <si>
    <t>I tried to enter the bathroom I saw that the door was closed and I turned around to leave when I had a security person on top of me yelling at me telling me to go away and threatening to kill me and making the gesture of cutting my throat I went back and forth behind me yelling at me again I don't understand how a person like that can be working security with that aggressiveness and without empathy for people.
I tried to enter the bathroom I saw that the door was closed and I turned around to leave when I had a security person on top of me yelling at me telling me to leave and threatening to kill me and making the gesture of cutting my neck I went back and forth behind me yelling at me again I don't understand how a person like that can be working security with such aggressiveness and without empathy for people
ï¿½</t>
  </si>
  <si>
    <t>2024-02-21</t>
  </si>
  <si>
    <t>It's a small McDonald's comparing to other. Very few seating and small seating area. Service and menu is same like other McDonald's, may slight high price. Location is precious, customer moderate at the morning. Customer service good.</t>
  </si>
  <si>
    <t>● menu: neutral
● service: neutral
● seating area: negative
● seats: negative</t>
  </si>
  <si>
    <t>Slow service the self order kisoks were broken and the restaurant was filthy.</t>
  </si>
  <si>
    <t>Fast service always very busy sitting areas are always packed</t>
  </si>
  <si>
    <t>We hit it off pretty good in the beginning everything was great but that didnï¿½ï¿½ï¿½ï¿½ï¿½ï¿½ï¿½ï¿½ï¿½ï¿½ï¿½ï¿½ï¿½ï¿½ï¿½ï¿½ï¿½ï¿½ï¿½ï¿½ï¿½ï¿½ï¿½ï¿½ï¿½ï¿½ï¿½t last long. I mean the service is fast but with attitude an</t>
  </si>
  <si>
    <t>As usual....poor service</t>
  </si>
  <si>
    <t>The regular parking spots were taken, but there was ample mobile order curbside service parking. I'd never ordered that way before, but it was for take out anyway. An employee delivered the food within 5 minutes of placing the order. Overall it was a good experience.</t>
  </si>
  <si>
    <t>● food: neutral
● service: positive
● parking spots: negative</t>
  </si>
  <si>
    <t>The drive thru can get backed up, but itï¿½ï¿½ï¿½ï¿½ï¿½ï¿½ï¿½ï¿½ï¿½ï¿½ï¿½ï¿½ï¿½ï¿½ï¿½ï¿½ï¿½ï¿½ï¿½ï¿½ï¿½ï¿½ï¿½ï¿½ï¿½ï¿½ï¿½s a busy place. The parking is very strict so be careful if youï¿½ï¿½ï¿½ï¿½ï¿½ï¿½ï¿½ï¿½ï¿½ï¿½ï¿½ï¿½ï¿½ï¿½ï¿½ï¿½ï¿½ï¿½ï¿½ï¿½ï¿½ï¿½ï¿½ï¿½ï¿½ï¿½ï¿½re trying to</t>
  </si>
  <si>
    <t>● parking: negative
● drive: negative</t>
  </si>
  <si>
    <t>It's dirty and to much people from the streets go there and ask people for money when people are eating and they don't smell good and is very expensive</t>
  </si>
  <si>
    <t>The service is always bad the employees are rude everything is always broke</t>
  </si>
  <si>
    <t>The food here is always great and on point, however the person on handing off and making fries showed frustration and attitude tonight.</t>
  </si>
  <si>
    <t>Worst experience ever!! First the cashier gave me attitude about using the app for the $1 large fries, he sighed when I showed it to him. Then said in a rude tone that I need to show him the bar code (in the past I just show them the number and they type it in) Then literally rolled his eyes when I told him it was Apple Pay and said ï¿½ï¿½ï¿½ï¿½ï¿½ï¿½ï¿½ï¿½ï¿½ï¿½ï¿½ï¿½ï¿½ï¿½ï¿½ï¿½ï¿½ï¿½ï¿½ï¿½ï¿½ï¿½ï¿½ï¿½ï¿½ï¿½ï¿½whateverï¿½ï¿½ï¿½ï¿½ï¿½ï¿½ï¿½ï¿½ï¿½ï¿½ï¿½ï¿½ï¿½ï¿½ï¿½ï¿½ï¿½ï¿½ï¿½ï¿½ï¿½ï¿½ï¿½ï¿½ï¿½ï¿½ï¿½ Then stared at me after taking the Apple Pay, so I figured I would get the receipt at the next window. I pulled up to the next window and they told me the other guy has thrown the receipt away. Got home, looked to see how much I was charged and he did not apply the app discount to the fries.  My fries that I had ordered well done,  both large and medium were cold and soft (I live a block away) the nuggets were old and the cheeseburger bun was not soft. I was there today, a Sunday at 6 pm ( dinner time, things shor charged for cold, not fresh food</t>
  </si>
  <si>
    <t>● apple pay: negative
● bar code: neutral
● fries: negative
● app: negative</t>
  </si>
  <si>
    <t>We went at 9 pm and we couldn't sit down because they were cleaning and the first floor was already closed. They practically invite you to take your food and go. Terrible managed.</t>
  </si>
  <si>
    <t>dammmm evrytime I go there they have attitude problem they forgot to give me fries with my orders when I went back and tolled them that I was missing 2 orders of fries they gave me an attitude like I was asking for  $1000 I payed for it like dammmm it's not like I wanted to go back at 12:30 am just for those measly fries my kids was craving it so that's the only reason I went back . They really need to hire new stuff more who is more pleasant and polite</t>
  </si>
  <si>
    <t>Was unable to order deals on the menu.</t>
  </si>
  <si>
    <t>On Canal St very busy, so expect a line inside . The kiosk machines help order ahead. Homeless people are around but not inside. They are only trying to get a meal, no problem. Charity is a blessing to those less fortunate.</t>
  </si>
  <si>
    <t>● meal: negative</t>
  </si>
  <si>
    <t>Stopped for some food and a bathroom break after being on the road for 8 hours. After I got back from the bathroom, it was my girlfriends turn, and they refused to allow her until I began raising my voice. "It's not closed, I just went!!" I said ... "Customers only" they tried telling me.  so I showed them my unopened food and said give me my money back for this **** then. They let her use the BR. Apparently they play games with the bathroom because there's so many homeless people around. One even asked me for money *inside the mcdonalds* as we were leaving.</t>
  </si>
  <si>
    <t>This is a pandemic post .
Love McDonalds I frequent for coffee or light meals on my way home. Recently they announced #CampMcDonalds so every other day I was in McDonalds trying to get the rewards</t>
  </si>
  <si>
    <t>● meals: positive
● coffee: positive</t>
  </si>
  <si>
    <t>If you want to have an unpleasant time, go to the drive of this mcDonald's, they are all wrong from the first to the last and could it be that now the mcflury is just ice cream with a cookie sprinkle on top?</t>
  </si>
  <si>
    <t>● cream: negative
● ice: negative
● mcdonald: negative</t>
  </si>
  <si>
    <t>It was dirty, homeless people hanging out inside asking for money,I offered a person $5 to buy a meal and was insulted,I guess money was for Drugs or beer</t>
  </si>
  <si>
    <t>● beer: neutral
● meal: neutral</t>
  </si>
  <si>
    <t>It is the ideal place to get out of the rush for a moment, to enter and eat any of its products that are good; both in its food and good and fast in the attention.</t>
  </si>
  <si>
    <t>● products: positive
● place: positive</t>
  </si>
  <si>
    <t>It was good. There was a mistake on my order it was fixed no problem. The machines were having some problems and this made the lines a little long. But it was fine.</t>
  </si>
  <si>
    <t>● lines: negative</t>
  </si>
  <si>
    <t>That day I brought the kids having activities in South Bay Santa Clara. After the event, I tried to bring the kids to mcd.i went two and they both closed at 6pm. At least the south city mcd dining room opens till 10pm.</t>
  </si>
  <si>
    <t>● dining room: neutral</t>
  </si>
  <si>
    <t>Even if you are not good at English, you can order from the in-store terminal and pay by credit card without any problems. It is easy to pick up because it is called by number. Although it was an eat-in, it was a packaging that could be taken out. It might be easier in Japan too.</t>
  </si>
  <si>
    <t>● number: positive
● - terminal: positive
● in: positive</t>
  </si>
  <si>
    <t>Very Bad experience. I was harassed by managers Named Rocio and Roberto. They brought a negative experience and were screaming at customers and employees...</t>
  </si>
  <si>
    <t>● employees: negative
● managers: negative</t>
  </si>
  <si>
    <t>I went to this location tonight to see if they could give me the Oreo Mcflurry that a different McDonaldï¿½ï¿½ï¿½ï¿½ï¿½ï¿½ï¿½ï¿½ï¿½ï¿½ï¿½ï¿½ï¿½ï¿½ï¿½ï¿½ï¿½ï¿½ï¿½ï¿½ï¿½ï¿½ï¿½ï¿½ï¿½ï¿½ï¿½s had forgotten earlier they completely refused. Unbelievable.. Itï¿½ï¿½ï¿½ï¿½ï¿½ï¿½ï¿½ï¿½ï¿½ï¿½ï¿½ï¿½ï¿½ï¿½ï¿½ï¿½ï¿½ï¿½ï¿½ï¿½ï¿½ï¿½ï¿½ï¿½ï¿½ï¿½ï¿½s ice creamï¿½ï¿½ï¿½ï¿½ï¿½ï¿½ï¿½ï¿½ï¿½ï¿½ï¿½ï¿½ï¿½ï</t>
  </si>
  <si>
    <t>● oreo mc: negative</t>
  </si>
  <si>
    <t>Not good the drive thru they cannot manage who go first on the drive thru. And they talking like a frog they cannot hear even you shout. And when your to get the serve look around not doing his job properly</t>
  </si>
  <si>
    <t>THERE'S NO CODE FOR THE BATHROOM! Just walk up to the second floor.
Horrible customer service, rudest people ever.</t>
  </si>
  <si>
    <t>● customer service: negative
● bathroom: negative</t>
  </si>
  <si>
    <t>The worst one in the city. Finger indentations in my squashed triple cheeseburger gross! Cold and disgusting tasting too.</t>
  </si>
  <si>
    <t>● cheeseburger: negative</t>
  </si>
  <si>
    <t>What the owner should monitor is the attitudes of spanich servers she has nasty attitute she is on the heavy side i don.t know her name we were just asking for an xtra ketsups bcause the kids askd for it n her reply was omg nasty...</t>
  </si>
  <si>
    <t>● apple: neutral
● servers: negative
● owner: negative</t>
  </si>
  <si>
    <t>Woman staff blocked the bathroom and made us pay her to use the bathroom. When we asked her how much, she said, "I don't know." We were disgusted. Don't recommend coming here ever.</t>
  </si>
  <si>
    <t>● bathroom: negative
● staff: negative</t>
  </si>
  <si>
    <t>Insanely rude and terrible customer service</t>
  </si>
  <si>
    <t>Friendly staff. Was even offered a position. Yet I could not accept due to my being homeless at the moment..</t>
  </si>
  <si>
    <t>The staff is horrible, I have a problem almost every time I go and it's always the staff. Especially the managers.</t>
  </si>
  <si>
    <t>● managers: negative
● staff: negative</t>
  </si>
  <si>
    <t>ýýýýýýýýýýýýýýýýýýýýýýýýýýýýýýýýýýýýýýýýýýýýýýýýýýýý
Despite the fact that itýýýs front sign explicitly says ýýýOpen 24/7ýýý, they unethically keep the doors tide shut from the inside, based on a made-up rule that you have to show proof of an order from your ýýýý phone. Even if your phone is dead, in the middle of the night, and youýýýre starving, they still wonýýýt let you simply walk inside to order, like everyone else in America. This is place is bad for business. DONýýýT bother.</t>
  </si>
  <si>
    <t>fast food restaurant
dirty restaurant
Service not pleasant
Drink not good and I asked to change it and I was told ok but you pay when the ice tea had no taste at all
extremely disappointed</t>
  </si>
  <si>
    <t>● ice tea: negative</t>
  </si>
  <si>
    <t>This is a below average McDonald's.  The self-ordering machines don't print receipts with your number so you better catch it on the screen because they may or may not see it on the system.  Fortunately, I was only getting some sodas and they didn't question my order but if it had been a real order it might not have gone smoothly.</t>
  </si>
  <si>
    <t>● mcdonald: negative
● sodas: positive</t>
  </si>
  <si>
    <t>This place is fine!</t>
  </si>
  <si>
    <t>Asked for a plain CHEESEBURGER. Literally reiterated twice that I still wanted ketchup AND CHEESE, just no pickles or onions. Got home ready to eat and this is what I get. Very disappointed.</t>
  </si>
  <si>
    <t>● ketchup and: positive
● cheeseburger: positive</t>
  </si>
  <si>
    <t xml:space="preserve">I ordered a lot of items, added and paid for extra sauces and they only gave me two sauces. What?? I asked for more and they refused to give me more and said ï¿½ï¿½ï¿½ï¿½ï¿½ï¿½ï¿½ï¿½ï¿½ï¿½ï¿½ï¿½ï¿½ï¿½ï¿½ï¿½ï¿½ï¿½ï¿½ï¿½ï¿½ï¿½ï¿½ï¿½ï¿½ï¿½ï¿½you cant have that much sauceï¿½ï¿½ï¿½ï¿½ï¿½ï¿½ï¿½ï¿½ï¿½ï¿½ï¿½ï¿½ï¿½ï¿½ï¿½ï¿½ï¿½ï¿½ï¿½ï¿½ï¿½ï¿½ï¿½ï¿½ï¿½ï¿½ï¿½ why?? I ordered 3 honey and 4 ranch and they wouldnt give it to me! Why cant i have sauce?? I cant eat dry </t>
  </si>
  <si>
    <t>● ranch: neutral
● honey: neutral
● sauces: negative</t>
  </si>
  <si>
    <t>$10 for breakfast???? Never again!! I'll make my own at home!! Ordered #2 Sausage McMuffin with egg, 2 hash browns, small coffee. Requested 2 creamers and 6 sugars on the side. What I get?? Cream and sugar already mixed in. Guess they don't pay attention to what they're hearing over the headsets.</t>
  </si>
  <si>
    <t>● coffee: neutral
● hash browns: neutral
● sausage egg: neutral
● sugars: neutral
● creamers: neutral</t>
  </si>
  <si>
    <t>Missing items in order #1606 on 07/23/2022. You guys need to pay attention, itï¿½ï¿½ï¿½ï¿½ï¿½ï¿½ï¿½ï¿½ï¿½ï¿½ï¿½ï¿½ï¿½ï¿½ï¿½</t>
  </si>
  <si>
    <t>● items: neutral</t>
  </si>
  <si>
    <t>The service of a terrible McDonald's is so bad that I can only call her that. I'm not racist, but when I meet this kind of executive manager, I think the executives of this company will come out to manage it and never go again.</t>
  </si>
  <si>
    <t>● executives: negative
● executive manager: negative</t>
  </si>
  <si>
    <t>Waited in the drive through line for 40 minutes</t>
  </si>
  <si>
    <t>● drive line: neutral
● waited: neutral</t>
  </si>
  <si>
    <t>2024-03-21</t>
  </si>
  <si>
    <t>Great friendly service. Clean local.</t>
  </si>
  <si>
    <t>In and out service great service</t>
  </si>
  <si>
    <t>Good service. Everything good here.</t>
  </si>
  <si>
    <t>Customer service needs work at this location. I came in during my lunch time to get a simple McChicken and fries and a drink. Stood at the register for about 10 to 12 mins waiting for one of the many employees walking pass me to deliver the orders outside. Once they finally notice me, they took my order. After I waited around another 15 more mins to get my order. I was gonna ask for BBQ sauce but decided I didn't wanna wait an extra 5 mins for that. Overall, this restaurant only prioritize the drive-thru and not the dine-in area. Dine-in area has no cashier available because everyone is focus on drive-thru. So many workers on the front but none on cashier. If your coming here for lunch hour order online or else your lunch hour might turn into only 20 min lunch with all the waiting you'll be doing here.</t>
  </si>
  <si>
    <t>● lunch: neutral
● - area: neutral
● thru: neutral
● drive: neutral
● dine: negative</t>
  </si>
  <si>
    <t>It was clean and well maintained. Service was also good.</t>
  </si>
  <si>
    <t>I ordered 2 cheese burgers and a fry. The fries were good. The burgers were wrong. They put them in cheese burger wrappers but never added the cheese.</t>
  </si>
  <si>
    <t>● cheese burger wrappers: neutral
● fries: positive
● fry: neutral
● cheese burgers: neutral
● burgers: neutral</t>
  </si>
  <si>
    <t>The food was top notch and very enjoyable, the inside of the place is above average in size and variety if seats and tables. Customer service was amazing and the place has multiple places to order in their drive through for multiple people at once.</t>
  </si>
  <si>
    <t>● service: positive
● tables: positive
● seats: positive
● size: positive
● food: positive</t>
  </si>
  <si>
    <t>Well I never been to a McDonald's were they allowed pitbulls. That bark and wine for hours.. I felt not safe with a big pitbull. It was not a working dog.  They are 3 black guys hanging out talking about drugs and woman and partying and been there for more than. 5 hours I didn't see them with. Anything to eat or drink.  Just turned the McDonald's in too a hang out spot and a night club.. cursing laughing while there is child's present.. the manager is a joke... Doesn't do anything about it.</t>
  </si>
  <si>
    <t>● drink: neutral
● mcdonald: negative</t>
  </si>
  <si>
    <t>Always shake machine is down and order thr big breakfast meal that apparently doesnt come with pancakes. Worst service in the world.</t>
  </si>
  <si>
    <t>● service: negative
● pancakes: negative
● breakfast meal: negative</t>
  </si>
  <si>
    <t>Me and my daughter had lunch, and loved it.</t>
  </si>
  <si>
    <t>OK, I guess I need to stop going to ANY Mcdonalds.  Was in a hurry and ordered a double cheese and a small order of fries.  They have two pickup windows and I watched both windows handing out food.  So when the line moved up I drove to the furthest window.  and sat, and sat and watched 4 other cars pick up their food at the window behind me.   a good 5 minutes passed and I backed up to the window where the food was being handed out and the person, basically, THREW the food at me without a word.  10 steps... 10 steps to bring me my food or something... but nothing.  And then  the fries were cold and the bun on the burger was stale.   You get what you pay for and you get what you deserve if you go to a Salt Lake McDonalds.</t>
  </si>
  <si>
    <t>● salt lake: neutral
● burger: neutral
● bun: negative
● fries: neutral
● double cheese burger: negative</t>
  </si>
  <si>
    <t>Late night service is mixed; they reset their registers at arbitrary times and they either are cash only or close the drive thru completely during this time. There seems to be no schedule, just depends on when they think it'll be slow it seems. Those inconsistencies aside, the food and service is typical McDonalds.</t>
  </si>
  <si>
    <t>● mcdonald: neutral
● service: negative
● food: neutral
● night service: negative</t>
  </si>
  <si>
    <t>Something has really changed at this McDs.  Went at 7:30pm on 8/19.  Line of cars not moving for ages.  Then finally moves and I had to get their attention at the drive thru order area.  So many people there, the food should have been hot and fresh.  Burger and fries were stone cold.  The crew seemed to be focussed on other things.</t>
  </si>
  <si>
    <t>● crew: positive
● food: positive</t>
  </si>
  <si>
    <t>Best mcdonalds in the area but for some reason they charge a few cents more. Not a big deal but just something I noticed. The staff makes fries fresh forreal lol upon request. Nuggs are Hit or miss. But burgers are pretty good. Not a fan of the chicken products from here but the other mcodnalds on 86th and 20 has good chicken</t>
  </si>
  <si>
    <t>● fries: positive
● staff: positive</t>
  </si>
  <si>
    <t>Haven't ate McDonald's in 3 years, got a breakfast sandwich and I must say thanks for switching the egg and the crispy bacon, they listened to me and did what I wanted! I'm impressed.</t>
  </si>
  <si>
    <t>● bacon: positive
● egg: positive
● breakfast sandwich: positive
● mcdonald: neutral</t>
  </si>
  <si>
    <t>Went through the drive through ordered a large fry and two chicken deluxe sandwiches
Got to the pay window and the read it back as two spicey chicken sandwiches
I restated that I wanted the deluxe crispy chicken sandwich
They said they would fix it after having to pay a second time for the lettuce and tomatoï¿½ï¿½ï¿½ï¿½ï¿½ï¿½ï¿½ï¿½ï¿½ï¿½ï¿½ï¿½ï¿½ï¿½ï¿½ï¿½ï¿½ï¿½ï¿½ï¿½ï¿½ï¿½ï¿½ï¿½ï¿½ï¿½ï¿½ then when I got the order it was still a spicey chicken sandwich INSIDE a deluxe crispy chicken b</t>
  </si>
  <si>
    <t>● tomato: neutral
● chicken sandwiches: negative
● fry: neutral
● large: neutral
● lettuce: neutral</t>
  </si>
  <si>
    <t>Excellent attention, in May of this year two employees treated my husband and I very badly, they even spoke to us badly, they even scratched our food and we argued, but they are not all the same, there are very good workers...</t>
  </si>
  <si>
    <t>Staff is ok, and the order is a hit and miss. The food is just ok. I had better from them.</t>
  </si>
  <si>
    <t>● food: positive
● order: negative
● staff: negative</t>
  </si>
  <si>
    <t>Sorry to rate you a two but just 12 years ago you would of been rated a five. You changed your fries and they are thinner and not as good and when you got a spicy chicken sandwich it was a spicy patty and came with lettuce and tomato now it is a crispy chicken patty with spicy sauce and pickles where is the lettuce and tomato oh you have to order a deluxe.  You are getting cheaper with the food and the prices go up. Not pleased very disappointed.</t>
  </si>
  <si>
    <t>● prices: negative
● food: positive</t>
  </si>
  <si>
    <t>Asked for pickle on my chicken sandwich, got 8 pickles. My sister is picky and orders her burgers with not ketchup, mustard or onions with extra pickles. They nailed that. Her chicken nuggets were nice and crispy. The only complaint I'd that the fries were a little soggy, but they were still hot, so it cancels out the sogginess.</t>
  </si>
  <si>
    <t>● chicken nuggets: positive
● onions: positive
● mustard: negative
● pickles: positive
● ketchup: negative
● burgers: positive</t>
  </si>
  <si>
    <t>It's McDonalds, what is there to say?  I love the relatively reasonable prices (not sure why a double cheeseburger is on the $1 menu but the single hamburger is almost twice the price or why a small fries is $2.49), but they allowed me to pay what I usually pay for lunch at Panera  and not only feed myself (a hamburger) but get the homeless and disabled person asking for money outside the front door a meal that he asked for (a double cheeseburger and a slushie) when I didn't have any cash.</t>
  </si>
  <si>
    <t>● meal: neutral
● lunch: neutral
● prices: positive</t>
  </si>
  <si>
    <t>The employees are friendly, but it takes too long to place your order and then get your food.</t>
  </si>
  <si>
    <t>● food: neutral
● employees: positive</t>
  </si>
  <si>
    <t>No hot mocha in the morning! Why is coffee with chocolate milk so difficult? Simple, fast food Mickey D's. C'mon now.</t>
  </si>
  <si>
    <t>● fast food: positive
● coffee milk: negative</t>
  </si>
  <si>
    <t>Love the fact that they allow dining in now.</t>
  </si>
  <si>
    <t>● dining: neutral</t>
  </si>
  <si>
    <t>I wanted to order but they didn't have a curbside option and they weren't open for dining in. A bunch of people tries going through the drive thru but because we didn't have cars they wouldn't even talk to us. There were a lot of other customers too.</t>
  </si>
  <si>
    <t>● drive: negative
● dining: neutral
● curbside: negative</t>
  </si>
  <si>
    <t>Fast service but restroom being locked just avoid tourists using. Should have been more organized with a sign for customers use only.</t>
  </si>
  <si>
    <t>● restroom: negative
● service: positive</t>
  </si>
  <si>
    <t>I don't know why they every night whatever they like to close the dining room  No time to control it But on the door have a sign showed dinning room open 24 hours And still using the garbage can to block the door</t>
  </si>
  <si>
    <t>● dining room: neutral
● dinning room: neutral</t>
  </si>
  <si>
    <t>Hasn't had soda fountain for awhile, pretty fast and friendly. Always busy though, don't expect a seat.</t>
  </si>
  <si>
    <t>● seat: negative
● soda fountain: positive</t>
  </si>
  <si>
    <t>I gave it 4 stars because this McDonald's is very clean staff are very nice respectful tends to ur needs if their is some.They have a second fl. Where the bathroom r clean also inspire the crowd.I come in early because is quite if u need a place to work or homework. Actually there is a third floor also very spacious.</t>
  </si>
  <si>
    <t>● bathroom: positive
● staff: positive</t>
  </si>
  <si>
    <t>Pretty big store and a lot of tables to feel comfortable</t>
  </si>
  <si>
    <t>● tables: positive
● store: positive</t>
  </si>
  <si>
    <t>Sign's all say 24hrs...printed paper on drive thru menu board...we will reopen at 5am due to system being down. Doubtful...at least they could be honest...will reopen at 5am because we can't find anyone to work overnight. This has been going on for nearly two years now.</t>
  </si>
  <si>
    <t>Most people are very nice, but the guy taking the money...what a grump!</t>
  </si>
  <si>
    <t>Good price quick service, very nasty security</t>
  </si>
  <si>
    <t>Expect to wait 15-20 min for drive thru. Recieved our sweet teas at the window, and it had a bit of coffee taste. The person at the window sampled the tea and said it tastes like tea. NOT to us. Seemed very frustrated. She asked us what we would like. I told her Dr pepper, and before I could tell her the rest of the drink order, she rushes off and gets us 3 dr peppers. Then when we corrected her, she said we asjed for 3 dr peppers. This is my burger without onions and pickles. What you see on my fingers is grease from the burger. Good luck getting your food here.</t>
  </si>
  <si>
    <t>● . pepper: positive
● dr: neutral
● drink order: neutral
● tea: positive</t>
  </si>
  <si>
    <t>Easy to pick up my mobile orders. They have soda machines so you don't have to worry about specifying no ice in drinks. They include napkins, straw, and lids. Straws have either been paper or plastic. They do not include ketchup packets, so you have to ask counterstaff. $1 drinks is a perk that no other fast food restaurant has. The dining room has plentiful tables and chairs too, ranging from booths to high stools to couch-like chairs. Easy to get there by Q25 or Q34. Not very close to any subway stations.</t>
  </si>
  <si>
    <t>● high: positive
● booths: positive
● chairs: positive
● tables: positive
● dining room: positive
● drinks: neutral
● soda machines: positive
● stools: positive</t>
  </si>
  <si>
    <t>● order menu: negative
● thru line: negative
● drive: neutral
● dinner: neutral
● parking: negative
● orders: negative
● pinball arcade: neutral</t>
  </si>
  <si>
    <t>Been there since yesterday, and the place looks fairly nice after it's been renovated
Rating: 10/10</t>
  </si>
  <si>
    <t>Ordered a buy one, get one sausage egg and cheese biscuit , went home, rook an hour or longer ONLY to discover there was NO cheese on either biscuit!!!!! I'm  a cheese lover, so this really furiated me! PLEASE DO BETTER!!!!!</t>
  </si>
  <si>
    <t>● cheesecuit: negative</t>
  </si>
  <si>
    <t>The hall is closed, there is nowhere to sit. Although most places have already canceled these restrictions.
I had to wait a super long time for the order, and, as always, I didnï¿½ï¿½ï¿½ï¿½ï¿½ï¿½ï¿½ï¿½ï¿½ï¿½ï¿½ï¿½ï¿½ï¿½ï¿½ï¿½ï¿½ï¿½ï¿½ï¿</t>
  </si>
  <si>
    <t>● hall: negative</t>
  </si>
  <si>
    <t>So I decided to order two mango smoothies, but the person listening let us go to the window but we never got it.</t>
  </si>
  <si>
    <t>● mango smoothies: positive</t>
  </si>
  <si>
    <t>Mc Do with order at the terminals, a lot of space on 2 floors and very located.</t>
  </si>
  <si>
    <t>● space: positive
● terminals: neutral</t>
  </si>
  <si>
    <t>For the love of business, update your hours. This location has not been open 24 hours in two and a half years. It's super easy. Just call Google.</t>
  </si>
  <si>
    <t>● business: positive</t>
  </si>
  <si>
    <t>Night shift crew here is very iffy. Guy in front of me gets served, I get told the place is closed, and then the guy behind gets served. Honestly don't bother with this place. Big waste of time.</t>
  </si>
  <si>
    <t>● served: negative
● shift crew: negative</t>
  </si>
  <si>
    <t>The drive thru is not open 24 hrs. Theres nothing worse than driving to a location advertising being open only to get there and see the cleaning person ignore you as you try to ask for the hours.
Edit: finally was able to get the attention of an employee who says they close from 4am to 5:30am</t>
  </si>
  <si>
    <t>● cleaning person: negative
● drive: neutral</t>
  </si>
  <si>
    <t>Thank you guys, for your job and the effort to keep the place at the nice level, even sometimes becomes messy, but you always were friedly and ready to prepare my food order ( not the healthiest option tho ), but you always saved me from starving</t>
  </si>
  <si>
    <t>● food order: positive</t>
  </si>
  <si>
    <t>The order was simply forgotten. We only received it after asking.</t>
  </si>
  <si>
    <t>Terrible service!</t>
  </si>
  <si>
    <t>Poor service very bad place</t>
  </si>
  <si>
    <t>A lot of stores are Really slow with their service. What bothers me more, is that no 2 McDonaldï¿½ï¿½ï¿½ï¿½ï¿½ï¿½ï¿½ï¿½ï¿½ï¿½ï¿½ï¿½ï¿½ï¿½ï¿½ï¿½ï¿½ï¿½ï¿½ï¿½ï¿½ï¿½ï¿½ï¿½ï¿½ï¿½ï¿½s has the same rules. Is the lobby open today? Or at this hour? At this store? Plus not all have a pickup. Especially no pickup for Door Dash. They make us go insideï¿½ï¿½</t>
  </si>
  <si>
    <t>● door: negative
● lobby: negative
● service: negative</t>
  </si>
  <si>
    <t>very friendly employee, good customer service</t>
  </si>
  <si>
    <t>● customer service: positive
● employee: positive</t>
  </si>
  <si>
    <t>Put. Straws. In. The. Bag. Maybe retrain your staff. Itï¿½ï¿½ï¿½ï¿½ï¿½ï¿½ï</t>
  </si>
  <si>
    <t>The worst experience I've ever had in my life!! With saying that I could not taste the food! A restaurant where the staff yells at you is not worthy of being visited by ANYONE!! Sure, I must be specific! It was in this specific place, but they should take action!!</t>
  </si>
  <si>
    <t>2024-04-21</t>
  </si>
  <si>
    <t>Took them forever to come to the register to take our order and then they let our bag of food sit there forever before they gave it to us. Not happy with our services at all.</t>
  </si>
  <si>
    <t>● bag of food: neutral
● register: negative</t>
  </si>
  <si>
    <t xml:space="preserve">Hit or miss with this on. On some occasions the service is good, but mostly bad. One Saturday morning myself and another car pulled up to the drive thru and waited for almost 2 minutes. I pulled forward and went inside got my order and as I was leaving saw the other car just pulling up to the pick up window.  Food is typically warm not hot
9/18/22 sat at the drive in while they took 3 cars from the other lane after telling me they would be right with me.   Left without ordering most likely wonï¿½ï¿½ï¿½ï¿½ï¿½ï¿½ï¿½ï¿½ï¿½ï¿½ï¿½ï¿½ï¿½ï¿½ï¿½ï¿½ï¿½ï¿½ï¿½ï¿½ï¿½ï¿½ï¿½ï¿½ï¿½ï¿½ï¿½t </t>
  </si>
  <si>
    <t>● food: negative
● service: positive</t>
  </si>
  <si>
    <t>Literally the best mcdonalds to go to in the early early a.m. but watch out for the overcooked or stale fries. Hardly ever been there and systems updating or down so it's my go to spot when alot of places are closed.</t>
  </si>
  <si>
    <t>This place sucks they worrie about drive through and leave the lobby wit people wait for their food for more then 30 mins my kids were hungry gave us the wrong happy 3 times I will never go back to this one. I am givin it 5 stars jus so people will be able to see the review</t>
  </si>
  <si>
    <t>● meal: negative
● lobby: negative</t>
  </si>
  <si>
    <t>Very small McDonald's. There is like 3 tables inside and 2 outside. It gets crazy busy during lunchtime so expect your order to take a while or be messed up. Also, parking is limited.</t>
  </si>
  <si>
    <t>● lunch: negative
● tables: negative</t>
  </si>
  <si>
    <t>I ordered on mobile. Came to the McDonalds to pick upï¿½ï¿½ï¿½ï¿½ï¿½ï¿½ï¿½ï¿½ï¿½ï¿½ï¿½ï¿½ï¿½ï¿½ï¿½ï¿½ï¿½ï¿½ï¿½ï¿½ï¿½ï¿½ï¿½ï¿½ï¿½ï¿½ï¿½ 50 minutes in the drive through. By the time I got my food it was all cold. Wasted my money. They told me the wait was so l</t>
  </si>
  <si>
    <t>● food: positive
● mcdonald: neutral</t>
  </si>
  <si>
    <t>Not sure about the quality of the food I think I prefer diners more.</t>
  </si>
  <si>
    <t>● food: negative
● quality: negative
● diners: positive</t>
  </si>
  <si>
    <t>Bad service. No one knows the menu. Says open 24hrs,but drive thru opens at 4am.  Dine in not open either.</t>
  </si>
  <si>
    <t>● menu: neutral
● service: negative</t>
  </si>
  <si>
    <t>The soda machine wasn't functioning so they had to get your drink from the one behind the counter, the self order kiosks were all down, ordering took a little bit longer due to one cashier.</t>
  </si>
  <si>
    <t>● drink: neutral
● soda: negative
● kiosks: negative</t>
  </si>
  <si>
    <t>There was a security guard here in the middle of the day on a Tuesday. Not sure what to make of that.
Food &amp; service was fine.</t>
  </si>
  <si>
    <t>● service: positive
● food: positive
● security guard: negative</t>
  </si>
  <si>
    <t>Back to no breakfast all day. Breakfast is the only thing edible at this place.</t>
  </si>
  <si>
    <t>Very nice and clean, kiosk booths are user friendly for ordering and paying for your food. Just watch out for folks soliciting you for any spare change. And they be touchy. Not cool.</t>
  </si>
  <si>
    <t>● food: neutral
● kiosk: positive</t>
  </si>
  <si>
    <t>They are very polite, quick and the food is good.</t>
  </si>
  <si>
    <t>Against the background of other burgers, McDonald's is blown away, it's a pity that some of the first guys are now lagging behind.</t>
  </si>
  <si>
    <t>● mcdonald s: negative
● burgers: neutral</t>
  </si>
  <si>
    <t>Waited in the dine-in area for about 15 mins for someone to take my order, workers pass by me and saw me and didn't even acknowledge me. Managers also pass by me and didn't even bother to ask if I was helped. Restaurant has ordering machines but there not working so you have to wait for any of the many workers there to acknowledge your existence at the restaurant to make a purchase. Will not be returning to this restaurant ever, rather take my money else where.</t>
  </si>
  <si>
    <t>● ordering machines: negative
● workers: negative
● dine area: negative</t>
  </si>
  <si>
    <t>Too crowded but they were managing it well....bathrooms were too dirty !!</t>
  </si>
  <si>
    <t>● bathrooms: negative
● crowded: negative</t>
  </si>
  <si>
    <t>Utterly DISGUSTING! Fix your septic. Someone needs to call the health department on them. You wait in the drive through and it smells like raw sewage. Nasty!</t>
  </si>
  <si>
    <t>● health department: negative
● wait: negative</t>
  </si>
  <si>
    <t>I came in at 10:30 on a Sunday and no dam breakfast.really? The only thing I want at 10:30 in the morning on a Sunday is an egg mc muffin. They had no pancakes. I only drink coffee and have breakfast at McDonald's and they didn't have acceptable breakfast products.</t>
  </si>
  <si>
    <t>● pancakes: negative
● egg mcmuffin: negative
● breakfast: negative</t>
  </si>
  <si>
    <t>Very up to date McDonald's. Great customer service and fast service.
This is the first fast food service spot that I got my food in less than 7 mins . Usually I'm waiting 20 minutes.</t>
  </si>
  <si>
    <t>● food: positive
● fast food service: positive</t>
  </si>
  <si>
    <t>Staff makes everyone use the touch screen that everyone else touches. Do you even have cashiers anymore?</t>
  </si>
  <si>
    <t>● touch screen: neutral
● cashiers: neutral</t>
  </si>
  <si>
    <t>The staff was incompetent and couldn't handle the rush, resulting in long delays and mistakes with orders.</t>
  </si>
  <si>
    <t>● orders: negative
● staff: negative</t>
  </si>
  <si>
    <t>When this restaurant switched from Corporate to Franchise a few years ago, I was really happy with the changes that were made, the owner was seen there frequently, the employees seemed happy to be working there and everything was running smoothly. Now in 2022 the lines are terrible, when taking your order they give you the total without asking if more items were needed, seldomly the employees smile at you, and you see that the employees are bothered by the customers. I stopped visiting as often as I did because the service went downhill. Today I visited only because a friend wanted some food for her son. Unless serious changes are made I don't plan to visit again.</t>
  </si>
  <si>
    <t>● lines: negative
● employees: positive
● owner: positive</t>
  </si>
  <si>
    <t>Well no body tells you you have to order in the machines cause supposedly they take orders and the register but not body comes to get your order I wait , and wait , and wait for 8 mint aproximily and no one get my order ...and did and the machine ...but the company had to understand no all the people can order ...like people use glasses and forget them , old people don't know the technology or you don't bring your card to pay ... I know is easier ...but at least have to be one person to take your order on these cases . Well is my respectfully opinion</t>
  </si>
  <si>
    <t>● card: negative
● technology: negative
● register: negative</t>
  </si>
  <si>
    <t>Maybe the quickest McDonald's I've ever been to.
My order was out in 2 minutes max on a busy afternoon.</t>
  </si>
  <si>
    <t>This is scandalous I came to this location and it was closing one of the employees went running to put some cones on drive Thru to make it seem they are close. It was 11:00 pm still one more hour until they close .</t>
  </si>
  <si>
    <t>● cones: negative
● employees: negative</t>
  </si>
  <si>
    <t>They don't clean their soda fountains or ice machine.   Not to mention how slow they are at taking orders when walking in.</t>
  </si>
  <si>
    <t>● ice machine: negative
● soda fountains: negative</t>
  </si>
  <si>
    <t>It was a little packed but cleared out quickly the upstairs was not crowded at all very surprised. My gripe is that my server preparing my coffee dropped my lid on the floor and lookroceeded to place it on the coffee and hand it to me. So I kindly but firmly asked, " Didn't you just dropped that on the floor?" She gave a look like, "Oh I did, walked over to the garbage &amp; dumped it. I should hve called the manager but she gave me no problem. Just wondering if she has a habit with other items dropping &amp; giving it to customersï¿½ï</t>
  </si>
  <si>
    <t>● manager: negative
● coffee: neutral
● server: negative</t>
  </si>
  <si>
    <t>The truth is that I feel offended by the Mananger, he yelled at me as if I were his employee!  I really don't understand, I just asked him a question about an order that is already prepared and ready!  and he doesn't deliver it to me because he doesn't feel like it. I work as a delivery person for DoorDash. It's ridiculous to have to stand in line at the drive thru to get something that's already done, really, 0 star!  I work every night at that site and I have never had a problem with any of the cographers everyone is friendly and professional</t>
  </si>
  <si>
    <t>● drive: negative
● manager: negative</t>
  </si>
  <si>
    <t>After a few unsuccessful visits, I have the impression you'll be served if the staff happen to feel like it.</t>
  </si>
  <si>
    <t>● staff: negative
● served: negative</t>
  </si>
  <si>
    <t>Slow late night weekend workers,especially the female worker,it seems like she doesnï¿½ï¿½ï¿½ï¿½ï¿½ï¿½ï¿½ï¿½ï¿½ï¿½ï¿½ï¿½ï¿½ï¿½ï¿½ï¿½ï¿½ï¿½ï¿½ï¿½ï¿½ï¿½ï¿½ï¿½ï¿½ï¿½ï¿½t wanna work,highly doubt any s</t>
  </si>
  <si>
    <t>Visit this place as it is close to my house. Everything is well organized and quick service. The staff are also very friendly. And the place is pleasant and clean.
Will definitely recommend it.
And also it's open 24 hours which is even better and also it has drive through.
I will be coming often every week.</t>
  </si>
  <si>
    <t>● place: positive
● staff: positive
● service: positive</t>
  </si>
  <si>
    <t>If you're rushing to get an early cup of coffee I don't suggest you stop here it's a little while wait for just one coffee</t>
  </si>
  <si>
    <t>● coffee: positive
● cup of coffee: positive</t>
  </si>
  <si>
    <t>I am so mad just imagine eating your breakfast sandwich while chewing you pull a piece of her out your mouth. That is what just happened to me.  I tried to call the store but no one is answering the phone.  McDonald's 1900 block of M Street NW Washington DC</t>
  </si>
  <si>
    <t>● breakfast sandwich: positive</t>
  </si>
  <si>
    <t>These people Had me waiting in drive through for 10-15min</t>
  </si>
  <si>
    <t>● waiting: neutral</t>
  </si>
  <si>
    <t>I liked it a lot definitely recommended the employee Maria f I liked how she treated me</t>
  </si>
  <si>
    <t>Friendly and helpful but just kinda monotone like the environment of the restaurant. Not bad but nothing special.</t>
  </si>
  <si>
    <t>Had a great time here Maria is the assistant manager and was kind and helped me and got everything I wanted fast.</t>
  </si>
  <si>
    <t>● assistant manager: positive</t>
  </si>
  <si>
    <t>A bit dark place
but clean
kind service
Regular network prices</t>
  </si>
  <si>
    <t>● prices: positive
● network: positive
● service: positive
● place: negative</t>
  </si>
  <si>
    <t>This was a quick stop for a bite to tide us over with my a couple of the kids with us. We went thru the drive thru and even though it was slow business, we were put off to wait a couple of minutes and the assistant that took the order was very crisp and short in his interaction.He stated the price and told us to pay at the window where we were completely ignored for another several minutes while he (I'm assuming) took the order for the people behind us. When he finally took our payment and we moved forward to the window to receive our order, only half of the order was correct, and none of the condiments we requested were included. That kept us trying to get it sorted.
As a supervisor and a manager, I would hope review for management as well as employees could be considered in improving the atmosphere. It will be a place I will think twice before visiting again.
If you plan on stopping in, be prepared to take your time to make sure things are correct before leaving. Be accountable for your time if you want your order correct.</t>
  </si>
  <si>
    <t>● assistant: positive</t>
  </si>
  <si>
    <t>This one McDonald's I find charging $2 for a large coffee everywhere else it is $1 for any size drink and the reason I go to McDonald's at all is because of the coffee but if they're going to double the price of the coffee then I may as well go to any 7-Eleven so I have to save this one particular McDonald's would not lower the price when I told him that it was $1 everywhere else. Arguing with a customer is not a good idea it would have been a better idea if she would have said I'm going to let it go this time but no they actually try to argue the point and I think that's silly the whole reason that I come there at all is because of the $1 coffee that is fairly good on a one to 10 scale I would say McDonald's coffee is it seven or eight with Starbucks being a 10 especially when they suggest you get the expresso shot that is $4.25 for the large coffee with the extra espresso shot from Starbucks and then there's creamer but that for dollar coffee is four times better than McDonald's one dollar coffee so you get what you pay for I just think McDonald's at that particular Stevens Creek location bites off customers</t>
  </si>
  <si>
    <t>● price: negative
● coffee: positive</t>
  </si>
  <si>
    <t>It looks like a market place, the security of the bathroom lacks class, he is a very shocking person, rude</t>
  </si>
  <si>
    <t>● bathroom: negative
● security: negative</t>
  </si>
  <si>
    <t>Nice to see the kid's playground open again.</t>
  </si>
  <si>
    <t>● kid ' playground: positive</t>
  </si>
  <si>
    <t>the staff is unbelievably rude and we had to wait 30 min for assistance #hurd</t>
  </si>
  <si>
    <t>Slow slow slow, decided to try curbside because my last 2 experiences were really slow through a couple other McDonald's drive thru lines but this was worse....waited 30 mins for 7 hot chocolates and watched 3 times the amount of cars go through the drive thru while i waited....poor service, I even had a guy come out and tell me it would be soon about half way through waiting but still nothing. Finally brought them out and they were just warm milk no chocolate. By gar the worst experience I've ever had, just asked for a refund and left...</t>
  </si>
  <si>
    <t>● milk: positive
● waiting: negative
● chocolates: negative</t>
  </si>
  <si>
    <t>Never had an issue. They get the orders right, and they are quick and polite.</t>
  </si>
  <si>
    <t>Drive thru experience was bad, they got our order wrong or gave our order to someone else.  When I addressed this after waiting for over 10 minutes they said, ï¿½ï¿½ï¿½ï¿½ï¿½ï¿½ï¿½ï¿½ï¿½ï¿½ï¿½ï¿½ï¿½ï¿½ï¿½ï¿½ï¿½ï¿½ï¿½ï¿½ï¿½ï¿½ï¿½ï¿½ï¿½ï¿½ï¿½yeah weï¿½ï¿½ï¿½ï¿½ï¿½ï¿½ï¿½ï</t>
  </si>
  <si>
    <t>Those who work there do not pay attention to the tables. Dirty tables. I had to clean them how unpleasant</t>
  </si>
  <si>
    <t>Very quick service but not very clean</t>
  </si>
  <si>
    <t>Overcharging customers with their uninformed prices, then management does aid to the issue with accommodating the customer with the stated price.</t>
  </si>
  <si>
    <t>● price: positive
● prices: positive</t>
  </si>
  <si>
    <t>It is really clean, employee Joel keeps it super clean in the morning shift. But they never seem to get the order right. Then I have to go back and get it corrected. Like it be clear on the receipt and they still mess it up! The staff overall is professional and nice.</t>
  </si>
  <si>
    <t>They have good people working here. The workers won't just let you stand there waiting. They always see people standing there and ask "what is your order number?" and then go look for it. For super fast service DL the mobile app and order/pay online.</t>
  </si>
  <si>
    <t>Fast, decent, no complaints.</t>
  </si>
  <si>
    <t>The restaurant was very clean and the ordering experience matched my expectations. My order was ready in minutes and was exactly how I ordered it.</t>
  </si>
  <si>
    <t>● ordering: positive</t>
  </si>
  <si>
    <t>No worries about the time difference between us and I just asking you about the fact you have any idea what</t>
  </si>
  <si>
    <t>● time: neutral</t>
  </si>
  <si>
    <t>2024-05-21</t>
  </si>
  <si>
    <t>They need to keep the restaurant clean,tables are dirty,chairs,are equally dirty,you homeless people walk in there bugging us customers.</t>
  </si>
  <si>
    <t>● chairs: negative
● tables: negative</t>
  </si>
  <si>
    <t>I asked for a refund for poorly made oatmeal. The worker got upset with me asking for a refund and threw my money all over the counter and told me to "have a good life". My oatmeal was literally only hot water. Then the worker stared me down very hostile as i left the store.</t>
  </si>
  <si>
    <t>● hot water: negative
● worker: negative
● oatmeal: negative</t>
  </si>
  <si>
    <t>I show up at 10/23/2022 at 5:50 am.   The door was closed, only the drive through was open.  I was staying at a hotel and didn't have a lot of options for breakfast and didn't have a car.  The guy working their was super nice, took my order at the drive through even though I was on foot.  He was doing everything , taking orders, making the food..  McDonalds, give that guy a raise!  Thanks.</t>
  </si>
  <si>
    <t>● food: neutral
● orders: positive
● guy: positive</t>
  </si>
  <si>
    <t>Long lines. Took long time to get service.</t>
  </si>
  <si>
    <t>● service: positive
● lines: positive</t>
  </si>
  <si>
    <t>This location is a joke. Thereï¿½ï¿½ï¿½ï¿½ï¿½ï¿½ï¿½ï¿½ï¿½ï¿½ï¿½ï¿½ï¿½ï¿½ï¿½ï¿½ï¿½ï¿½ï¿½ï¿½ï¿½ï¿½ï¿½ï¿½ï¿½ï¿½ï¿½s a whole line all The way out in the street and we have all b</t>
  </si>
  <si>
    <t>I had the fries and coffee. They were good.</t>
  </si>
  <si>
    <t>● coffee: positive
● fries: positive</t>
  </si>
  <si>
    <t>The quickness and efficiency is good but the quality is missing a little.  The nuggets werenï¿½ï¿½ï¿½ï¿½ï¿½ï¿½ï¿½ï¿½ï¿½ï¿½ï¿½ï¿½ï¿</t>
  </si>
  <si>
    <t>● quality: negative
● efficiency: positive
● nuggets: neutral
● quickness: positive</t>
  </si>
  <si>
    <t>If there is a meal time limit, please post it clearly on the table. Instead of letting the staff drive people away. I haven't even finished my drink. Guests will be more civilized than your staff.</t>
  </si>
  <si>
    <t>● staff: positive
● table: neutral
● meal time: negative</t>
  </si>
  <si>
    <t>The price of the breakfast here is very ridiculous. $9.00 for a hash brown, sausage egg and cheese mcmuffin, and a small orange. Never again.ï¿½ï</t>
  </si>
  <si>
    <t>● cheese muffin: positive
● sausage egg: positive
● hash brown: positive
● breakfast: negative
● price: negative</t>
  </si>
  <si>
    <t>scam!!!they don't work around the clock</t>
  </si>
  <si>
    <t>● clock: negative</t>
  </si>
  <si>
    <t>Wish I could give them no stars cause this Mcdonald sucks everytime we go there they forget something in our order I will not be going back to this store plus the employees and mangers are very rude. DONT GO THERE THEY WILL ONLY RIP YOU OFF!!!!</t>
  </si>
  <si>
    <t>● managers: negative
● employees: negative</t>
  </si>
  <si>
    <t>Out of all the McDonald's restaurants, this location had to be the worst - purely because of customer service.
Last night (22/10), whoever worked there needs to be let go. We and other customers were yelled at - the virtual cash register was not working with the receipt, so my boyfriend went to the front register to pay and the worker yanked the card out of my bfs hand, sighed like super annoying. When he turned around to wait,  we heard him saying out loud 'customers are so stupid, not listening" :/
Myself and some other customers got yelled at for sitting down. I also needed go to the bathroom but didn't know it was shut but got yelled at. Not sure what was going on with rather staff but rude did not cut it.</t>
  </si>
  <si>
    <t>● wait: neutral
● worker: negative
● front: neutral
● cash register: negative</t>
  </si>
  <si>
    <t>DON'T trust this location. They charged $41 on my card when I bought ONE item in the drive-thru. Manager was rude and short when I tried to disputed it after seeing the charge and would not help. In addition, quality of the food has been sub par on other visits, usually lukewarm, with fries that had obviously sat for a long time. Go elsewhere, there are other fast food locations close by.</t>
  </si>
  <si>
    <t>● fast food: neutral
● food: neutral
● quality: negative</t>
  </si>
  <si>
    <t>We have to go to Burger King, we have more then 15 minutes waiting and both lines was very slow. No moves at all</t>
  </si>
  <si>
    <t>● waiting: negative
● burger king: neutral</t>
  </si>
  <si>
    <t>The male cashier was lazy and rude and tried to charge me the higher prices. The 2 hamburgers I ordered were cold , COLD . Worse, they did not contain the extra pickles I requested 3 times! Yes 3 x. The 2 Apple pies were not only cold ...but ,worse, had been clearly sitting out all day and were so over cooked,  I just  spit them out and into the garbage;  less than 1 bite.
The chicken sandwich was not hot either  and worse , it was waaaay overly smeared  with unhealthy  mayo which  I threw away so as to not suffer food poisoning. It was by far the worst fast food restaurant experience ever in my life and it cost me a whopping  9 dollars and 93 cents. I WANT A REFUND PLEASE.
FINALLY ,this crowded McDonald's  was the filthiest and dirtiest one I've ever been in.
So very very sad and disappointed.
Respectfully submitted,
Timothy Ernest.</t>
  </si>
  <si>
    <t>● fast food: negative
● mayo: negative
● chicken sandwich: negative</t>
  </si>
  <si>
    <t>Slow and I am no longer in the area a little after then I will be home all day but it is an apartment and if something does need to be signed for the front desk can do that any day M-S or any of the information included. I am not going on the website to be sure to send it out of state or state to send me the link and I'll get you a copy and I'll get you the money to you by tomorrow afternoon and I'll get you sick and I will.</t>
  </si>
  <si>
    <t>● front desk: neutral</t>
  </si>
  <si>
    <t>The lobby was absolutely disgusting. Trash and food all over the floor. Staff didn't even come to the front to take orders they just expect you to use the kiosk. The kiosk numbers were covered in sticky stuff. We asked a staff member a question and they flat out ignored us and walked away. I don't recommend this location.</t>
  </si>
  <si>
    <t>● staff: negative
● food: negative
● lobby: negative
● kiosk: negative</t>
  </si>
  <si>
    <t>Decent McDonalds, but I would prefer avoiding this one, especially at certain times (after school hours. Lunch maybe? And some evenings) it is packed with unbearably loud and annoying kids, teens, sometimes even adults. There are some nice employees, but the order is always wrong.
Food is consistently good though.</t>
  </si>
  <si>
    <t>Place was not clean and the staff not particularly gentle.</t>
  </si>
  <si>
    <t>This might be one of my least enjoyable  McDonald's locations. Food orders are wrong, bad parking, slow service, entitled employees. I would go out of my way to NOT go here.</t>
  </si>
  <si>
    <t>● employees: negative
● service: negative
● parking: negative
● food orders: negative
● mcdonald: negative</t>
  </si>
  <si>
    <t>● employees: neutral
● coke: neutral</t>
  </si>
  <si>
    <t>It's McDonald's it's fast and staff is as friendly as it gets. Just don't be rude and they won't be rude. The staff gives attitude to people who give them attitude first.</t>
  </si>
  <si>
    <t>Too crowded. Staff need to have a better way of taking care of customers' orders. Took a long time for my order to be prepared. Nice staff though</t>
  </si>
  <si>
    <t>● bathrooms: positive
● lobby: positive
● staff: negative</t>
  </si>
  <si>
    <t>Well earlier today. I placed 2 separate orders, but when I arrived there doors were locked, there was no letter or any sort of notice explaining why, but what confuses me more is they had people inside ordering and sitting down inside not happy with that location!!</t>
  </si>
  <si>
    <t>Terrible experience.  Filthy.  No soda at all.  Staff could not have been ruder if they tried.</t>
  </si>
  <si>
    <t>● staff: negative
● soda: negative</t>
  </si>
  <si>
    <t>Horrible customer service. Especially the managment, treat everyone as if theyï¿½ï¿½ï¿½ï¿½ï¿½ï¿½ï¿½ï¿½ï¿½ï¿½ï¿½ï¿½ï¿½ï¿½ï¿½ï¿½ï¿½ï¿½ï¿½ï¿½ï¿½ï¿½ï¿½ï¿½ï¿½ï¿½ï¿½re lower than them no consideration whatsoever. Iï¿½ï¿½ï¿½ï¿½ï¿½ï¿½ï¿½ï¿½ï¿½ï¿½ï¿½ï¿½ï¿½ï¿½ï¿½ï¿½ï¿½ï¿½ï¿½ï¿½ï¿½ï¿½ï¿½ï¿½ï¿½ï¿½ï¿½ve been waiting 10 mi</t>
  </si>
  <si>
    <t>● customer service: negative
● manaent: negative</t>
  </si>
  <si>
    <t>Quick service easy ordering.  Not busy when I entered.</t>
  </si>
  <si>
    <t>● ordering: positive
● service: positive</t>
  </si>
  <si>
    <t>DO NOT I REPEAT DO NO NOT GO THERE!!! ONE OF THE WORST MC IN THE CITY. EVERY MORNING THEY NEVER HAVE MOBILE OR REGISTERS ITS SUCH A INCONVENIENCE. LIKE WHY ARE YOU OPEN???????????????????</t>
  </si>
  <si>
    <t>● mcs: negative</t>
  </si>
  <si>
    <t>Is this close to a school? Lots of noisy teenagers hanging around here. Other than that it has an interesting seating arrangement. Just come at a slower time if you plan to enjoy your meal/snack dining in. I do notice the regular pricing is higher than nearby McDonald's. There is lots of curbside pickup parking, drive thru often busy. Ask for ketchup and sauce, they never give it by default.</t>
  </si>
  <si>
    <t>● sauce: negative
● drive: negative
● ketchup: negative</t>
  </si>
  <si>
    <t>2nd time ordering a filet o fish meal in this store and it just tastes so bland the fries were cold and hard. Regret spending  my money here.</t>
  </si>
  <si>
    <t>● fries: negative
● filet fish meal: negative</t>
  </si>
  <si>
    <t>Employees were slovenly. One employee had her boyfriend behind the counter whispering in her ear instead of taking our order. Took 10 minutes to get a diet coke</t>
  </si>
  <si>
    <t>● diet coke: neutral</t>
  </si>
  <si>
    <t>Long waiting time, tastier food and a larger selection than at McDonald's in the Czech Republic.
Super atmosphere. Thanks</t>
  </si>
  <si>
    <t>● selection: positive
● food: positive</t>
  </si>
  <si>
    <t>Trash was overflowing, Coke dispenser was out of syrup and worst of all my hamburger was raw. Not a good experience.</t>
  </si>
  <si>
    <t>● hamburger: negative
● coke dispenser: negative</t>
  </si>
  <si>
    <t>Clean &amp; convenient location, with plenty of seating on the upper floors.</t>
  </si>
  <si>
    <t>● seating: positive
● location: positive</t>
  </si>
  <si>
    <t>Updated 6/27/22. This place went downhill fast.  New mgr left and people there now don't care. Food is badly made. Original review from 2020: New manager runs a nice shop!  Much different than before.  Employees actually want to work and help customers.  Definitely improved.</t>
  </si>
  <si>
    <t>● employees: positive
● manager: positive</t>
  </si>
  <si>
    <t>● served: positive
● food: positive</t>
  </si>
  <si>
    <t>So I ordered a sausage egg and cheese. This is not it. They wouldnï¿½ï¿½ï¿½ï¿½ï¿½ï¿½ï¿½ï¿½ï¿½ï¿½ï¿½ï¿½ï¿½ï¿½ï¿½ï¿½ï¿½ï¿½</t>
  </si>
  <si>
    <t>● cheese: neutral
● sausage egg: neutral</t>
  </si>
  <si>
    <t>Food is usually good but they mess up orders pretty frequently. My last double cheeseburger had a piece of chicken in the middle instead of beef. It'll get the job done though.</t>
  </si>
  <si>
    <t>● beef: negative
● chicken: negative
● cheeseburg: neutral</t>
  </si>
  <si>
    <t>Nice quiet time for a quick burger.  Not many people were inside but the drive thru was busy.</t>
  </si>
  <si>
    <t>● drive: neutral
● burger: positive</t>
  </si>
  <si>
    <t>Something happened to their Coke.  Either the mix is off, or they changed a hose.   Either way it is half as good as it once was.   Bummer !!!</t>
  </si>
  <si>
    <t>● hose: negative</t>
  </si>
  <si>
    <t>Horrible customer service! Ordered 2 large fries. They had so much salt on them they were inedible! had to be thrown out . There was even salt on my front car seat! Looked like employee dumped an entire box of salt on them! I live 15 miles away. Took pictures to show manager "Bridgit" next time I returned.  She would not make good! Zero stars!</t>
  </si>
  <si>
    <t>awful service fries were cold cheese burger was cold and now they charge for honey mustard. donï¿½ï¿½ï¿½ï¿½ï¿½ï¿½ï¿½ï¿½ï¿½ï¿½ï¿½ï¿½ï¿½ï¿½ï¿½ï¿½ï¿½ï¿½ï¿½ï¿½ï¿½ï¿½ï¿½ï</t>
  </si>
  <si>
    <t>● honey mustard: negative
● service fries: negative
● awful: negative</t>
  </si>
  <si>
    <t>Restaurant 42 the worst and the dirtiest trays that they put your food on that I've ever seen complained about it before and nobody has done anything about it as of yet so if it's restaurant 42eat at your own risk so if you're looking for a place to eat at McDonald's ask if it's restaurant 42 before you orderthey tell me tell me to come back and you'll make it right how's it going to do that when  they don't know it's me coming back</t>
  </si>
  <si>
    <t>● food: negative
● trays: negative</t>
  </si>
  <si>
    <t>The variety of food offered by this restaurant is great! They also value their customers, always making sure that our needs are met and we are happy with the service.. McDonalds - Thanks a lot!</t>
  </si>
  <si>
    <t>I took my children and their friends here for a treat after shopping. We used ordering kiosk..food was promptly given to us. When we found seating ,it was right next to the McDonald's security. Security cursed up a storm around my children with great vulgarity.</t>
  </si>
  <si>
    <t>● security: neutral
● mcdonald: neutral
● seating: positive
● food: positive
● ordering kiosk: positive</t>
  </si>
  <si>
    <t>Very poor McDonald's in terms of service and friendliness. Could only get food in a bag. Long wait and no overview in the numbers of the orders. We were 5 people and a large part of the order was missing. Fortunately, that was quickly arranged after having to wait again. Apparently upstairs where you can sit closed at 8 pm. Fifteen minutes before, a lady came to report that they were closing. She kept holding the door open until everyone had actually left. After 5 minutes we also left and the rest were able to eat in the rain. Something is seriously wrong there.</t>
  </si>
  <si>
    <t>After renovation this place has become one of the newer McDonalds around. Things have also gotten busier but that means fresher food.</t>
  </si>
  <si>
    <t>Can not beat mcdonalds for their quick service and food.  Though their best menu item is still the coffee.</t>
  </si>
  <si>
    <t>● coffee: positive
● menu item: positive
● food: positive
● service: positive</t>
  </si>
  <si>
    <t>No idea what time the lobby actually closes but 6:30 pm is a bit early. So headed to the drive through with everyone else and by the time I got my food it was already cold.</t>
  </si>
  <si>
    <t>I am not happy at all today I went and bought 4 Strawberry Banana smoothies and and 2 hash browns and my smoothies tasted like straight ice and water smh. And I am very disappointed in there service my smoothie should never taste like that never especially the fact I bought it for not only me but my kids. I need someone to contact me from corporate or something. I am not happy at all waste of moneyï¿½</t>
  </si>
  <si>
    <t>● smooth: positive
● hash browns: positive
● strawberry banana smoothies: positive</t>
  </si>
  <si>
    <t>the attention in this place is horrible.  the serving staff is really rude and unfriendly.  I do not recommend going to this branch of mc donald.  Your experience will be stressful</t>
  </si>
  <si>
    <t>● serving staff: negative</t>
  </si>
  <si>
    <t>Fast and friendly place.</t>
  </si>
  <si>
    <t>Everything was good!!!!</t>
  </si>
  <si>
    <t>● everything: positive</t>
  </si>
  <si>
    <t>I bought an hazelnut coffee.. I received an extremely milky coffee and it didn't have any ice, I asked what happened to the ice, I was told they didn't have anymore. So why allow me to purchase an ice coffee.. Hash brown was hard as an rock.. Sausage egg mcmuffin was just thrown together. They need to get it together as far as Quality Control..
I usually don't write reviews I felt compelled to do so..</t>
  </si>
  <si>
    <t>● quality control: negative
● ice coffee: negative
● coffee: negative</t>
  </si>
  <si>
    <t>This is a typical McDonald's. I ordered a frape and had to wait 10 minutes for it to be prepared. Not impressed.</t>
  </si>
  <si>
    <t>● mcdonaldpe: negative</t>
  </si>
  <si>
    <t>04:18am 10.22.22It is written around the clock and there is nothing around the clock here, one deception is that there is something that is around the clock.
It is written that it works 24 hours, you arrive, nothing works there, it's a lie!!!</t>
  </si>
  <si>
    <t>Mic Ribby was smacking. Atmosphere was a 'lil lackin'. Service? It was slappin'.</t>
  </si>
  <si>
    <t>● service: negative
● atmosphere: negative</t>
  </si>
  <si>
    <t>Very quick service at a busy time of day</t>
  </si>
  <si>
    <t>Fast service, but while I was there on vacation staying accross the street the service was a bit harsh.</t>
  </si>
  <si>
    <t>2024-06-21</t>
  </si>
  <si>
    <t>Busy and crowded, took the chill from our bones ï¿½ï¿½ï¿½ï¿½ï¿</t>
  </si>
  <si>
    <t>Very rude security. I came to buy a coffee and use a restroom. I prefer to use a restroom first. They yelled at me and put a flash lighter directly in my face that I have to buy coffee first. But i donï¿½ï¿½ï¿½ï¿½ï¿½ï¿½ï¿½ï¿½ï¿½ï¿½ï¿½ï¿½ï¿½ï¿½ï¿½ï¿½ï¿½ï¿½ï¿½ï¿½ï¿½ï¿½ï¿½ï¿½ï¿½ï¿½ï¿½t prefer to go to the restroom with coffee or leave it on the table and expecting that someone spit in it ï¿½ï¿½ï¿½ï¿½ï¿½ï¿½ï¿½ï¿½ï¿½ï¿½ï¿½ï</t>
  </si>
  <si>
    <t>● flash lighter: negative
● coffee: neutral</t>
  </si>
  <si>
    <t>The food was barely warm. The cheese was cold and hard. They threw my bag of food up on the counter. What a dysfunctional restaurant.</t>
  </si>
  <si>
    <t>● cheese of food: negative
● food: negative</t>
  </si>
  <si>
    <t xml:space="preserve">I always get mcdonaldï¿½ï¿½ï¿½ï¿½ï¿½ï¿½ï¿½ï¿½ï¿½ï¿½ï¿½ï¿½ï¿½ï¿½ï¿½ï¿½ï¿½ï¿½ï¿½ï¿½ï¿½ï¿½ï¿½ï¿½ï¿½ï¿½ï¿½s from here. But today I got large fries and two burgers along with three cokes. I was eating my fries and i was about to take a bite until i saw A BUG literally on my fry. I got disgusted and now i have no more appetite to eat my </t>
  </si>
  <si>
    <t>● food: negative
● coke: positive
● fries: positive
● mcdonald: negative
● burgers: positive</t>
  </si>
  <si>
    <t>● staff: negative
● waits: negative
● night crew: positive
● morning crew: positive</t>
  </si>
  <si>
    <t>It's not the best like it was 2 years ago but not as bad as it has been in the past.   They have to work out the mobile app ordering. They lose orders plus app says they're out of food.</t>
  </si>
  <si>
    <t>● orders: negative
● mobile app ordering: negative</t>
  </si>
  <si>
    <t>This location was surprisingly clean. Our order was made quickly and everything was fresh. It was a good stop for a quick bite.</t>
  </si>
  <si>
    <t>● bite: positive
● stop: positive
● location: positive</t>
  </si>
  <si>
    <t>Horrible customer service. Came here for breakfast and the employees are angry/rude and hate their job. They were annoyed the moment they asked me what my order was. I regret coming here and never will again. They forgot to give me my hash browns and were so upset and angry when I told them they forgot and they even denied it. Food was cold. Horrible experience.</t>
  </si>
  <si>
    <t>● hash browns: negative</t>
  </si>
  <si>
    <t>Service was terrible I had to wait for ever to get my food, then when I finally did it was a security guard who gave it to me that was behind the counter for what ever reason he didn't have on gloves he put his dirty finger in my cup when he pulled it out the group of cups I won't be going back to this location the staff speaks spenglish I can barely understand what they trying to say I didn't get sauce for my biggest it's just terrible service on top of the 75 school kids in there standing around waiting for their orders</t>
  </si>
  <si>
    <t>● staff: negative
● counter: neutral
● security guard: negative
● food: neutral</t>
  </si>
  <si>
    <t>Fast but not fast enough to get the homeless out</t>
  </si>
  <si>
    <t>So I went to order a hot chocolate and ordered it myself on one of there  machines.  I spent  10 minutes waitin for my medium hot chocolate. I saw there was only 3 people workin and figured they were short staffed. So I finally tell one of da girls dat I've been waitin over 10 mins and she tells me there's no hot chocolate and now I'm  upset cuz now I'm late to work!! If there was no hot chocolate then they  should post it on da screen  sayin not available. Not cool to mess wit someone's time!!! I then had to wait another 3 mins for a manager to refund  me.</t>
  </si>
  <si>
    <t>● chocolate: neutral
● hot chocolate: neutral</t>
  </si>
  <si>
    <t>Mmmm to be honest they are pretty fast with their drive-by  orders I cannot complain but they run out of the special items and Frappuccinos pretty fast. Overall food quality is pretty much always fresh!</t>
  </si>
  <si>
    <t>● food quality: positive
● special items: positive
● by: positive
● drive: positive
● frappuccinos: positive</t>
  </si>
  <si>
    <t>Unfortunately had  a terrible street singer doing karaoke with a big speaker , loud and out of tune, its not the restaurant fault though they where nice</t>
  </si>
  <si>
    <t>● speaker: negative</t>
  </si>
  <si>
    <t>5 stars for consistency.  If you like McDonald's you'll like this location.  If you're not a fan, this location wont win you over, it's McDonald's.</t>
  </si>
  <si>
    <t>Just recent some girl was in lobby while kids went crazy in lobby .She came with purpose but as an older person made me feel good asking them please to calm a bit spread out they moved belongings closer not all over cleaned Think name was stacie I saw . After school gets crowded good to see someone proud to help along with guard who seems busy at time .all over great service for busy place.</t>
  </si>
  <si>
    <t>● guard: positive
● lobby: neutral</t>
  </si>
  <si>
    <t>Worst customer service ever, try order at speaker no answer then went to window n was treated like trash by manager jeina and employee joein, they definitely don't deserve their position,they don't care about customer, I told them I wanted to order Tru window cuz had no answer in speaker and joeine said if I don't go around I would stay parked at window all night then he cursed me and closed the window I wish I had a camerA on to show this to the world all over social media shame on McDonald's, I definitely will avoid this business for rest of my life this happen today November 23rd 4am 2022</t>
  </si>
  <si>
    <t>● employee: negative
● manager: negative
● speaker: negative</t>
  </si>
  <si>
    <t>Quick service. Ordered via the McDonalds app. The staff were friendly. There are electronic order kiosks too should you prefer that type of experience.</t>
  </si>
  <si>
    <t>● staffosks: positive
● service: positive
● mcdonalds app: positive</t>
  </si>
  <si>
    <t>Terrible Service!, You place and pay for your order, and then wait forever to get your food, very very slow. Walk in or Drive thru, both are awful!, If you Drive thru, you order and pay, then you wait forever to get your food. Walk in just as slow. Management very inconsiderate of their customers. Please go someplace else!</t>
  </si>
  <si>
    <t>● management: negative
● food: negative
● place: positive</t>
  </si>
  <si>
    <t>Curbside is unavailable for all hours.
McDonald's app freezes in order screen frequently at this particular location...,I have great service with AT&amp;t and new phones so I don't think it's on my end.
I have had multiple issues with old orders trying to reprocess old orderss here ,&amp; leading to wrong food being ready at the window staff more interested in proving to me that what came through from the app was what they prepared. 4 chicken nuggets for three people. Is not adequate. They did not offer to even take a new order. I left with NO food</t>
  </si>
  <si>
    <t>● chicken nuggets: negative
● food: negative</t>
  </si>
  <si>
    <t>Do not order from this place unless you are In person. They just messed up my order and didn't give all items that I paid for. Waste of a delivery especially when all items are not included,  1 person has food..smh</t>
  </si>
  <si>
    <t>● delivery: negative</t>
  </si>
  <si>
    <t>I only took one glass and it was very thick. They should make them softer when drinking it.</t>
  </si>
  <si>
    <t>● glass: negative</t>
  </si>
  <si>
    <t>Long wait for the food but the order was right and the ice cream machine worked</t>
  </si>
  <si>
    <t>● ice cream machine: positive
● order: positive
● food: neutral</t>
  </si>
  <si>
    <t>A basic McDonald's but lately the restrooms are out of service In a couple of McDonald's even if you're a paying customer And sometimes  I noticed closing  off portion of the dining rooms  in some of the McDonald's when the places are busy</t>
  </si>
  <si>
    <t>● service: negative
● mcdonald: negative
● restrooms: negative</t>
  </si>
  <si>
    <t>The team that control that restroom and back seats entry are great! Best McDonald's in the area. Cleanest one as well.</t>
  </si>
  <si>
    <t>● mcdonald: positive
● back seats: positive
● restroom: positive</t>
  </si>
  <si>
    <t>Very busy site, a clean as it could be,</t>
  </si>
  <si>
    <t>● site: negative</t>
  </si>
  <si>
    <t>This has to be the worst McDonalds! The food is never hot and never fresh.  I went there again tonight since it's the only place open.   The fries were warm and tasted like they had been cooked in an air frier and the burger was cold and tasted like it had been sitting for hours.   This places stays pretty busy so there is no excuse for poor quality of food imo.   Avoid unless it's your only option.</t>
  </si>
  <si>
    <t>● burger: negative
● air fry: negative
● fries: positive
● food: negative</t>
  </si>
  <si>
    <t>Lobby was closed with no sign or reason why, no curbside spots and super long drive thru wait. Attempts to call to see why lobby was closed but no one would answer the phone.</t>
  </si>
  <si>
    <t>I like it service good , it's. Cheaper the most of the places around, lol ï¿½ï¿½ï¿½ï¿½ï¿½ï¿½ï¿½ï¿½ï¿½ï¿½ï¿½ï¿½ï¿½ï¿½ï¿½ï¿½ï¿½ï¿½ï¿½ï¿½ï¿½ï¿½ï¿½ï¿½ï¿½ï¿½ï¿½ï¿½ï¿½ï¿½ï¿½ï¿½ï¿½ï¿½ï¿½ï¿½ï¿½ï¿½ï¿½ï¿½ï¿½ï¿½ï¿½ï¿½ï¿½ï¿</t>
  </si>
  <si>
    <t>Nice place, service is very quick and great atmosphere</t>
  </si>
  <si>
    <t>● atmosphere: positive
● service: positive
● place: positive</t>
  </si>
  <si>
    <t>I didn't get a chance to try it. Went to pick up some McDonald's from this 24-hour location at 3:00 a.m. but no one would respond at the drive-thru speaker. When I drove up to the window the two gentlemen inside acted like they couldn't see me. I honked and waved my arms and it was clear that they could see me but they would not acknowledge my presence. Totally unacceptable and unprofessional. If you're under staffed or closed, put a sign on the door or at the drive-thru...</t>
  </si>
  <si>
    <t>● thru speaker: negative
● drive: neutral
● mcdonald: neutral</t>
  </si>
  <si>
    <t>Employees were friendly and courteous. Quick service and food was fresh.</t>
  </si>
  <si>
    <t>● food: positive
● service: positive
● employees: positive</t>
  </si>
  <si>
    <t>Bad service, I place order online and want to pick it by curbside, but they said the order isnï¿½ï¿½ï¿½ï¿½ï¿½ï¿½ï¿½ï¿½ï¿½ï</t>
  </si>
  <si>
    <t>Service to review and the toilets closed for no reason.
8:00 pm they close the space for seating. ï¿½ï</t>
  </si>
  <si>
    <t>● toilets: negative
● service: neutral</t>
  </si>
  <si>
    <t>Very bad service!!</t>
  </si>
  <si>
    <t>They have a cleaning person constantly wiping, mopping the door, bathroom, floor and everything else inside. Very impressive</t>
  </si>
  <si>
    <t>● floor: neutral
● bathroom: neutral
● door: neutral
● cleaning person: positive</t>
  </si>
  <si>
    <t>Staff has changed and service isn't great.</t>
  </si>
  <si>
    <t>● service: negative
● staff: negative</t>
  </si>
  <si>
    <t>Absolutely done with this location, I always seem to get the same woman at the drive-thru I don't know her name but I know her voice and she screws up every single time then when I try and correct her she gets mad and acts like it's my fault. I don't know if she's special needs or something or there's a learning disability or if she's hard of hearing I don't get it. And even lately when I hear it's her I actually make sure to enunciate clearly but it doesn't seem to help. The young man that I occasionally get is always on point he has never messed up an order. I'm guessing she is related to management or has incriminating photos or something. She has absolutely no people skills and I will not go back to this place</t>
  </si>
  <si>
    <t>● people: negative
● drive: negative</t>
  </si>
  <si>
    <t>I love this location cuz it's downtown so it's always super quick.</t>
  </si>
  <si>
    <t>Driving can be a bit awkward here, with a sightly confusing entrance/exit and with very limited parking that can get clogged when there are cars entering or leaving.  That said, they've consistently done a good job filling my orders and never given me any reason to complain in that regard.</t>
  </si>
  <si>
    <t>● parking: negative
● entrance: negative</t>
  </si>
  <si>
    <t>The food was good, the speed of the order to withdraw online was fine, but it was 8:25 a McDonald's worker came in and told us in a very bad way that we had 5 minutes to finish eating and we had just started eating.</t>
  </si>
  <si>
    <t>● mcdonald: neutral
● speed: negative
● food: positive</t>
  </si>
  <si>
    <t>This McDonalds sucks. From the moment we walked in before saying anything the lady at the counter had a bad attitude and rushed our order. Then we got it and they forgot our hash browns and coffee. I told them that they were missing items but then the lady insisted and had to look through our bags, then a lady shouted to me ï¿½ï¿½ï¿½ï¿½ï¿½ï¿½ï¿½ï¿½ï¿½ï¿½ï¿½ï¿½ï¿½ï¿½ï¿½ï¿½ï¿½ï¿½</t>
  </si>
  <si>
    <t>● coffee: negative
● hash browns: negative
● lady: negative</t>
  </si>
  <si>
    <t>It is very clean McDonalds. And stuff is very pleasant) we ordered French fries. so great</t>
  </si>
  <si>
    <t>● french fries: positive
● mcdonalds: positive</t>
  </si>
  <si>
    <t>I had an awful experience at this location with one member of the security staff they hire to keep customers and employees ï¿½ï¿½ï¿½ï¿½ï¿½ï¿½ï¿½ï¿½ï¿½ï¿½ï¿½ï¿½ï¿½ï¿½ï¿½ï¿½ï¿½ï¿½ï¿½ï¿½ï¿½ï¿½ï¿½ï¿½ï¿½ï¿</t>
  </si>
  <si>
    <t>● security staff: negative</t>
  </si>
  <si>
    <t>McDonaldï¿½ï¿½ï¿½ï¿½ï¿½ï¿½ï¿½ï¿½ï¿½ï¿½ï¿½ï¿½ï¿½ï¿½ï¿½ï¿½ï¿½ï¿½ï¿½ï¿½ï¿½ï¿½ï¿½ï¿½ï¿½ï¿½ï¿½s was clean! And staff friendly. Their security guards are absolutely crazy and ghetto. They were screaming over and over and multiple people left because of itï¿½ï¿½ï¿½ï¿½ï¿½ï¿½ï¿½ï¿½ï¿½ï¿½ï¿½ï¿½ï¿½ï¿½ï¿½ï¿½ï¿½ï¿½ï¿½ï¿½ï¿½ï¿½ï¿½ï</t>
  </si>
  <si>
    <t>● security guards: negative
● staff: positive</t>
  </si>
  <si>
    <t>My best experience with Mango pin smooth was excellent and fast delivery good services</t>
  </si>
  <si>
    <t>● services: positive
● delivery: positive
● mango: positive</t>
  </si>
  <si>
    <t>McDonaldï¿½ï¿½ï¿½ï¿½ï¿½ï¿½ï¿½ï¿½ï¿½ï¿½ï¿½ï¿½ï¿½ï¿½ï¿½ï¿½ï¿½ï¿½ï¿½ï¿½ï¿½ï¿½ï¿½ï¿½ï¿½ï¿½ï¿½s is proud to own the most broken ice cream machines on the planet. When I asked at the drive through if they had ice cream the lady replied ï¿½ï¿½ï¿½ï¿½ï¿½ï¿½ï¿½ï¿½ï¿½ï¿½ï¿½ï¿½ï¿½ï¿½ï¿½ï¿½ï¿½ï¿½ï¿½ï¿½ï¿½ï¿½ï¿½ï¿½ï¿½ï¿½ï¿½naï¿½ï¿½ï¿½ï¿½ï¿½ï¿½ï¿½ï¿½ï¿½ï¿½ï¿½ï¿½ï¿½ï¿½ï¿½ï¿½ï¿½ï</t>
  </si>
  <si>
    <t>● ice cream: positive
● mcdonald: positive</t>
  </si>
  <si>
    <t>A great place to socialize with my friends</t>
  </si>
  <si>
    <t>Nice McDonald's in a high class section and the staff was friendly. I enjoyed eating lunch there and sitting and relaxing.</t>
  </si>
  <si>
    <t>● lunch: positive
● staff: positive
● mcdonald: positive</t>
  </si>
  <si>
    <t>Omg !! Where to even begin !!! I always order from here !! However they can NEVEr get my order right ! Not to mention I  was hung up on hung up on by the manager . Who had green hair!! Like thatï¿½ï¿½ï¿½ï¿½ï¿½ï¿½ï¿½ï¿½ï¿½ï¿½ï¿½ï¿½ï¿½ï¿½ï¿½ï¿½ï¿½ï¿½ï¿½ï¿½ï¿½ï¿½ï¿½ï¿½ï¿</t>
  </si>
  <si>
    <t>The manager is very rude, and they donï¿½ï¿½ï¿½ï¿½ï¿½ï¿½ï¿½ï¿½ï¿½ï¿½ï¿½ï¿½ï¿½ï¿½ï¿½ï¿½ï</t>
  </si>
  <si>
    <t>Very rude workers don't even let you go to the toilet.</t>
  </si>
  <si>
    <t>The staff is not good. Rude. Didnt even heaitate to take my order. I was trying the screen when The manager came and took another persons order and then i gone to him and had the order taken. He was helpful and in 2 mn my order was ready. Had some beggars on premises asking for money. Was not busy. Had lots of free seats.</t>
  </si>
  <si>
    <t>● manager: positive
● staff: negative</t>
  </si>
  <si>
    <t>The store was filthy. Employees were using profanities in the back where customers upfront could hear. Two female employees were playing on there phone. What a horrible experience.</t>
  </si>
  <si>
    <t>Always come here but today I went thru the drive through and encountered a woman who looked like a manager training a young man or something like that. Both of them extremely rude and condescending. 11/17/22 9:26am transaction amount 4.24 side one</t>
  </si>
  <si>
    <t>Nobody spoke English well enough to get my order correct. The food sucked as did the employees who were dirty and unkempt almost as bad as the restaurant was. NEVER AGAIN!</t>
  </si>
  <si>
    <t>Horrible customer service. They ignore their customers when clearly standing in line.</t>
  </si>
  <si>
    <t>Terrible customer service (every single time I go there)</t>
  </si>
  <si>
    <t>Awful place to visit in ugly new York City waste of time</t>
  </si>
  <si>
    <t>We grab late night on occasion Fries always hot and and fresh.
Maybe we are just lucky.
Could be a little warmer inside.</t>
  </si>
  <si>
    <t>Not very convenient if you just want to dine inside there's very little parking and difficult to get to other than that the food is the same.</t>
  </si>
  <si>
    <t>● food: positive
● parking: negative</t>
  </si>
  <si>
    <t>A very degraded place, and the staff is not friendly</t>
  </si>
  <si>
    <t>Good afternoon, I have visited this business several times, there is an employee who attends as if she had a rage all the time, she attends reluctantly</t>
  </si>
  <si>
    <t>Same gas station in Chula Vista read my other post hey follow me too leave a remark on my work</t>
  </si>
  <si>
    <t>● gasla: neutral</t>
  </si>
  <si>
    <t>Everything so good!!!!! Thank youï¿½ï¿½ï¿½ï¿½ï¿½ï</t>
  </si>
  <si>
    <t>Order took longer than usual, and was missing a McChicken the first time.  Had to wait a long time after that to get another one.
Picture shows how beautifully it was made.
I was also given few napkins, and had to ask an employee for more.
There was a couple of homeless people that wandered in the restaurant that made me leave early.
Would give 0 stars if I could.</t>
  </si>
  <si>
    <t>● employee: neutral
● napkins: positive</t>
  </si>
  <si>
    <t>Mc, a guarantee but I expected a little more cleaning.</t>
  </si>
  <si>
    <t>● cleaning: positive</t>
  </si>
  <si>
    <t>the most terrible Donalds in New York!  The Big Mac is thin and wet, the French fries are rancid and lack the crunch.  The toilet is closed!  Cola is out of stock!</t>
  </si>
  <si>
    <t>● cola: negative
● coca: negative
● toilet: negative
● french fries: negative</t>
  </si>
  <si>
    <t>Salt Lake City fast becoming a toilet.
Elect leftist officials who live insulated from the population, this 'Pelosi-ing is a blight.
What a mess.</t>
  </si>
  <si>
    <t>● salt: negative</t>
  </si>
  <si>
    <t>2024-07-21</t>
  </si>
  <si>
    <t>Too many thugs and homeless nearby and bit slow for fast food but that might be due to busy orders. The fries definitely need some more salts, eating no raw fries are just horrible</t>
  </si>
  <si>
    <t>● salt: positive
● fries: positive
● fast food: negative</t>
  </si>
  <si>
    <t>It's a McDonald's. The kiosks were working and the service was quick. I didn't go upstairs to check out the dining room.</t>
  </si>
  <si>
    <t>● dining room: neutral
● service: positive
● mcdonald: neutral
● kiosks: neutral</t>
  </si>
  <si>
    <t>It's a McDonald's, simple and relatively efficient at getting out food. You're not coming here for service, you're coming here for some classic fast food.</t>
  </si>
  <si>
    <t>Service is lousy and I tried to call number to complain to manager and no one answers/no voicemail.</t>
  </si>
  <si>
    <t>I went on Saturday to eat and I was fascinated because all the food was hot, plus the service and the speed left me speechless.</t>
  </si>
  <si>
    <t>● speed: positive
● service: positive
● food: positive</t>
  </si>
  <si>
    <t>We went there during NYE, just prior to the ball drop. The surprising thing was there was homeless folks inside the store walking and smoking next to us when we were preparing to eat. The homeless guy was even asking for food to someone next to us. It felt very much like a 3rd world country's experience. The tables were dirty as well - maybe they need to hire more people for cleaning in between customers. The French fries were cold as well, as if they were probably heated long time ago. Also, the store associates should provide a tray for customers who are going to be sitting/eating inside the store instead of paper packets for takeouts.</t>
  </si>
  <si>
    <t>● french fries: negative
● tables: negative</t>
  </si>
  <si>
    <t>I went to walk in the lobby and the doors were locked 20 minutes before closing time. Horrible customer service!</t>
  </si>
  <si>
    <t>● customer service: negative
● doors: negative
● lobby: negative</t>
  </si>
  <si>
    <t xml:space="preserve">Worst experience at McDonaldï¿½ï¿½ï¿½ï¿½ï¿½ï¿½ï¿½ï¿½ï¿½ï¿½ï¿½ï¿½ï¿½ï¿½ï¿½ï¿½ï¿½ï¿½ï¿½ï¿½ï¿½ï¿½ï¿½ï¿½ï¿½ï¿½ï¿½s
Lady was so sarcastic and rude.
Not to mention she looked super unprofessional.
Super rude service at speaker and worse at the window.
She realized I was upset over the terrible service and has the audacity to say ï¿½ï¿½ï¿½ï¿½ï¿½ï¿½ï¿½ï¿½ï¿½ï¿½ï¿½ï¿½ï¿½ï¿½ï¿½ï¿½ï¿½ï¿½ï¿½ï¿½ï¿½ï¿½ï¿½ï¿½ï¿½ï¿½ï¿½you having a bad day?ï¿½ï¿½ï¿½ï¿½ï¿½ï¿½ï¿½ï¿½ï¿½ï¿½ï¿½ï¿½ï¿½ï¿½ï¿½ï¿½ï¿½ï¿½ï¿½ï¿½ï¿½ï¿½ï¿½ï¿½ï¿½ï¿½ï¿½
I really tried not to argue and fight over some ignorant person being miserable over their job getting paid $10 so I said
ï¿½ï¿½ï¿½ï¿½ï¿½ï¿½ï¿½ï¿½ï¿½ï¿½ï¿½ï¿½ï¿½ï¿½ï¿½ï¿½ï¿½ï¿½ï¿½ï¿½ï¿½ï¿½ï¿½ï¿½ï¿½ï¿½ï¿½Im greatï¿½ï¿½ï¿½ï¿½ï¿½ï¿½ï¿½ï¿½ï¿½ï¿½ï¿½ï¿½ï¿½ï¿½ï¿½ï¿½ï¿½ï¿½ï¿½ï¿½ï¿½ï¿½ï¿½ï¿½ï¿½ï¿½ï¿½
I ask for the price because she never told me it and she sucked her teeth rolled and her eyes at me and told me it.
And then charged me.
She was giving me this nasty death stare like Iï¿½ï¿½ï¿½ï¿½ï¿½ï¿½ï¿½ï¿½ï¿½ï¿½ï¿½ï¿½ l cause I used to work for McDonaldï¿½ï¿½ï¿½ï¿½ï¿½ï¿½ï¿½ï¿½ï¿½ï¿½ï¿½ï¿½ï¿½ï¿½ï¿½ï¿½ï¿½ï¿½ï¿½ï¿½ï¿½ï¿½ï¿½ï¿½ï¿½ï¿½ï¿½s. Every quarter meat is cooked to order, the McDonaldï¿½ï¿½ï¿½ï¿½ï¿½ï¿½ï¿½ï¿½ï¿½ï¿½ï¿½ï¿½ï¿½ï¿½ï¿½ï¿½ï¿½ï¿½ï¿½ï¿½ï¿½ï¿½ï¿½ï¿½ï¿½ï¿½ï¿½s was empty </t>
  </si>
  <si>
    <t>● price: negative
● service: negative</t>
  </si>
  <si>
    <t>Rude staff, they talk to each other without paying attention to the work .. they always get the sandwiches wrong ... dirty place !!!  It should be closed</t>
  </si>
  <si>
    <t>● sandwiches: negative</t>
  </si>
  <si>
    <t>Have to wait for a while before I</t>
  </si>
  <si>
    <t>● wait: positive</t>
  </si>
  <si>
    <t>This place is right next to New York penn station so expect a crowd and a long wait, use the kios it's must faster. The customers there tend to be loud and uninviting.</t>
  </si>
  <si>
    <t>Okay I know it is McDonald's but it is a very good fast food store.  For the price, the quality is good. I also like their app.</t>
  </si>
  <si>
    <t>● quality: positive
● price: positive
● fast food: positive
● mcdonald: positive</t>
  </si>
  <si>
    <t>Horrible poor service all they do is mess orders up use containers to serve customers skinny blonde spanish girl just horrible someone fire her</t>
  </si>
  <si>
    <t>● containers: negative
● service: negative</t>
  </si>
  <si>
    <t>Why does it say 24/7 dine in if they lock the doors after 1 am
Rubbish description and I'm FREEZING</t>
  </si>
  <si>
    <t>Waited in line 20+ minutes only to get someone else's order and no way to get our correct order because they don't answer the phone and they're too busy. Super irritating.</t>
  </si>
  <si>
    <t>● waited: negative</t>
  </si>
  <si>
    <t>Slow moving and long lines. I wish they had more staff.</t>
  </si>
  <si>
    <t>● staff: positive
● lines: positive</t>
  </si>
  <si>
    <t>Update (12-29-2022): I visited this location again around the same time and the food was hot and fresh. Ordered 60 chicken nuggets, 2 fries, 2 large drinks, and 10 apple pies. We had to wait 10 minutes for the pies which is understandable because they take awhile and they don't usually have that many of them just sitting around.
Went pretty late at night (close to 1 AM) and the fries were surprisingly hot and my Shamrock Shake wasn't melted. I did ordered using the app and had zero issues. It was an unusually pleasant McDonald's experience and I will be a repeat customer at this location.</t>
  </si>
  <si>
    <t>● mcdonald: positive
● shamrock shake: positive
● fries: positive</t>
  </si>
  <si>
    <t>A Disgusting place a bunch of crack heads inside fighting and yelling. I ordered a coffee and it was not drinkable.</t>
  </si>
  <si>
    <t>● coffee: negative
● place: negative</t>
  </si>
  <si>
    <t>Just because the kiosks were there they didnï¿½ï¿½ï¿½ï¿½ï¿½ï¿½ï¿½ï¿½ï¿½ï¿½ï¿½ï¿½ï¿½ï¿½ï¿½ï¿½ï¿½ï¿½ï¿½ï¿½ï¿½ï¿½ï¿½ï¿½ï¿½ï¿½ï¿½t wanna help. I couldnï¿½ï¿½ï¿½ï¿½ï¿½ï¿½ï¿½ï¿½ï¿½ï¿½ï¿½ï¿½ï¿½ï¿½ï¿½ï¿½ï¿½ï¿½ï¿½ï¿½ï¿½ï¿½ï¿½ï¿½ï¿½ï¿½ï¿½t access the order I wanted so I went to the front tried to tel them 3 times but they didnï¿½ï¿½ï¿½ï¿½ï¿½ï¿½ï¿½ï¿½ï¿½ï¿½ï¿½ï¿½ï¿½ï¿½ï¿½ï¿½ï¿½ï¿½ï¿½ï¿½ï¿½ï¿½ï¿½ï</t>
  </si>
  <si>
    <t>● kiosks: negative</t>
  </si>
  <si>
    <t>The service was very bad, the guy at the cashier was annoyed that I spoke to him in Spanish by mistake, additionally, the food was very regular.</t>
  </si>
  <si>
    <t>● food: neutral
● guy: negative
● service: negative</t>
  </si>
  <si>
    <t>Of course this is my home McDonald's so I know how it works and how quick they are and how good they are and I never have a problem with this place it's not big it's just a small one in and out it's all you do I like that</t>
  </si>
  <si>
    <t>Its a place to run in &amp; grab something quick to eat . As far as sitting in there its not ok the ppl they allow in there are mostly homeless</t>
  </si>
  <si>
    <t>● eat: positive
● place: positive</t>
  </si>
  <si>
    <t>My child worked there for only two days and was forced to quit due to the unprofessionalism of the management and staff, one manager even followed her into the bathroom. My child was name called, shoved, harassed and never properly trained. She wasnï¿½ï¿½ï¿½ï¿½ï¿½ï¿½ï¿½ï¿½ï¿½ï¿½ï¿½ï¿½ï¿½ï¿½ï¿½ï¿½ï¿½ï¿½ï¿½ï¿½ï¿½ï¿½ï¿½ï¿½ï¿½ï¿½ï¿½t even doing the job she was hired to do.  The most most unprofessional place I have ever heard of and the franchise wonder should be aware of how unprofessional and terrible the employees are. Trai</t>
  </si>
  <si>
    <t>● bathroom: negative
● staff: negative
● management: negative</t>
  </si>
  <si>
    <t>Horrible customer service. They treat Uber/Doordash like they are less than. Really bad. If McDs gonna take these delivery orders they should hire enough people to have them ready not leave a crowd of guys waiting for their deliveries. Unacceptable!</t>
  </si>
  <si>
    <t>● delivery orders: positive</t>
  </si>
  <si>
    <t>Coke is not available, 2 hours before closing the MC Donalds the washrooms are already closed and service is very slow.</t>
  </si>
  <si>
    <t>● service: negative
● mc: neutral
● washrooms: negative</t>
  </si>
  <si>
    <t>I did the drive thru service the lady who collected the money at the window was awesome I'm so sorry I didn't get her name. She put a smile on my face.</t>
  </si>
  <si>
    <t>● lady: positive
● service: positive
● drive: neutral</t>
  </si>
  <si>
    <t>Quick, clean and organized. The only downside, a lot of people... I was sitting near some rather rude people but I can't really blame the restaurant for that. Just a negative.</t>
  </si>
  <si>
    <t>● people: negative</t>
  </si>
  <si>
    <t>● drink cups: negative
● food: negative</t>
  </si>
  <si>
    <t>Everything was OK except all the food was placed in one bag over the top. I asked for several bags and the problem was fixed.</t>
  </si>
  <si>
    <t>This McDonald's location struggles to pur out decent food reliability.. or quickly. The line is generally long and slow, food comes out cold,</t>
  </si>
  <si>
    <t>This is the worst McDonald's I've ever been to. They made me show a receipt to just use their disgusting bathroom. They could at least clean it once a month. Also everyone was rude as could be. The customers are paying your bills. Don't go here.</t>
  </si>
  <si>
    <t>● bathroom: negative
● mcdonald: negative</t>
  </si>
  <si>
    <t>Just the right amount of salt and fat  to raise my blood pressure and help clog my arteries.</t>
  </si>
  <si>
    <t>● fat: positive
● salt: positive</t>
  </si>
  <si>
    <t>Bit messy but it's in the middle of NYC</t>
  </si>
  <si>
    <t>● bit: negative</t>
  </si>
  <si>
    <t>A friendly and responsive staff delivered (twice after I brought it back) coffee that was not hot. After the second time, I just gave my cup to my daughter whose iced coffee was way too light with cream and diluted. Surprised that McDonalds quality control failed on this visit.</t>
  </si>
  <si>
    <t>● iced coffee: positive
● coffee: positive
● staff: positive</t>
  </si>
  <si>
    <t>Food came out at different times for a dine in. Then it was wrong sandwich like usual for a McDonald's. But what put this over the top was the employee's. 1 female worker came out screaming somebody stole $200 from her purse, then the manager acted like  she wasn't even there. Extremely wrong way to act or even pose as a manager. Then the Boyfriend came in of the victim employee and they called the cops on him because he demanded his girlfriend money to be rightfully returned. Meanwhile 2 other employee's stated that they had money stolen from the as well over the last few weeks. Definitely not a well run establishment or managed. I'd highly recommend not eating inside this place. And keep yourself locked in your car. You might get robbed by an employee.</t>
  </si>
  <si>
    <t>● manager: negative
● sandwiches: negative
● food: negative</t>
  </si>
  <si>
    <t>The employees are quick to help you. They keep the place clean. They help the indigent. They make sure the orders are correct for the correct person.</t>
  </si>
  <si>
    <t>Avoid at all cost, they always pull you forward even if you got a simple order. Rude staff do not come here</t>
  </si>
  <si>
    <t>Disgusting customer service literally every time I come here. Workers are lazy, snarky, and rude. Today I ordered large fries and a lady there slammed my fries on the counter and had an attitude when my name was called twice. If you don't want to work with the public, please find a new job.</t>
  </si>
  <si>
    <t>Very clean and polite people here. They did mix up my pie order but was refunded .</t>
  </si>
  <si>
    <t>● pie order: negative</t>
  </si>
  <si>
    <t>A lot was out of stock and staff attitude is horrendously bad</t>
  </si>
  <si>
    <t>Most of the staff were nice but what peeves me is the quality of drinks...
The coca cola needs to be calibrated correctly [ more syrup] BUT THE ICED TEA TASTED LIKE COFFEE!!!
After i walked all that way for take home.
As a stockholder I LOVE MCDONALDS...but not today.</t>
  </si>
  <si>
    <t>● coconut cola: negative
● drinks: negative
● mcdonald: positive</t>
  </si>
  <si>
    <t>Awful. Food sat there 20 mins until i complained and they put it in a bag and gave it to me</t>
  </si>
  <si>
    <t>I've gone twice after work around 10 and my food is served cold n the most recent they gave me my food n not my drink had to tab on window multiple times to get someone's attention to then be questioned about it as if they didn't just give me my food n they watered down the drink because I guess they didn't like having to come back and finish the order. I hate to down talk a business but your a fast food chain such things should not be happening.</t>
  </si>
  <si>
    <t>● fast food: negative
● drink: neutral
● food: negative</t>
  </si>
  <si>
    <t>Horrible! People around food coughing! I got a refund, asap! Iï¿½ï¿½ï¿½ï¿½ï¿½ï¿½ï¿½ï¿½ï¿½ï¿½ï¿½ï¿½ï¿½ï¿½ï¿½ï¿½ï¿½ï¿½ï¿½ï¿½ï¿½ï¿½ï¿½ï¿½ï¿½ï¿½ï¿½m not getting sick for no one! How you giving out the food in the front coughing without covering your mouth? Cough just spreading. You can not make this up! Make it make sense! What sad is that people need to do better. If this was my business it is no way I would want anyone in my establishments like this. Whatï¿½ï¿½ï¿½ï¿½ï¿½ï¿½ï¿½ï¿½ï¿½ï¿½ï¿½ï¿½ï¿½ï¿½ï¿½ï¿½ï¿½ï¿½ï¿½ï¿½ï¿½ï¿½ï¿½ï¿½ï¿½ï¿½ï¿½s the point of having a mask on if it is on your chin. Than you have the other woman, she had her mask on but she kept coughing every other minute. Sounding like she coughing up a lung. All I wa</t>
  </si>
  <si>
    <t>Just went to get mcnuggets for my mom,but it was too early for them to make yet. It was only 9:45am. They were still making breakfast. So I went to Wendy at the S I ferry where they make the chicken mcnuggets any time.</t>
  </si>
  <si>
    <t>● chicken mcnuggets: positive
● breakfast: neutral</t>
  </si>
  <si>
    <t>Dont think i would go here on my own, a lot of vagrants about. Not very clean, food was ok.</t>
  </si>
  <si>
    <t>2024-08-21</t>
  </si>
  <si>
    <t>Ordered Uber Eats. No drinks or cookies were in my order. Cold food.</t>
  </si>
  <si>
    <t>● food: negative
● cookies: negative
● drinks: neutral</t>
  </si>
  <si>
    <t>lousy service, customers ask and no one answers, they are rude and make the food in a bad way.  lousy!  lousy!  the worst experience.</t>
  </si>
  <si>
    <t>Staff is slow and rude, restrooms are not available</t>
  </si>
  <si>
    <t>● staff: negative
● restrooms: negative</t>
  </si>
  <si>
    <t>No restrooms, no seats to eat, no stars</t>
  </si>
  <si>
    <t>● seats: negative
● restrooms: negative</t>
  </si>
  <si>
    <t>The food is terrible. Coffee is terrible the atmosphere sketchy</t>
  </si>
  <si>
    <t>● atmosphere: negative
● coffee: negative
● food: negative</t>
  </si>
  <si>
    <t>Ordered a steak bagel during breakfast through drive-thru. I had a very long wait. The bagel was good and was as expected from a McDonald's. My experience having to wait a while is about 50/50 at this location.</t>
  </si>
  <si>
    <t>● mcdonald: positive
● wait: negative
● steak bagel: positive
● bagel: neutral</t>
  </si>
  <si>
    <t>Probably the cleanest McDonald in the city.  It's partly due to the posted security at the front door to prevent transient homelessness to take over.  Also the competent day and night managers who motivated the food preparation team to perform optimally.  This place should be the exemplary MacDonald store that all the other macDonald stores in the city should learn from.</t>
  </si>
  <si>
    <t>● food preparation team: positive
● managers: positive
● front: neutral
● security: positive
● mcdonald: positive</t>
  </si>
  <si>
    <t>I was at this location on 2/5/23. Went through the drive-thru and the lady taking order was a little rude.  I drove off and went inside. Omg, the expo person was standing there drinking a soda as she's bagging  food. One of the cooks had so much hair, even  though  he had on a hat he needed a hair net as well. Went to get my drink, and I quickly changed my mind to a bottle of water. The drink station sickened me, I dared not get ice or a drink from there. Won't  be back, I'm sure you don't care. Most disgusting!!!!</t>
  </si>
  <si>
    <t>● hair net: negative
● cooks: negative
● food: negative
● soda: neutral
● expo: negative
● lady: negative</t>
  </si>
  <si>
    <t>The place is a mess and they didn't have breakfast. They expect people to eat a McDouble with orange juice at 5 am.</t>
  </si>
  <si>
    <t>● orange juice: neutral
● breakfast: negative
● place: negative
● mcdouble: negative</t>
  </si>
  <si>
    <t>They never get your order right.</t>
  </si>
  <si>
    <t>A little busy but great spot to grab a burguer and keep sight seeing!</t>
  </si>
  <si>
    <t>● spot: negative
● burguer: positive</t>
  </si>
  <si>
    <t>Placed an order in the APP, and it was ready in a timely manner!</t>
  </si>
  <si>
    <t>At 2:34 pm 1/22/2023 the manager working there with the mole on her face made very racist remarks behind their back to the customers ahead of us and was very rude to me and my wife when asked for an extra straw since the paper straws never last. Disgusting behavior and attitude coming from a manager. 0/10 would not recommend.</t>
  </si>
  <si>
    <t>Friendly staff,quick service,nice taste</t>
  </si>
  <si>
    <t>It was bad enough when the dining room soda machine converted to the one nozzle machine, but they also did it to the drive thru. So now all their soda tastes nasty. I thought McDonald's was supposed to have great tasting sodas, not sodas that taste like suicides. Not to mention their staff can't figure out basic orders and there's a 90% chance your order is going to be wrong in some way. Added with the homless going up to every person, this spot used to be okay and nows it's more like the last resort.</t>
  </si>
  <si>
    <t>● orders: negative
● staff: negative
● sodas: positive</t>
  </si>
  <si>
    <t>The worst McDonalds and its not even the place its the employees! Not all but the majority of them can NEVER get the order right! Either they give you the wrong order or theyre are items missing. Like ALWAYS!!! I order from door dash and every f_____ time I receive it there are items missing, the last time I ordered a Medium Fries, and literally half of it was filled. Rip you off! It takes forever to get your order as well I understand they have a lot of customers but hello, be considerate and get the orders right!!</t>
  </si>
  <si>
    <t>● employees: negative
● place: negative</t>
  </si>
  <si>
    <t>construction out front makes it difficult to get in and out</t>
  </si>
  <si>
    <t>DO NOT GO TO THIS MCDONALD'S UNLESS YOU SPEAK SPANISH!!!!  Every Sunday I go get breakfast for my brother.
Every time I order the same thing 2 burritos SMALL COFFEE WITH 4 SUGARS. They have not got the order right YET! Why cause everyone that works there is a Mexican that can't speak or read English.
I took back the coffee again cause the sticker &amp; receipt 4 Sugar. I got coffee with 4 Creamer BECAUSE THEY CAN'T READ ENGLISH.</t>
  </si>
  <si>
    <t>● coffee: positive
● breakfast: neutral</t>
  </si>
  <si>
    <t>Pretty average for mcdonalds in the city. Convenient location by penn station. Limited sitting.</t>
  </si>
  <si>
    <t>● sitting: positive
● location: positive</t>
  </si>
  <si>
    <t>It's an okay place. If you need somewhere to take the weight of your feet, this is a good place.</t>
  </si>
  <si>
    <t>Employees have a disgustingly rude attitude, literally EVERY TIME..and I haven't been there often. It was purely out of convience ie. on my way to my job and I need to eat or grab a terrible cup of coffee. Basically desperation smh on my part. So I'll digress they're all rude, they make mistakes and then they basically have an "oh well, not my problem attitude, very stingy with sugar/sweetener, they also serve  cold food or buns without the beef smhï¿½ï¿½ï¿½ï¿½ï¿½ï¿½ï¿½ï¿½ï¿½ï¿½ï¿½ï¿½ï¿½ï¿½ï¿½ï¿½ï¿½ï¿½ï¿½ï¿½ï¿½ï¿½ï¿</t>
  </si>
  <si>
    <t>● beef: negative
● cold food: positive
● sugar: negative
● buns: negative</t>
  </si>
  <si>
    <t>● employee: negative
● drinks: negative</t>
  </si>
  <si>
    <t>Long lines , slow service ,  people hanging out at tables with no food justing hanging</t>
  </si>
  <si>
    <t>● food: negative
● tables: negative
● service: negative
● lines: negative</t>
  </si>
  <si>
    <t>Manager/security gard working on 02/12  was extremely unpleasant and screamed at us. Store was dirty and a health hazard. Don't go there!</t>
  </si>
  <si>
    <t>● security: negative
● manager: negative</t>
  </si>
  <si>
    <t>Trash. Customer service is trash.   I'll never want mcdonalds for real.  Been 3 weeks since tomorrow.</t>
  </si>
  <si>
    <t>This location always has a crowd so I gave 4 stars, however they are extremely fast in service. So if you're running late into the office this is the place to stop.</t>
  </si>
  <si>
    <t>● office: neutral
● service: positive</t>
  </si>
  <si>
    <t>It's one of the busiest McD i have seen in my lifetime.</t>
  </si>
  <si>
    <t>Love McDonald's. Been eating them since the Super Size days. Finally they have fresh beef burgers. Would you eat it this pink?</t>
  </si>
  <si>
    <t>● beef burgers: positive
● mcdonald: positive</t>
  </si>
  <si>
    <t>Service poor no one speaks English to much beggers</t>
  </si>
  <si>
    <t>This location is always running no matter what time or day. The food is always fresh and the service is usually fast. If they ever mess your order up they usually do right by you and give you a fresh new order. This location was renovated recently so everything is brand new. They no longer have the children's play area but it's much more of a sit in restaurant style McDonald's.</t>
  </si>
  <si>
    <t>Customer service wasn't good and there were big rats outside</t>
  </si>
  <si>
    <t>I don't know how you've been called in 24 When I came to 3:30 in the morning it was 3 people in there and they say was close, How does a place advertise 24hr drive thru and only take cash after midnight. I don't see how corporate agreed with this.</t>
  </si>
  <si>
    <t>● cash: negative</t>
  </si>
  <si>
    <t>Typical McDonalds.  Good hot food, quick service and you know what to expect.</t>
  </si>
  <si>
    <t>Placed an order through an ordering app.   When it arrived, half of the food was missing.  I called the restaurant to try to resolve the issue and they told me I had to come and pick up the missing items.  I told them I am at work and that this won't be possible.   According to them there was nothing they could do then.  They refused to refund me for the missing food from my order.  I guess if they don't pack the food you paid for properly it's your problem?  Not a great way to do business.</t>
  </si>
  <si>
    <t>5 cars pulled over waiting for orders. Suddenly a burger and fries is too hard.</t>
  </si>
  <si>
    <t>What is a good stop at McDonaldï¿½ï¿½ï¿½ï¿½ï¿½ï¿½ï¿½ï¿½ï¿½ï¿½ï¿½ï¿½ï¿½ï¿½ï¿½ï¿½ï¿½ï¿½ï¿½ï¿½ï¿½ï¿½ï¿½ï¿½ï¿½ï¿½ï¿½s. I donï¿½ï¿½ï¿½ï¿½ï¿½ï¿½ï¿½ï¿½ï¿½ï¿½ï¿½ï¿½ï¿½ï¿½ï¿½ï¿½ï¿½ï¿½ï¿½ï¿½ï¿½ï¿½ï¿½ï¿½ï¿½ï¿½ï¿½t go often but when I do usually grabbing a 2C combo. Reminds me the old Californi</t>
  </si>
  <si>
    <t>● mcdonald: positive
● californi: positive
● 2c: positive</t>
  </si>
  <si>
    <t>Standard run of the mill McDonald's. We only had a coffee and a hot chocolate. But no problems</t>
  </si>
  <si>
    <t>● hot chocolate: positive
● coffee: negative
● mcdonald: neutral</t>
  </si>
  <si>
    <t>Service was slow. 3 cars went in the other lane before someone helped me in the drive-through.  My mocha tasted more like plain coffee, it had almost no flavor.</t>
  </si>
  <si>
    <t>● flavor: negative
● coffee: negative</t>
  </si>
  <si>
    <t>This mcd is the worst service ever. Don't come here</t>
  </si>
  <si>
    <t>Worst wait times ever...and u never get a response at the drive thru until u say hello a few times</t>
  </si>
  <si>
    <t>2024-09-21</t>
  </si>
  <si>
    <t>It's an MCD they are all kinda the same</t>
  </si>
  <si>
    <t>I went to the drive thru, easy, fast, and accurate.</t>
  </si>
  <si>
    <t>The best thing about it is its location but the quality of its food, its appearance and taste and service I give it a 3.</t>
  </si>
  <si>
    <t>● service: positive
● taste: positive
● appearance: positive
● food: positive
● quality: positive
● location: positive</t>
  </si>
  <si>
    <t>Good to know they are open 24/7 now</t>
  </si>
  <si>
    <t>● open: positive</t>
  </si>
  <si>
    <t>I bought a tea today March 13,2023 at 7am and I asked for cream on the side. When I poured the creamer in the tea was expired. Please see attached photo.
I also bought food. 2 3$ bundles and everything was cold. I tried calling and no one picked up the phone.</t>
  </si>
  <si>
    <t>● food: neutral
● tea: neutral
● creamer: neutral</t>
  </si>
  <si>
    <t>Did drive through because of time of day (5:30am). Got the Sausage Egg McMuffin with decaf coffee. Window drive through ladies were very pleasant and polite...even brewed fresh decaf for us!! ï¿½ï¿½ï¿½ï¿½ï¿½ï¿½ï¿½ï¿½ï¿½ï¿½ï¿½ï¿½ï¿½ï</t>
  </si>
  <si>
    <t>● sausage egg mcmuffin with decaf coffee: positive</t>
  </si>
  <si>
    <t>There "service" today was terrible. The menu displayed was not even available so when ordering from it you were told to order something else they never came to the window to collect the money after waiting in line for 10 minutes at window one simply to pay for my order I ended up driving away. If your not staff for a 24 hour business close at night.</t>
  </si>
  <si>
    <t>● waiting: negative
● menu: negative
● service: negative</t>
  </si>
  <si>
    <t>I didn't t like the kiosks, I rather have someone take my order instead</t>
  </si>
  <si>
    <t>Clean place faster service,  well trained staff and you can get the food for to go or stay there.  Even the ordering machines are cleaned frequently. So you get a great service.</t>
  </si>
  <si>
    <t>● ordering machines: negative
● food: neutral</t>
  </si>
  <si>
    <t xml:space="preserve">I hate this location more and more. I come atleast 3x a week for breakfast between 5-7am. Today the system is ï¿½ï¿½ï¿½ï¿½ï¿½ï¿½ï¿½ï¿½ï¿½ï¿½ï¿½ï¿½ï¿½ï¿½ï¿½ï¿½ï¿½ï¿½ï¿½ï¿½ï¿½ï¿½ï¿½ï¿½ï¿½ï¿½ï¿½downï¿½ï¿½ï¿½ï¿½ï¿½ï¿½ï¿½ï¿½ï¿½ï¿½ï¿½ï¿½ï¿½ï¿½ï¿½ï¿½ï¿½ï¿½ï¿½ï¿½ï¿½ï¿½ï¿½ï¿½ï¿½ï¿½ï¿½ they are not taking cards or the app. Cash only and no receipts also my change is short but since there is no receipt what can I do? 90% </t>
  </si>
  <si>
    <t>● cash: negative
● app: neutral
● cards: negative
● system: negative
● breakfast: neutral</t>
  </si>
  <si>
    <t>Do not ever go to this McDonald's. One of the most dysfunctional places I've ever seen.</t>
  </si>
  <si>
    <t>The worst experience of McDonaldï¿½ï¿½ï¿½ï¿½ï¿½ï¿½ï¿½ï¿½ï¿½ï¿½ï¿½ï¿½ï¿½ï¿½ï¿½ï¿½ï¿½ï¿½ï¿½ï¿½ï¿½ï¿½ï¿½ï¿½ï¿½ï¿½ï¿½s. Very rude security and a LOT of homeless people. I was worried about myself and my family, because I didnï¿½ï¿½ï¿½ï¿½ï¿½ï¿½ï¿½ï¿½ï¿½ï¿½ï¿½ï¿½ï</t>
  </si>
  <si>
    <t>Worst service Iï¿½ï¿½ï¿½ï¿½ï¿½ï¿½ï¿½ï¿½ï¿½ï¿½ï¿½ï¿½ï¿½ï¿½ï¿½ï¿½ï¿½ï¿½ï¿½ï¿½ï¿½ï¿½ï¿½ï¿½ï¿½ï¿½ï¿½ve ever had told em I couldnï¿½ï¿½ï¿½ï¿½ï¿½ï¿½ï¿½ï¿½ï¿½ï¿½ï¿½ï¿½ï¿½ï¿½ï¿½ï¿½ï¿½ï¿½ï¿½ï¿½ï¿½ï¿½ï¿½ï¿½ï¿½ï¿½ï¿½t pay at the screen where they have u order and I showed em my receipt and told me to wait cause he seem clueless on what to do didnï¿½ï¿½ï¿½ï¿½ï¿½ï¿½ï¿½ï¿½ï¿½ï¿½ï¿½ï¿½ï¿½ï¿½ï¿½ï¿½ï¿½ï¿½ï¿½ï¿½ï¿½ï¿½ï¿½ï¿½ï¿½ï¿½ï¿½t ask for help just stood there and told me my order will be ready and walked away and obviously Ik I still have to pay and ten minutes pass than 15min pass than Iï¿½ï¿½ï¿½ï¿½ï¿½ï¿½ï¿½ï¿½ï¿½ï¿½ï¿½ï¿½ï¿½ï¿½ï¿½ï¿½ï¿½ï¿½ï¿½ï¿½ï¿½ï¿½ï¿½ï¿½ï¿½ï¿½ï¿½m like are u guys making my food and some lady like u didnï¿½ï¿½ï¿½ï¿½ï¿½ï¿½ï¿½ï¿½ï¿½ï¿½ï¿½ï¿½ï¿½ï¿½ï¿½ï¿½ï¿½ï¿½ï¿½ï¿½ï¿½ï¿½ï¿½ï¿½ï¿½ï¿½ï¿½t pay Iï¿½ï¿½ï¿½ï¿½ï¿½ï¿½ï¿½ï¿½ï¿½ï¿½ï¿½ï¿½ï¿½ï¿½ï¿½ï¿½ï¿½ï¿½ï¿½ï¿½ï¿½ï¿½ï¿½ï¿½ï¿½ï¿½ï¿½m like obviously Tht what I told the last guy and she told me my food wasnï¿½ï¿½ï¿½ï¿½ï¿½ï¿½ï¿½ï¿½ï¿½ï¿½ï¿½ï¿½ï¿½ï¿½ï¿½ï¿½ï¿½ï¿½ï¿½ï¿½Ewanna get him in trouble</t>
  </si>
  <si>
    <t>Very fast, clean and good service.</t>
  </si>
  <si>
    <t>The homeless are a huge problem, yesterday a woman snatched my ï¿½ï¿½ï¿½ï¿½ï¿½ï¿½ï¿½ï¿½ï¿½ï¿½ï¿½ï¿½ï¿½ï¿½ï¿½ï¿½ï¿½ï¿½ï¿½ï¿½ï¿½ï¿½ï¿½ï¿½ï¿½ï¿½ï¿½ï¿½ï¿½ï¿½ï¿½ï¿½ï¿½ï¿½ï¿½ï¿½ off the table while I was eating, I had to wrestle with her to get it back she's cursing and screaming me, the staff everyone stands there watching. McDonald's stores have a real problem with the homeless. The second big issue is that this McDonald's is right across from Madison square garden a very busy area, every day a 3 pm right before it gets busy they close the upper level of seating, and then instruct you to sit with strangers. The deals are nice and the loca</t>
  </si>
  <si>
    <t>● seating: negative
● area: negative
● madison square garden: neutral
● mcdonald: positive</t>
  </si>
  <si>
    <t>The absolute worst location. The people are rude and order has been wrong the last 4x Iï¿½ï¿½ï¿½ï¿½</t>
  </si>
  <si>
    <t>Tonight 02/17/23 I was in this McDonald's, things were calm and fine. Then all of the sudden, some guy started yelling at the staff about customer service. Demanding customer service number to complain. Fine, that's his right. But as the lady at the register tried to help him, he kept yelling at her. They said that he was an officer in the Army. To me, that is disgraceful and highly insulting that anyone would use rank and the military to treat people like that. I don't believe he is any sort of military let alone an officer.  And I did tell him that "if he is a retired military officer, he is a disgrace of a former officer." To which he wanted to go out and fight me. Furthering my belief he is no officer. I was an E-4 Specialist and know that he or any other member of any military force is trained to use rank or status as an excuse to belittle anyone. And if you do you disgrace the uniform the military and your country by treating anyone with disrespect.  I'll stand up to anyone who tries's that type of behavior.  The staff at McDonald's was doing a fantastic job, my food is delicious.  Thank you!</t>
  </si>
  <si>
    <t>● 4 specialist: negative
● e: neutral
● service: negative
● staff: negative</t>
  </si>
  <si>
    <t>Ordered early with a mobile app to have waited for 30 minutes for a breakfast sandwich. I was on a 15 minute work break . Enough said. Incompetent staff built by children. Neglected store with absolutely neglected issues. My soda didn't even have flavor in it.</t>
  </si>
  <si>
    <t>● flavor: negative
● staff: negative</t>
  </si>
  <si>
    <t>The service was quick and easy</t>
  </si>
  <si>
    <t>McDonalds was great! The food tastes like in Ukraine or in Europe! Fried potatoes was amazing and the gave us : cheeseburger, 1liter cola and fried potatoes for 5.49$! It was very cheap!</t>
  </si>
  <si>
    <t>● cola: positive
● fried potatoes: positive
● food: positive
● cheeseburger: positive</t>
  </si>
  <si>
    <t>Bought a McChicken Bundle with cheeze no mayo!
Had a Uber delivery pick up at this Same location! got the Uber pick and still waited for food while it sat there and I asked my number 228 and got it! It had no cheese! I told the manager and they took my sandwich and slap cold cheeze on it! I addressed it and they were willing to change it but I had (their ) Uber delivery customer waiting in hand and I couldnï¿½ï¿½ï¿½ï¿½ï¿½ï¿½ï¿½ï¿½ï¿½ï¿½ï¿½ï¿½ï¿½ï¿½ï¿½ï¿½ï¿½ï¿½ï¿½ï¿½ï¿½ï¿½ï¿½ï¿½ï¿½ï¿½ï¿½t wait for mine to be prepared while the customers food got cold! I said I would be back with them knowing me ! Came back the Manager gave me the same food that was sitting there 3 deliveries,50min later and said I should have waited and if I want it or my money back while Iï¿½ï¿½ï¿½ï¿½ï¿½ï¿½ï¿½ï¿½ï¿½ï¿½ï¿½ï¿½ï¿½ï¿½ï¿½ï¿½ï¿½ï¿½ï¿½ï¿½ï¿½ï¿½ï¿½ï¿½ï¿½ï¿½ï¿½m trying to address whatï¿½ï¿½ï¿½ï¿½ï¿½ï¿½ï¿½ï¿½ï¿½ï¿½ï¿½ï¿½ï¿½ï¿½ï¿½ï¿½ï¿½ï¿½ï¿½ï¿½ï¿½ï¿½ï¿½ï¿½ï¿½ï¿½ï¿½s wrong about all this behavior handling food! Her Name is Alba she saidis! I would say I wonï¿½ï¿½ï¿½ï¿½ï¿½ï¿½ï¿½ï¿½ï¿½ï¿½ï¿½ï¿½ï¿½ï¿½ï¿½ï¿½ï¿½ï¿½ï¿½ï¿½ï¿½ï¿½ï¿½ï¿½ï¿½ï¿½ï¿½t be eating from here anymo</t>
  </si>
  <si>
    <t>● uber: negative
● cold: negative
● sandwich: neutral
● manager: negative
● cheese: neutral
● cheeze: positive</t>
  </si>
  <si>
    <t>There were 4 cars that were able to order at the drive thru and pull forward before the lady in my drive thru even got to me.</t>
  </si>
  <si>
    <t>● lady: negative
● drive thru: neutral</t>
  </si>
  <si>
    <t>Lobby Hours 8 am- whenever they feel like locking the doors. I showed up at 7:10 pm FIFTY MINUTES BEFORE SCHEDULED CLOSING, TO ALL THE DOORS LOCKED. I am on foot because I'm staying at a nearby hotel. WALKED THROUGH FREEZING RAIN. In hopes of just getting something quick and going back to my hotel. THANKS FOR WASTING MY TIME!</t>
  </si>
  <si>
    <t>● food: negative
● substance: negative
● milky: negative</t>
  </si>
  <si>
    <t>On March 13, I was at this cafe and I really liked the staff, they were so polite and caring.
I especially liked the friendly guy, the employee at the entrance, he met everyone at the entrance, greeted and opened the door. This guy was so sweet and caring, I just saw such great employees in this fast food chain. He is simply worthy of the award as the most customer-oriented employee. I also really liked the kitchen, everything is cooked very quickly here and what is rare in these restaurants, they make excellent coffee here.</t>
  </si>
  <si>
    <t>● coffee: positive
● kitchen: positive
● staff: positive</t>
  </si>
  <si>
    <t>apparently if you ask for 2 cups of water here they will charge you for the 2nd cup ï¿½ï¿½ï¿</t>
  </si>
  <si>
    <t>● water: neutral
● cups: neutral</t>
  </si>
  <si>
    <t>I am a college student who likes to study or review in a noisy area, but yesterday, I was just about to do the same thing on this place when I decided to finish eating first before doing all my homework ---but I received a a long distance call_it was from my long lost cousin. We ended up talking and catching__till my battery ran out. As I was starting to get ready with my homework, one of the staffs told me that I have been there for more than 5 hours __I was like, "really?. " He said yes, and I was supposed to stay 30 minutes only, but I was been there for more than 5 hours.
Now, I didn't exactly notice what time I came in but when I look on the time it was around 6pm or so. I asked the security guard if I can stay to do my homework, he said "I'm sorry".
I understand they were just doing their job. So, I left. When I was outside, I was, "hey, I could have bought another food and stay!" Anyways, I just left</t>
  </si>
  <si>
    <t>No good service! They took my recipe, and I ask salt on my french fries, and they give me hot pepper. The old lady's Attitude is imperious!!! ï¿½ï</t>
  </si>
  <si>
    <t>● pepper: positive
● fries: neutral
● salt: neutral</t>
  </si>
  <si>
    <t>My go to McDonald's ï¿½ï¿½ï¿½ï¿½ï¿½ï¿½ï¿½ï¿½ï¿½ï¿½ï¿½ï¿½ï¿½ï¿½ï¿½ï¿½ï¿½ï¿½ï¿½ï¿½ï¿½ï¿½ï¿½ï¿½ï¿½ï¿½ï¿½ï¿½ï¿½ï¿½ï¿½ï¿½ï¿½ï¿½ï¿½ï¿½ The staff is always polite and I will keep coming back!
Well tonight sucked, 25min wait in a spot for my food to come out:( I'll be</t>
  </si>
  <si>
    <t>● staff: positive
● food: negative
● wait: negative</t>
  </si>
  <si>
    <t>I'm not really a huge fan of fast food, but I have 2 teenage daughter's who enjoy McDs. The staff here is always friendly and ALWAYS get their orders correct. By far one of the best McDs I have ever been to. I always enjoy and appreciate quality service from quality people... and you'll definitely find it here. At least from the evening crew. Haven't been here during the day. My girls joke that I go here so often to get them food, that the staff is going to end up knowing me and having their order ready to go. Lmao Great people and excellent service. ï¿½ï</t>
  </si>
  <si>
    <t>● orders: positive
● staff: positive
● fast food: negative</t>
  </si>
  <si>
    <t>I don't park for people who visit the city, it's hard not to know ï¿½ï¿½ï¿½ï¿½ï¿½ï¿½ï¿½ï¿½ï¿½ï¿½ï¿½ï¿½ï¿½ï</t>
  </si>
  <si>
    <t>● park: negative</t>
  </si>
  <si>
    <t>Terrible customer service!</t>
  </si>
  <si>
    <t>Very good as always and all the staff are very friendly specifically the manager Maria Villaviray.</t>
  </si>
  <si>
    <t>● manager: positive
● staff: positive</t>
  </si>
  <si>
    <t>Very very poor service. Employees screaming and yelling and cursing to guest. So unprofessional</t>
  </si>
  <si>
    <t>I came right at closing time and the manager took my order then when I got to the first window I was told sorry we are closed. I told him someone repeated my order and went to ask at the same time the manager came to the first window after telling his coworker the situation the manager hurry and got payment then hurried back to round up my order while everyone else was getting ready to leave he then got my order to me fast and fresh I couldn't have been more pleased with the service and the good attitude. If the workforce had more employees like this  manager the world would be a lot better place to work in</t>
  </si>
  <si>
    <t>● service: negative
● manager: negative</t>
  </si>
  <si>
    <t>I placed a mobile order and within 5 minutes of entering the restaurant my order was ready. The food was really fresh and they gave me all the condiments I asked for. Great service!</t>
  </si>
  <si>
    <t>● food: positive
● condiments: positive</t>
  </si>
  <si>
    <t>● sauce: negative
● chicken: negative</t>
  </si>
  <si>
    <t>I ordered a 20-piece nugget and only got 18 nuggets. Food was nice and hot though</t>
  </si>
  <si>
    <t>● food: positive
● nuggetets: neutral</t>
  </si>
  <si>
    <t>I had a big Mac here and it is the only big Mac I've ever had in me life that the meat was hot</t>
  </si>
  <si>
    <t>Been coming to this mcdees since 1988 when they had a hamburgler jail and a big yellow slide out in the open. But lately they've had a hard time getting orders right.</t>
  </si>
  <si>
    <t>● hamburg: negative</t>
  </si>
  <si>
    <t>I would have give zero star if I could. This chicken sandwich I got is extreme nasty, overcooked and taste like leftover from a while ago. Sandwich with no veggies or nothing. I felt like I was chewing rubber!!! Horrible experience</t>
  </si>
  <si>
    <t>Please do not waste your time or money going to this store. They are ripping people off</t>
  </si>
  <si>
    <t>2024-10-21</t>
  </si>
  <si>
    <t>Space is small, typical for area. Limited seating on ground level.  Additional seating and Restrooms upstairs</t>
  </si>
  <si>
    <t>● seating: negative
● area: negative
● space: negative
● restrooms: negative</t>
  </si>
  <si>
    <t>This McDonald's is ok when service is concerned. They also have automated services where you can place your orders, and the food comes out really fast.. but the place was a bit dirty, especially the restrooms.</t>
  </si>
  <si>
    <t>● food: positive
● services: negative
● service: negative</t>
  </si>
  <si>
    <t>I always visit this place whenever I have to wait for the train
Very good customer service.
I like McDonald's...
a very safe place</t>
  </si>
  <si>
    <t>Most of the ordering machines were broken. There was only one cashier, so the line moved incredibly slow. They refused to refill my ice tea, even though the other drinks were refillable through the machine. Prices were expensive.</t>
  </si>
  <si>
    <t>● drinks: negative
● ice tea: negative
● cashier: negative</t>
  </si>
  <si>
    <t>I placed a mobile order when I was at the McDonald's at 72-69 Kissena Blvd, Flushing, NY 11367. I placed that order on March 29, 2023 at 07:48:29 PM. This order should be brought to table 101. The McDonald app said that in 2 or 5 minutes, somone will bring my order. I waited for 15 minutes. I still did not see my order at table 101. I went to the counter and asked for it. A lady saw a tag with 101 on the counter and then she prepared for my order, and then gave it to me. I asked her why no one brought me the order. She did not say. Then, I asked for the manager. Then, a gentleman named Armando showed up. I told him what happened. He first told me that they were busy. However, there was no one waiting at the counter. I told the manager that the lady who prepared my order saw my order tag on the counter. Then, the manager changed his explanation. He said that after 7 PM, they don't serve table service. In other words, they don't bring order to the table after 7 PM. I said that the Mcdonald's app says that the table order is still available. Then, he said that every store is different. I doubt what he said. This is bad servcie and bad responses from the store manager. The manager lied.</t>
  </si>
  <si>
    <t>● counter: neutral
● mcdonaldmon: neutral</t>
  </si>
  <si>
    <t>Pretty decent McDonalds to get decently priced food in the heart of Lower East Side. The interior is super spacious, there are kiosks built into the walls, and the bathroom was super clean. Unfortunately, they closed the second floor for reasons unknown. It was also super busy when I went (Friday Night) so the orders took an extremely long amount of time to prepare (over 15-20 minutes).</t>
  </si>
  <si>
    <t>● bathroom: positive
● walls: neutral
● interior: positive
● kiosks: positive</t>
  </si>
  <si>
    <t>My girlfriend and her friends visited this establishment on 04/16/23 at around 12:50AM. An African American worker in a grey shirt (Male) with braided hair was incredibly racist to her and her friends, using an Asian accent when talking to them. He was originally on the side and took over the register from one of his coworkers on purpose with the intent of being completely racist to them. He spoke with an Asian accent ridiculing their race and telling them he can serve them for an extra $5.00. While this was happening, all of the other employees laughed and egged him on. My girlfriend and her friends felt very unsafe, especially late at night. We will try filing a police report today with the local precinct and hope this employee faces consequences.</t>
  </si>
  <si>
    <t>● employees: positive
● serve: neutral</t>
  </si>
  <si>
    <t>One of the dirtiest, worst McDonalds in the city. Absolutely abysmal wait times, overworked/understaffed workers, HORRIBLE manager. This particular manager (I think sheï¿½ï¿½ï¿½ï¿½ï¿½ï¿½ï¿½ï¿½ï¿½ï¿½ï¿½ï¿½ï¿½ï¿½ï¿½ï¿½ï¿½ï¿½ï¿½ï¿½ï¿½ï¿½ï¿½ï¿½ï¿½ï¿½ï¿½s Ecuadorian) needs to be replaced or fired as she is rude , doesnï¿½ï¿½ï¿½</t>
  </si>
  <si>
    <t>● manager: negative
● workers: negative
● wait times: negative</t>
  </si>
  <si>
    <t>Pathetic customer service, never attends customer queries over phone. It says its open24 hours, but in multiple occasions cancelled the orders placed via delivery apps citing that the restaurant is not accepting orders.</t>
  </si>
  <si>
    <t>● delivery apps: neutral
● orders: negative</t>
  </si>
  <si>
    <t>I don't know that happened to this business. Service and food has fallen through the floor. Prices are climbing, so we got that going for us ï¿½ï</t>
  </si>
  <si>
    <t>● prices: negative
● food: negative
● service: negative</t>
  </si>
  <si>
    <t>I get my combo meal once a week as a treat. Food, service, parking is good. The place can get packed at certain  time of the day, but have a bit of patients .U will meet rude customers once in a while .Good job to all those employees for their hard work to serve everyone whether its drive thru, dine in, take out, deliveries , curb side pick up etc .Its just my opinion and experience with them .</t>
  </si>
  <si>
    <t>● parking: positive
● service: positive
● food: positive
● meal: positive</t>
  </si>
  <si>
    <t>One of the ladies was very rude to three other customers. I get it, Iï¿½ï¿½ï¿½ï¿½ï¿½ï¿½ï¿½ï¿½ï¿½ï¿½ï¿½ï¿½ï¿½ï¿½ï¿½ï¿½ï¿½ï¿½ï¿½ï¿½ï¿½ï¿½ï¿½ï¿½ï¿½ï¿½ï¿½ve worked those types of jobs and I understand itï¿½ï¿½ï¿½ï¿½ï¿½ï¿½ï¿½ï¿½ï¿½ï¿½ï¿½ï¿½ï¿½ï¿½ï¿½ï¿½ï¿½ï¿½ï¿½ï¿½ï¿½ï¿½ï¿½ï¿½ï¿½ï¿½ï¿½s not easy to be in a good mood dealing with so many customers all day, often the same problem many times, and I get people have mood swings, but this was more than just rude, it was confrontational. Not gonna give one star because she was</t>
  </si>
  <si>
    <t>● ladies: negative</t>
  </si>
  <si>
    <t>Very good food, Very nice workers, the place is looking good. Go there and enjoy</t>
  </si>
  <si>
    <t>● place: positive
● workers: positive
● food: positive</t>
  </si>
  <si>
    <t>They need better training on how the app works if the payment doesnï¿½ï¿½ï¿½ï¿½ï¿½ï¿½ï¿½ï¿½ï¿½ï¿½ï¿½ï¿½ï¿½ï¿½ï¿½ï¿½ï¿½ï¿½ï¿½ï¿½ï¿½ï¿½ï¿½ï¿½ï¿½ï¿½ï¿½t go thru it tells you payment failed it would not give you a code to pick up food if itï¿½ï¿½ï¿½ï¿½ï¿½ï¿½ï¿½ï¿½ï¿½ï¿½ï¿½ï¿½ï¿½ï¿½ï¿½ï¿½ï¿½ï¿½ï¿½ï¿½ï¿½ï¿½ï¿½ï¿½ï¿½ï¿½ï¿½s not paid for  tonightï¿½ï¿½ï¿½ï¿½ï¿½ï¿½ï¿½ï¿½ï¿½ï¿½ï¿½ï¿½ï¿½ï¿½ï¿½ï¿½ï¿½ï¿½ï¿½ï¿½ï¿½ï¿½ï¿½ï¿½ï¿½ï¿½ï¿½s crew  the so called manager 11:40pm 12/08 do better if a 30% coupon was applied and the payment came out and the app generates a code why would we have to pay you $5more dollars that would make us pay full price 30% off is the $5 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ï¿½½ shows it out of my account they tell me it didnï¿½ï¿½ï¿½ï¿½ï¿½ï¿½ï¿½ï¿½ï¿½ï¿½ï¿½ï¿½ï¿½ï¿½ï¿½ï¿½ï¿½ï¿½ï¿½ï¿½ï¿½ï¿½ï¿½ï¿½ï¿½ï¿½ï¿½t go thru so I have to pay again at the store no way how does that even make sense cancel order once again food an time wasted get new employees who know what they are doing itï¿½ï¿½ï¿½ï¿½ï¿½ï¿½ï¿½ï¿½ï¿½ï¿½ï¿½ï¿½ï¿½ï¿½ï¿½ï¿½ï¿½ï¿½ï¿½ï¿½ï¿½ï¿½ï¿½ï¿½ï¿½ï¿½ï¿½s always the</t>
  </si>
  <si>
    <t>● food: negative
● app: positive</t>
  </si>
  <si>
    <t>Not worth the effort to get in and out of construction to wait for old food.
Only went there twice. The food is never fresh.  Chicken sandwich was shriveled and dry like it had been sitting for hours after being over cooked to begin with. There was a small drop of mayo on it and the bun was stale. First time I figured was a one off but the second time I ordered 20 nuggets and fries and a milkshake.  They didn't give a receipt then told me to go park to wait for the food to be ready.  There were no spots open that I could access and the cashier just said 'do whatever' and walked away.  I waited for the car in front of me to move so I could pull around the building and get into a spot but asked first about my shake.  She said they'll bring it.  Waited a few min honestly not long but then they forgot my milkshake and asked me very curtly 'well do you have a receipt? ' clearly not.  Eventually they brought out the shake but fries were old and cold and the shake was melted.</t>
  </si>
  <si>
    <t>● fries: neutral
● chicken: negative
● food: negative
● milkshake: negative
● nuggets: neutral</t>
  </si>
  <si>
    <t>Arrived 10:45 and NO SERVICE NO RESPONSE TO THE DRIVE THRU</t>
  </si>
  <si>
    <t>This location has a young crowd on the weekend.  They play good music while you drink frappe and have a big mac.</t>
  </si>
  <si>
    <t>● music: positive
● location: positive</t>
  </si>
  <si>
    <t>I never dine in but if I do eat here, it is through the drive thru. They always have great customer service which is really nice. The food sometimes is not so great. Either ingredients are missing (probably do to food outage) and sometimes my food is cold which is super undesirable. This place isn't bad, it could definitely improve.</t>
  </si>
  <si>
    <t>● ingredients: negative
● food: negative
● customer service: positive</t>
  </si>
  <si>
    <t>If you going to close the lobby despite being listed as open 24 hours at least don't ignore people walking up to order at the drive thru on foot!</t>
  </si>
  <si>
    <t>● chicken sandwich: negative
● food: negative
● tables: negative
● din: negative</t>
  </si>
  <si>
    <t>The service was horrible. The kiosk machine printed a record with no numbers on it. The staff was calling numbers without saying the order. The atmosphere was Workers waiting for their checks &amp; requesting food infront of paying customers. Was a very unpleasant experience.</t>
  </si>
  <si>
    <t>● atmosphere: negative
● staff: negative
● service: negative
● kiosk machine: negative</t>
  </si>
  <si>
    <t>Food was good, however I ordered cheese on a hot n spicy Mc chicken. They charged me for the cheese but didn't put it on my sandwich.  Other than that all was good.</t>
  </si>
  <si>
    <t>● sandwich: neutral
● cheese: neutral
● cheese chicken sandwich: negative</t>
  </si>
  <si>
    <t>I placed my order on a screen in the store. It was very efficient. The staff are very friendly and helpful. However, you find a lot of people hanging around the place because of a liaison office of one of the Latin American countries. The environment is somewhat sombre. Other than that we had a good meal.</t>
  </si>
  <si>
    <t>● liaison office: positive
● staff: positive</t>
  </si>
  <si>
    <t>Lot's of people who are obviously under the influence of something are there; being loud, obnoxious, the bathroom was filthy amongst other things (such as people openly selling contraband or I should say "illegal" items). Not a particularly family safe enviroment.</t>
  </si>
  <si>
    <t>Terrible restrooms. Average place. If you order from mobile to serve on a table, forget about it... You'll have to go pick it up. I don't mind that, at least inform that the order is ready to pick up, don't leave us hanging! Never coming here anyway. Giving 4 stars for food because its McDonald's, what can go wrong with pre-made food?</t>
  </si>
  <si>
    <t>● table: negative
● serve: negative</t>
  </si>
  <si>
    <t>The Big Mac patty was perfectly dry with no flavor, just right for the drunk folks with taste buds vanished long ago in the weekend festivities. The staff was accommodating and friendly allowing us to use the bathroom. Kindness goes a long way.</t>
  </si>
  <si>
    <t>● bathroom: positive
● staff: positive
● flavor: negative</t>
  </si>
  <si>
    <t>Went through the drive through late at night but they were super nice even though they were super busy</t>
  </si>
  <si>
    <t>Fast and clean. Good parking and area. Why not.</t>
  </si>
  <si>
    <t>● area: positive
● parking: positive</t>
  </si>
  <si>
    <t>Horrible service from the manager. I got 2 cheeseburgers from the drive thru and my bag was leaking with some fluid. Looked inside and both was soaked in oil. The burger was drenched in oil and the wrapper had puddles of oil inside it and once i opened it, it went on my pants and console of my car. Went inside to get another burger but instead the manager tried to justify saying she did it herself and it wasnï¿½ï¿½ï¿½ï¿½ï¿½ï¿½ï¿½ï¿½ï¿½ï¿½ï¿½ï¿½ï¿½ï¿½ï¿½ï¿½ï¿½ï¿½ï¿½ï¿½ï¿½ï¿½ï¿½ï¿½ï¿½ï¿½ï¿½t like that and that it just came out. But I tried to explain there was so much oil everywhere that when I tried to pick up the burger it slips right out of my hand and the oil is spilling everywhere. Even when I got a new burger she still insisted on justifying why it was like that instead of apologizing to a customer. Iï¿½ï¿½ï¿½ï¿½ï¿½ï¿½ï¿½ï¿½ï¿½ï¿½ï¿½ï¿½ï¿½ï¿½ï¿½ï¿½ï¿½ï¿½ï¿½ï¿½ï¿½ï¿½ï¿½ï¿½ï¿½ï¿½ï¿½ve never had that experience with just trying to eat a cheeseburger. Not even a restaurant does that. Didnï¿½ï¿½ï¿½ï¿½ï¿½ï¿½ï¿½ence was.</t>
  </si>
  <si>
    <t>● burger: negative
● wrapper: negative
● cheeseburgers: negative</t>
  </si>
  <si>
    <t xml:space="preserve">Horrible service. Employees look like zombies.. not welcoming at all. If you want to use the restroom thereï¿½ï¿½ï¿½ï¿½ï¿½ï¿½ï¿½ï¿½ï¿½ï¿½ï¿½ï¿½ï¿½ï¿½ï¿½ï¿½ï¿½ï¿½ï¿½ï¿½ï¿½ï¿½ï¿½ï¿½ï¿½ï¿½ï¿½s a </t>
  </si>
  <si>
    <t>● restroom: negative
● employees: negative
● service: negative</t>
  </si>
  <si>
    <t>Nice clean place and quick service</t>
  </si>
  <si>
    <t>Only the drive through is open 24 hrs. Walk in only open until 8 pm</t>
  </si>
  <si>
    <t>the second floor is closed, very dirty, you can't get into the toilet.</t>
  </si>
  <si>
    <t>Fast service and the staff always have a friendly attitude.</t>
  </si>
  <si>
    <t>Very dirty in the hall, fast service, delicious food</t>
  </si>
  <si>
    <t>It was Mc Donalds!. I was hoping that this  Mc Donald packaging would have  Chinese wrapping  since this Mc Donalds is located in Chinatown.</t>
  </si>
  <si>
    <t>● wrapping: negative</t>
  </si>
  <si>
    <t>Food is always good but they're very rude when speaking on the phone. I called to see when the dining area was open and the lady just gave me a very blunt, rude response. I said thank you and have a good day but she just hung up.</t>
  </si>
  <si>
    <t>Normally, I do not use McDonaldï¿½ï¿½ï¿½ï¿½ï¿½ï¿½ï¿½ï¿½ï¿½ï¿½ï¿½ï¿½ï¿½ï¿½ï¿½ï¿½ï¿½ï¿½ï¿½ï¿½ï¿½ï¿½ï¿½ï¿½ï¿½ï¿½ï¿½s for meat products on a Friday I do not have any option as a muslim and do not find any Halal restaurant nearby then I go McDonaldï¿½ï¿½ï¿½ï¿½ï¿½ï¿½ï¿½ï¿½ï¿½ï¿½ï¿½ï¿½ï¿½ï¿½ï¿½ï¿½ï¿½ï¿½ï¿½ï¿½ï¿½ï¿½ï¿½ï¿½ï¿½ï¿½ï¿½s and try to get some fish fillet and fries some drink</t>
  </si>
  <si>
    <t>● fries: neutral
● fish fillet and: positive
● mcdonald: neutral</t>
  </si>
  <si>
    <t>The food tasted fresh. I asked for mac sauce on my burger, but instead, I got a bunch of ketchup.</t>
  </si>
  <si>
    <t>● burger: neutral
● mac sauce: positive
● food: positive
● ketchup: positive</t>
  </si>
  <si>
    <t>● fries: positive
● meal: neutral
● filet of fish: neutral</t>
  </si>
  <si>
    <t>Staff that is both courteous and knowledgeable.  Food always tastes fresh. I like that they have two ordering stations so that you can still enter and exit as quickly as feasible even during busy times. I always make sure to stop by and get at least a strawberry sundae whenever I'm in the neighborhood. It is worthwhile to visit the location to acquire a snack or meal.</t>
  </si>
  <si>
    <t>● meal: positive
● snack: positive
● ordering stations: positive</t>
  </si>
  <si>
    <t>Sometimes the closing hours are not reliable! I cant tell you how many times I've had to cancel an uber eats order for delivery because somewhere the order was accepted but this place was closed! Disappointing to the customer who was looking forward to that late night/wee hours of the morning food and infuriating to me because that's MY TIME wasted and money not going into MY pocket! aka not getting paid for delivery!
On a personal note, I've had MANY upon MANY confrontations with the people who give me the food - I ONLY drink REGULAR dr pepper and as an avid soda drinker since elementary school (now 51) I know the difference between regular and diet - it seems like if you come here after a certain hour, even though I've asked for REGULAR DR PEPPER, I always seem to get one that tastes like a diet one! I have had them give me 3 dr peppers in one drive thru order just to end up with something that clearly was NOT a regular one!!! In addition to having the attitudes checked from those that gave me BIG ATTITUDE for being so, I guess "insistent that this was not regular dr pepper, I would also examine the machines when they run low or tell the employees not to outright LIE about giving me regular dr pepper just to keep $1.40 - which btw, I'm curious as to why I was charged $1.41 for a large at this location when I'm ALWAYS charged $1.40 at the one on mathilda!!!????</t>
  </si>
  <si>
    <t>● dr: positive
● dr pepper: positive
● food: neutral</t>
  </si>
  <si>
    <t>I was there this morning 3 24 2023 6am. Trying to order a biscuit and hashbrown. Like every day today this lady lost her mind told me to use the big screen to order and get receipts. She was doing nothing but standing there she don't want to take my order and keep telling me use the screen and refuse to help me.i verbally confronted her .there I left without my breakfast. If people like her keep working for your well known establishment you loose and get defame your good name because people like her. Teach her some manners how to behave with people ho come to your restaurant to have good time. She act like I was a homeless person. I hope you can do something about this incident.  Have a good day.  But I will not have good day because I will continue thinking about  what happened this morning with me at your place.</t>
  </si>
  <si>
    <t>● breakfast: neutral
● screen: negative
● hashbrown: negative
● biscuit: negative</t>
  </si>
  <si>
    <t>Best and most consistent McDondals in the Bay Area. Their nuggets are always crispy, fries is always hot, and burgers are always juicy.</t>
  </si>
  <si>
    <t>● fries: positive
● burgers: positive
● nuggets: positive</t>
  </si>
  <si>
    <t>It was very cheap compared to what I'm used to in California. $20 can easily buy two full combo meals, likely even more.
Food is decent as expected.</t>
  </si>
  <si>
    <t>● meals: positive</t>
  </si>
  <si>
    <t>Staff were extremely rude. Yelling at us to order at the kiosk even though we told them we only had cash.</t>
  </si>
  <si>
    <t>● staff: negative
● kiosk: negative</t>
  </si>
  <si>
    <t>Not much for expectations when you enter any NYC McDonalds. This one is aesthetically pleasing, having recently been updated. Clutch location for fast food anytime.</t>
  </si>
  <si>
    <t>Food was bad. They barely put special sauce on Big Mac. I couldn't really taste the sauce at all.</t>
  </si>
  <si>
    <t>● sauce: negative
● food: negative</t>
  </si>
  <si>
    <t>Security guard was threatening customers who wanted to use the bathroom. He threatened to pull a knife on a customer who urgently needed to use the restroom before purchasing his meal.</t>
  </si>
  <si>
    <t>● bathroom: neutral
● security guard: negative</t>
  </si>
  <si>
    <t>If I could give this place a ZERO I would!!! Nasty employees, no type of customer service!!!! They need to revamp their managerial team!!!!!!</t>
  </si>
  <si>
    <t>● managerial team: negative</t>
  </si>
  <si>
    <t>I donï¿½ï¿½ï¿½ï¿½ï¿½ï¿½ï¿½ï¿½ï¿½ï¿½ï¿½ï¿½ï¿½ï¿½ï¿½ï¿½ï¿½ï¿½ï¿½ï¿½ï¿½ï¿½ï¿½ï¿½ï¿½ï¿½ï¿½t know if they all hate their job but this was probably THE worst location Iï¿½ï¿½ï¿½ï¿½ï¿½ï¿½ï¿½ï¿½ï¿½ï¿½ï¿½ï¿½ï¿½ï¿½ï¿½ï¿½ï¿½ï¿½ï¿½ï¿½ï¿½ï¿½ï¿½ï¿½ï¿½ï¿½ï¿½ve been to. One, they didnï¿½ï¿½ï¿½ï¿½ï¿½ï¿½ï¿½ï¿½ï¿½ï¿½ï¿½ï¿½ï¿½ï¿½ï¿½ï¿½ï¿½ï¿½ï¿½ï¿½ï¿½ï¿½ï¿½ï¿½ï¿½ï¿½ï¿½t have my order correctly after telling them we were missing items they looked at me as if I was stupid. Second, their frie</t>
  </si>
  <si>
    <t>It claims to be 24 hours but when I stop by at 3:00 and 4 in the morning it's closed the cashier always tells me it's closed</t>
  </si>
  <si>
    <t>I like the fact it has longer hours then most of them. If only some of the employees that work drive thru were alittle more friendly. Instead of being short fused and somewhat rude.</t>
  </si>
  <si>
    <t>Bad service. Waited over 30 mins for one order. Overnight weekend manager had a terrible attitude, was yelling and cursing at both employees and customers. I feel bad for the employees there for having to work under that stress</t>
  </si>
  <si>
    <t>This McDondaldï¿½ï¿½ï¿½ï¿½ï¿½ï¿½ï¿½ï¿½ï¿½ï¿½ï¿½ï¿½ï¿½ï¿½ï¿½ï¿½ï¿½ï¿½ï¿½ï¿½ï¿½ï¿½ï¿½ï¿½ï¿½ï¿½ï¿½s has the worst customer service. The workers at the drive through are just very rude. I get you work with a lot of different people each day but if you canï¿½ï¿½ï¿½ï¿½ï¿½ï¿½ï¿½ï¿½ï¿½ï¿½ï¿½ï¿½ï¿½ï¿½ï¿½ï¿½ï¿½ï¿½ï¿½ï¿½ï¿½ï¿½ï¿½ï¿½ï¿½ï¿½ï¿½t be kind, or you ha</t>
  </si>
  <si>
    <t>● workers: negative
● customer service: negative</t>
  </si>
  <si>
    <t>Horrible! I just ordered a Large Meal with large fries through uberEats and the problem was that there wasnï¿½ï¿½ï¿½ï¿½ï¿½ï¿½ï¿½ï¿½ï¿½ï¿½ï¿½ï¿½ï¿½ï¿½ï¿½ï¿½ï¿½ï¿½ï¿½ï¿½ï¿½ï¿½ï¿½ï¿½ï¿½ï¿½ï¿½t e</t>
  </si>
  <si>
    <t>● fries: negative
● meal: negative</t>
  </si>
  <si>
    <t>A really good place to eat. The place is very clean.</t>
  </si>
  <si>
    <t>Manager went out of her way during a rush to get apple pies in and out for my kids, exception service.</t>
  </si>
  <si>
    <t>● apple pies: neutral</t>
  </si>
  <si>
    <t>Lots of homeless, dirty bathroom with long line.</t>
  </si>
  <si>
    <t>McDonald's seems to be the meeting place for homeless and mentally ill people in NYC. I don't know why ?</t>
  </si>
  <si>
    <t>2024-11-21</t>
  </si>
  <si>
    <t>The best tacos I've ever eaten. Friendly and smooth service that runs like a machine. Los Tacos No. 1 really needs to come to the Netherlands! Or rather not... otherwise I will gain a few kilos.</t>
  </si>
  <si>
    <t>● service: positive
● tacos: positive</t>
  </si>
  <si>
    <t>Ordered a few McDoubles and a 6 pc nugget kids meal. Asked for extra fries for the kids meal but was denied the request. Beef Patties were old on the McDoubles, nuggets were old and cold but there were plenty of customers so I donï¿½ï¿½ï¿½ï¿½ï¿½ï¿½ï¿½ï¿½ï¿½ï¿½ï¿½ï¿½</t>
  </si>
  <si>
    <t>● beef patties: negative
● kids meal: neutral
● chicken nuggets: neutral</t>
  </si>
  <si>
    <t>I ask for bathroom and they told me the manger take the key . Shame in you .</t>
  </si>
  <si>
    <t>● bathroom: neutral
● manger: negative</t>
  </si>
  <si>
    <t>I used to eat here when my kids were little because there is a play area just for kids. Now the playground has been dismantled and redecorated, adding seats designed for the elderly, two extra-long tables, and a self-service ordering screen. The outdoor parking lot has also added a self-ordering place, and you can scan the QR code with your mobile phone or download the APP to complete the order.</t>
  </si>
  <si>
    <t>● screen: positive
● ordering: positive
● tables: positive
● seats: neutral
● playground: negative</t>
  </si>
  <si>
    <t>The prices are better in Utah than Idaho or Minnesota. Also, the McDonald's app has great deals. If you do the survey on the recite than you get a buy one get one free discount.
Since I have frequented McDonald's for a long time, I must admit that I have mixed sentiments regarding the eatery. On the one side, the meal is typically pretty decent, and I like the quick and convenient service. However, there are some problems that I've come to realize over time that make me feel like the experience isn't as positive as it once was.
The rising costs of the products on the menu are one of my main worries. Every time I visit McDonald's, it seems like the costs have increased once again. This makes it challenging to continue frequenting them as much as I once did, especially with the availability of more economical fast food alternatives.
Another problem is that McDonald's used to give frequent and significant discounts and promotions, but lately they seem to be less frequent and generous. This is disappointing because I've always valued the ability to occasionally save a few dollars on my lunch.
Having said that, there are still a few aspects of McDonald's that I genuinely value. The majority of the cuisine is delicious and good, and the quickness of service is still unmatched. The restaurant is always spotless and well-kept, making it a perfect choice if you need a fast dinner on the run. Overall, I would say that McDonald's is still a good option for fast food, but because of the rising costs and less promotions, it has lost its place as my top pick. However, a typical McDonald's burger and fries are a great choice if you're searching for a quick and delectable dinner.</t>
  </si>
  <si>
    <t>● fast food: positive
● dinner: positive
● menu: negative
● costs: negative</t>
  </si>
  <si>
    <t xml:space="preserve">4/25/23 10pm-10.30 pm 2 stars for Juan who was a very understanding manager and who completely tries satisfying customer needs by keeping open the restroom for us. However, the lady working on cleaning duty resisted obeying Juanï¿½ï¿½ï¿½ï¿½ï¿½ï¿½ï¿½ï¿½ï¿½ï¿½ï¿½ï¿½ï¿½ï¿½ï¿½ï¿½ï¿½ï¿½ï¿½ï¿½ï¿½ï¿½ï¿½ï¿½ï¿½ï¿½ï¿½s orders and consciously tried to stop us from using the restroom by creating excuses to the manager such as cleaning time and no paper towels. These hardships  invented by </t>
  </si>
  <si>
    <t>● lady: positive
● manager: positive</t>
  </si>
  <si>
    <t>I was doordashing at the time, I would never eat at McDonald's because I'm Vegan. Just want to make that clear.
This experience was not the best demonstration of a streamlined or very efficient process in expediting fast food.
The order I was waiting on took a whooping 15 minutes and was given to someone else without an apology. That being said, I would have rated them with 1 star but I decided to walk in and watch the process.
The customer service was what I would expect given the employees having to deal with the distractions from the crowd of people inquiring about their order.
* Customers can look up at the monitors above the counter to see the process of their order.
The average gluttonous "starving" American that eats at McDonald's behaves as though their needs are of paramount importance. It's one of the best examples you can witness of bloated self-entitlement.
McDonald's employees, you are doing a good job and on behalf of the Jerry Springer audience members that eat at your restaurant. Please forgive them.</t>
  </si>
  <si>
    <t>● mcdonaldti: positive</t>
  </si>
  <si>
    <t>I got a sundae and My sundae got knocked over when I went to sit down , I asked the manager in the picture below for a new shake and he said itï¿½ï¿½ï¿½ï¿½ï¿½ï¿½ï¿½ï¿½ï¿½ï¿½ï¿½ï¿½ï¿½ï¿½ï¿½ï¿½ï¿½ï¿½ï¿½ï¿½ï¿½ï¿½ï¿½ï¿½ï¿½ï¿½ï¿½s no refills. So Iï¿½ï¿½ï¿½ï¿½ï¿½ï¿½ï¿½ï¿½ï¿½ï¿½ï¿½ï¿½ï¿½ï¿½ï¿½ï¿½ï¿½ï¿½ï¿½ï¿½ï¿½ï¿½ï¿½ï¿½ï¿½ï¿½ï¿½m explaining to him that Iï¿½ï¿½ï¿½ï¿½ï¿½ï¿½ï¿½ï¿½ï¿½ï¿½ï¿½ï¿½ï¿½ï¿½ï¿½ï¿½ï¿½ï¿½ï¿½ï¿½ï¿½ï¿½ï¿½ï¿½ï¿½ï¿½ï¿½m not getting a refill my sundae fell at the table and he keeps yelling ï¿½ï¿½ï¿½ï¿½ï¿½ï¿½ï¿½ï¿½ï¿½ï¿½ï¿½ï¿½ï¿½ï¿½ï¿½ï¿½ï¿½ï¿½ï¿½ï¿½ï¿½ï¿½ï¿½ï¿½ï¿½ï¿½ï¿½read the sign ï¿½ï¿½ï¿½ï¿½ï¿½ï¿½ï¿½ï¿½ï¿½ï¿½ï¿½ï¿½ï¿½ï¿½ï¿½ï¿½ï¿½ï¿½ï¿½ï¿½ï¿½ï¿½ï¿½ï¿½ï¿½ï¿½ï¿½. I tried giving him the sundae  back i</t>
  </si>
  <si>
    <t>● shake: neutral
● manager: negative
● sundae: neutral</t>
  </si>
  <si>
    <t>Im not fan of this place, but always I visit I have a very good experience.</t>
  </si>
  <si>
    <t>Came here at 430a... thought it was supposed to be open 24 hours...  saw a mcd employee inside.., and he had the door tied off with a trash bag... said they were closed... idk bout that... seemed a little off...</t>
  </si>
  <si>
    <t>● trash bag: negative
● door: negative
● mc: negative</t>
  </si>
  <si>
    <t>All I needed was an iced tea - it took over 7 mins. They wanted people to use the kiosk I guess. I decided I just won't go back.</t>
  </si>
  <si>
    <t>● ice tea: positive
● kiosk: neutral</t>
  </si>
  <si>
    <t>The tomato on the hamburger tasted FUNKY tonight, really gross. And chicken nuggets were stale and cold.</t>
  </si>
  <si>
    <t>● chicken nuggets: negative
● tomato on the hamburger: positive</t>
  </si>
  <si>
    <t>Thursday at 2:56 am. I went in here to order. A very unfriendly and rude guard sits table and he says, ï¿½ï¿½ï¿½ï¿½ï¿½ï¿½ï¿½ï¿½ï¿½ï¿½ï¿½ï¿½ï¿½ï¿½ï¿½ï¿½ï¿½ï¿½ï¿½ï¿½ï¿½ï¿½ï¿½ï¿½ï¿½ï¿½ï¿½Yo close, yo close.ï¿½ï¿½ï¿½ï¿½ï¿½ï¿½ï¿½ï¿½ï¿½ï¿½ï¿½ï¿½ï¿½ï¿½ï¿½ï¿½ï¿½ï¿½ï¿½ï¿½ï¿½ï¿½ï¿½ï¿½ï¿½ï¿½ï¿½ However, two other customers were ordering using the kiosk. I tried to argue with him, but I just left because I didn't want to talk to a rude person. McDonald's is a big company. If they have cleaning hours, they must notify Google. This early hour should not cause customers to walk in vain to this place. They are wasting their customers' time and are not considerate. Because of these little things, McDonald's image</t>
  </si>
  <si>
    <t>Went to pick up a mobile order at 3:45AM. Only option was to go through drive thru. I arrived and the drive through staff said they were closed despite the app and website saying they are a 24/7 location.
I paid in full through the app, and they said I wouldnï¿½ï¿½ï¿½ï¿½ï¿½ï¿½ï¿½ï¿½ï¿½ï¿½ï¿½ï¿½ï¿½ï¿½ï¿½ï¿½ï¿½ï¿½ï¿½ï¿½ï¿½ï¿½ï¿½ï¿½ï¿½ï¿½ï¿½t receive a refund for an hour. I asked for the refund immediately and the clerk ignored me. Upset that they</t>
  </si>
  <si>
    <t>● clerk: negative
● app: neutral</t>
  </si>
  <si>
    <t>Popular restaurant for people.
Location is convenient &amp; parking is easy.
I use drive through most of the time.
Prices are a few cents than other locations in this area in some items (prices are varied with restaurant locations).</t>
  </si>
  <si>
    <t>The Dominican lady needs to get fire, Asap not rockyï¿½ï¿½ï¿½ï¿½ï¿½ï¿½ï¿½ï¿½ï¿½ï¿½ï¿½ï¿½ï¿½ï¿½ï¿½ï¿½ï¿½ï¿½ï¿½ï¿½ï¿½ï¿½ï¿½ï¿½ï¿½ï¿½</t>
  </si>
  <si>
    <t>● dominican: negative</t>
  </si>
  <si>
    <t>Says it's 24 hours and was turned away at about 3 am. Don't say you are 24 hours if you are not a 24 hour location. What do you not understand about being a 24/7 location???</t>
  </si>
  <si>
    <t>No one cares about walk-ins anymore. Staff only give all of their attention to the drive-through. Can't even dine in anymore. My kids had to wait nearly 5 min just to ask for ketchup. Everyone was in the back and by the drive-through window.</t>
  </si>
  <si>
    <t>● through window: neutral
● drive: neutral
● ketchup: neutral</t>
  </si>
  <si>
    <t>The place wasn't clean, 4 seats upstairs closed,no place to sit.</t>
  </si>
  <si>
    <t>● sit: negative
● seats: negative
● place: negative</t>
  </si>
  <si>
    <t>After many years not eating junk food this time I found the big Mac was worse than long time ago. I guess downsizing pickles and tomatoes is their answer to healthy foods and cutting costs. But of course it filled me up.</t>
  </si>
  <si>
    <t>● costs: negative
● foods: positive
● food: positive
● pickles and tomatoes: negative</t>
  </si>
  <si>
    <t>Fries were certainly one of the worst so far. The nuggets were pretty good and I got a seat. Service was great. Even if a machine doesn't issue any receipts and you could run into problems as a result.</t>
  </si>
  <si>
    <t>● service: positive
● seat: positive
● fries: negative
● nuggets: positive</t>
  </si>
  <si>
    <t>The location was great - but the side lobby was packed with kids smoking weed.</t>
  </si>
  <si>
    <t>● side lobby: negative
● location: positive</t>
  </si>
  <si>
    <t>Cleanliness is taken full care of here, the thoughts of the working staff are very good.</t>
  </si>
  <si>
    <t>● working staff: positive</t>
  </si>
  <si>
    <t>Ordered on the machine because the workers were too busy talking.  Pay by card at the machine and no receipt comes out.  I tell the worker I didn't get a receipt and he says "don't worry we will bring it out." I dutifully sit down with my table number with my family and wait. I really wanted my receipt, and, as you can imagine, this will be important later.
So we sit around for a while, I go and ask for ketchup, cream, and sugar.  Get like 4 ketchup packs for 4 people's orders.  Ketchup poor I make my way back to my disappointed family and dole out one ketchup each.
More waiting, finally I go up with my table number and ask about the order.  The same worker looks at me and says "do you have a receipt?" My pocket-version of Kafka bursts into flames and I can only laugh at the absurdity.  I finally get the attention of the manager who manages to pull my order from the void of the machine.
Why two stars? Because when the g
Food came the bread was good, it tasted "fresher" than other recent McDonalds forays and  from the time they pulled the order to when we got the food was pretty quick.</t>
  </si>
  <si>
    <t>● food: positive
● mcdonald ': neutral
● bread: positive
● manager: positive
● workers: negative</t>
  </si>
  <si>
    <t>I used the curb side feature. It's excellent</t>
  </si>
  <si>
    <t>● curb side feature: positive</t>
  </si>
  <si>
    <t xml:space="preserve">I came to this McDonaldï¿½ï¿½ï¿½ï¿½ï¿½ï¿½ï¿½ï¿½ï¿½ï¿½ï¿½ï¿½ï¿½ï¿½ï¿½ï¿½ï¿½ï¿½ï¿½ï¿½ï¿½ï¿½ï¿½ï¿½ï¿½ï¿½ï¿½s last night April 17th. The night staff is extremely rude, especially this one older lady who spoke Spanish. And by the looks of these other reviews, shows sheï¿½ï¿½ï¿½ï¿½ï¿½ï¿½ï¿½ï¿½ï¿½ï¿½ï¿½ï¿½ï¿½ï¿½ï¿½ï¿½ï¿½ï¿½ï¿½ï¿½ï¿½ï¿½ï¿½ï¿½ï¿½ï¿½ï¿½s like this all the time! She yells, makes rude gestures, and was acting extremely bothered to even work there. She disrespected many of her customers including me and my partner twice. Was intolerable to eat there, so we took our food elsewhere. Restroom is only </t>
  </si>
  <si>
    <t>● night staff: negative</t>
  </si>
  <si>
    <t>Employees make many mistakes, and it's patrons that hang out there, many are addicts.</t>
  </si>
  <si>
    <t>● patrons: positive
● employees: negative</t>
  </si>
  <si>
    <t>Great staff members clean and little wait time</t>
  </si>
  <si>
    <t>● wait time: positive
● staff: positive</t>
  </si>
  <si>
    <t>Google says they are open 24 hours. They guy in the drive through turned us away at 3:30 am and told us they close at 2:00</t>
  </si>
  <si>
    <t>They have this broken system where if you select to eat there instead of to go, they ask for a table number that's nowhere to be found. You waste minutes trying to figure it out, if you ever do. I gave up and just made up a number from 1 to 120.</t>
  </si>
  <si>
    <t>● table: neutral
● system: negative</t>
  </si>
  <si>
    <t>● drink: neutral
● staff: negative
● caffeine: neutral</t>
  </si>
  <si>
    <t>Security was nice and open the door for my sister and I to enter. I got on the line to make a purchase and my sister went to use the bathroom. She informed me of a worker or manager sitting down harassing her for a receipt just to use the bathroom. All the workers are hard at work and this lady is sitting down asking for a receipt. If thereï¿½ï¿½ï¿½ï¿½ï¿½ï¿½ï¿½ï¿½ï¿½ï¿½ï¿½ï¿½ï¿½ï¿½ï¿½ï¿½ï¿½ï¿½ï¿½ï¿½ï¿½ï¿½ï¿½ï¿½ï¿½ï¿½ï¿½s a customer only restroom why not</t>
  </si>
  <si>
    <t>Two stars are given to the star ï¿½ï¿½ï¿½ï¿½ï¿½ï¿½ï¿½ï¿½ï¿½ï¿½ï¿½ï¿½ï¿½ï¿½ï¿½ï¿½ï¿½ï¿½ï¿½ï¿½ï¿½ï¿½ï¿½ï¿½ï¿½ï¿½ï¿½Carlaï¿½ï¿½ï¿½ï¿½ï¿½ï¿½ï¿½ï¿½ï¿½ï¿½ï¿½ï¿½ï¿½ï¿½ï¿½ï¿½ï¿½ï¿½ï¿½ï¿½ï¿½ï¿½ï¿½ï¿½ï¿½ï¿½ï¿½ who made our visit experience acceptable due to her helpful behaviour and lovely personality. Food was good but the place is not recommended for anybody especially tourists because it is alway</t>
  </si>
  <si>
    <t>My mc. Crispy chicken sandwich was ï¿½ï¿½ï¿½ï¿½ï¿½ï¿½ï¿½ï¿½ï¿½ï¿½ï¿½ï¿½ï¿½ï¿½ï¿½ï¿½ï¿½ï¿½ï¿½ï¿½ï¿½ï¿½ï¿½ï¿½ï¿½ï¿½ï¿½ï¿½ï¿½ï¿½ï¿½ï¿½ï¿½ï¿½ï¿½ï¿½ customer service was quick and p</t>
  </si>
  <si>
    <t>● service: positive
● crisp: positive</t>
  </si>
  <si>
    <t>It's great close to work quick and always fresh</t>
  </si>
  <si>
    <t>This is my go to McDonald's spot at 262 Canal St. There are seats available to sit downstairs and upstairs. I like the atmosphere and spaciousness. The staff working here are friendly and polite. Today only you can get a free Mc chicken, no purchase necessary. I redeemed my free Mc Chicken, it was fresh and warm when I got mine.</t>
  </si>
  <si>
    <t>● mc chicken: positive</t>
  </si>
  <si>
    <t>The food was cold. Had to ask for cups that came with our meals. Won't be going back</t>
  </si>
  <si>
    <t>● meals: neutral
● cups: negative
● food: negative</t>
  </si>
  <si>
    <t xml:space="preserve">This is the worst McDonaldï¿½ï¿½ï¿½ï¿½ï¿½ï¿½ï¿½ï¿½ï¿½ï¿½ï¿½ï¿½ï¿½ï¿½ï¿½ï¿½ï¿½ï¿½ï¿½ï¿½ï¿½ï¿½ï¿½ï¿½ï¿½ï¿½ï¿½s Iï¿½ï¿½ï¿½ï¿½ï¿½ï¿½ï¿½ï¿½ï¿½ï¿½ï¿½ï¿½ï¿½ï¿½ï¿½ï¿½ï¿½ï¿½ï¿½ï¿½ï¿½ï¿½ï¿½ï¿½ï¿½ï¿½ï¿½ve ever experienced. Your late night manager literally slammed the door in my face and locked </t>
  </si>
  <si>
    <t>● door: negative
● manager: negative
● mcdonald: negative</t>
  </si>
  <si>
    <t>What a great experience at 1:30 on a Sunday morning. Tons of people hanging out and having a late night snack. Place was clean. Food and service was prompt.</t>
  </si>
  <si>
    <t>● place: positive
● snack: positive</t>
  </si>
  <si>
    <t>Good place. Fast service if is a lot of people in there.</t>
  </si>
  <si>
    <t>Unfortunately McDonald's prices aren't worth the food you get.</t>
  </si>
  <si>
    <t>● food: negative
● prices: negative</t>
  </si>
  <si>
    <t>My food sucked. My french fries were cold and only half full. Not to mention that they charged me 25 dollars and had to wait 20 minutes. What rip off.</t>
  </si>
  <si>
    <t>Great customer service during my todays visit! Great team work!</t>
  </si>
  <si>
    <t>I placed an order and got charge i show my receipt to the manager she didnï¿½ï¿½ï¿½ï¿½ï¿½ï¿½ï¿½ï¿½ï¿½ï¿½ï¿½ï¿½ï¿½ï¿</t>
  </si>
  <si>
    <t>Drive through hours say open till midnight. Just drove through at 11:11 and even though several workers clearly seen inside, they said they were closed.</t>
  </si>
  <si>
    <t>Poor quality and mediocre service.</t>
  </si>
  <si>
    <t>Food was hot.  Service was fast and pleasant.</t>
  </si>
  <si>
    <t>One of my favorites places for gatherings and quick bites. They are quick, great customer service and excellent teamwork atmosphere. Keep the good work. ï¿½ï¿½ï¿</t>
  </si>
  <si>
    <t>● atmosphere: positive
● customer service: positive</t>
  </si>
  <si>
    <t>Lobby is always closed ,whan it's says is open 24 hrs</t>
  </si>
  <si>
    <t>Fine service.  Gave me the wrong meal.</t>
  </si>
  <si>
    <t>● meal: negative
● service: positive</t>
  </si>
  <si>
    <t>Fast and always get the orders right. All you can ask for.</t>
  </si>
  <si>
    <t>Awful service ignored for over 5 minutes.  When we asked if someone would wait on us, we were ignored. To busy talking with each other</t>
  </si>
  <si>
    <t>Very clean and modern.  Fast service, just like mom.ï¿½ï</t>
  </si>
  <si>
    <t>The tables are all filthy, the service sucks. They messed up our order twice and acted put out when asked to fix it. Never again!</t>
  </si>
  <si>
    <t>● service: negative
● tables: negative</t>
  </si>
  <si>
    <t>A young girl Maria calls herself the manager is rude,unprofessional argues with customer when the customer claimed that she was ignored at the counter she became very confrontational and screaming.</t>
  </si>
  <si>
    <t>Clean and friendly service!</t>
  </si>
  <si>
    <t>As we walk in a girl behind the counter identify her self as the manager  she said her name was Maria  with a real nasty attitude disrespectful to the customer saying if I'm off the clock I'm not helping any one I felt really ashamed to be standing there witnessing the way the customer infront of me being treated so I left to go somewhere else</t>
  </si>
  <si>
    <t>Very convenient location, area looks safe. The staff is friendly and fast. The restaurant is open 24 hours a day. The fries were very fresh and my Big Mac was perfect. There are some downsides: it's always very crowded and they don't take cash when paying.</t>
  </si>
  <si>
    <t>Double check your orders before leaving. Twice in one week I've ordered different meals and when I get home. Only half my meal is here ï¿½ï¿½ï¿</t>
  </si>
  <si>
    <t>● meal: negative
● meals: negative</t>
  </si>
  <si>
    <t>This store is so disorganized, plenty of people working not all that busy yet took 27 minutes to get food. I'm sure this is not the mcDonalds model.</t>
  </si>
  <si>
    <t>2024-12-15</t>
  </si>
  <si>
    <t>The people that work there they aren't friendly they ignore the customers</t>
  </si>
  <si>
    <t>● customers: negative
● people: negative</t>
  </si>
  <si>
    <t>Very dirty. Served cold drinks warm and without ice and very unorganized.</t>
  </si>
  <si>
    <t>● drinks: negative
● served: negative</t>
  </si>
  <si>
    <t>2024-12-16</t>
  </si>
  <si>
    <t>Standard, clean, tidy, food is brought to the table, not crowded, which is a plus for poppy, there are free tables, pleasant quiet background music. The main thing is CLEAN. Favorite poppy in Brooklyn. Good view of the Atlantic</t>
  </si>
  <si>
    <t>● view: positive
● music: positive
● tables: positive</t>
  </si>
  <si>
    <t>● staff: positive
● atmosphere: neutral
● food: neutral</t>
  </si>
  <si>
    <t>this is the worst mcd I've ever visited.
the illumination is dark, atmosphere depressing and everything looked worn out.
asked to order first in order to use the washroom. so I ordered a coffee. then the staff took a key and escorted you.
funny the way how he unlocked the door. Made me feel he's opening a vault in bank.
On the way out, I gave my coffee to a panhandling man who had 10x better manner than the staff inside.
An I whining too much?  perhaps. That's in NYC after all.</t>
  </si>
  <si>
    <t>● staff: negative
● coffee: neutral
● atmosphere: negative
● lighting: negative
● panhandling: negative</t>
  </si>
  <si>
    <t>I don't know if I could give a start less than 1
The security of this establishment is a rude , non friendly , and a cruel person.
I felt completely unsafe with this person around me, he heckled me and acted as if seats were reserved in this establishment, he was singing and tapping his foot like a mad man.
It is safe to avoid this restaurant if you don't want to suffer a racist encounter. Deeply disappointed that an establishment like McDonalds would hire people like this guy</t>
  </si>
  <si>
    <t>Made a mobile order got to the speaker and checked it in.
Line was not moving so I had to leave otherwise Iï¿½ï¿½ï¿½ï¿½ï¿½ï¿½ï¿½ï¿½ï¿½ï¿½ï¿½ï¿½ï¿½ï¿½ï¿½ï¿½ï¿½ï¿½ï¿½ï¿½ï¿½ï¿½ï¿½ï¿½ï¿½ï¿½ï¿½d be late for work.
Never got the refund in the app.
I called them and they said I could only get my money back in person because it was stuck in the system.
Went there in person the next day  and the manager told me she wasnï¿</t>
  </si>
  <si>
    <t>2024-12-17</t>
  </si>
  <si>
    <t>Fast and reliable McDonald's, the McFlurry machine is always working which is a nice bonus.
The IPU boys can lick my butt.</t>
  </si>
  <si>
    <t>Service on the most part is better than most Mickey D's</t>
  </si>
  <si>
    <t>● mickey: negative
● service: positive</t>
  </si>
  <si>
    <t>It is a 24 hr location, when I arrived and tried to order &amp; use the restroom I was told the restroom was closed. I said I will order right after my use of the restroom but they still rejected with rude attitude. I already told them Iï¿½ï¿½ï¿½ï¿½ï¿½ï¿½ï¿½ï¿½ï¿½ï¿½ï¿½ï¿½ï¿½ï¿½ï¿½ï¿½ï¿½ï¿½ï¿½ï¿½ï¿½ï¿½ï¿½ï¿½ï¿½ï¿½ï¿½m having shivers and canï¿½ï¿½ï¿½ï¿½ï¿½ï¿½ï¿½ï¿½ï¿½ï¿½ï¿</t>
  </si>
  <si>
    <t>2024-12-18</t>
  </si>
  <si>
    <t>Children make bad employees and simple tasks like filling the fries all the way up don't happen and salt isn't added.</t>
  </si>
  <si>
    <t>● salt: negative
● fries: negative
● employees: negative</t>
  </si>
  <si>
    <t>This McDonald's is always fast and polite and they always get my order right.</t>
  </si>
  <si>
    <t>Excellent customer service. The gentleman at the drive thru was friendly, helpful, and courteous.</t>
  </si>
  <si>
    <t>● drive: positive
● gentleman: positive
● customer service: positive</t>
  </si>
  <si>
    <t>Just the best McDonald's in Manhattan in my opinion, free refills, A third floor!???! Would come again.</t>
  </si>
  <si>
    <t>● mcdonald: positive
● refills: positive</t>
  </si>
  <si>
    <t>Rude staff. Happened a few nights ago. While dining upstairs with my family and a few more guests in another table, the spanish speaking lady staff told us (arrogantly) to leave as they were already closing. She could have informed us in a nicer way. But when we went down, new customers were still coming in.</t>
  </si>
  <si>
    <t>● lady staff: positive
● dining: neutral</t>
  </si>
  <si>
    <t>Take out as ordered, good service across shifts, floors mopped , people working respectively to each other. Good for busy place.</t>
  </si>
  <si>
    <t>● place: positive
● floors: negative
● service: positive</t>
  </si>
  <si>
    <t>Our visit was on Friday, 5/12/2023. There is a marked improvement in the service and cleanliness at this location on Ft. Hamilton Parkway. Katherine, the Manager, and her staff (Chris) promptly offered help and solutions to my family's needs. The use of a dedicated staff member to continuously clean the dining area was a big plus. I only feel that the beverage station should be closer to the dining area to facilitate the transfer of drinks from station to table; particularly for the disabled.
Another, concern was the price of the food. Though there were "dollar" options available, the price of the more popular sizes and items was very high. A median-income family of four would be wary of dining more than once a month, if that often.
The name of the counter person that helped us during our visit was Chris. He is a credit to the McDonalds company.</t>
  </si>
  <si>
    <t>● table: neutral
● drinks: neutral
● dining areas: neutral
● beverage station: positive
● dining area: neutral
● staff member: positive
● service: positive
● cleanliness: positive</t>
  </si>
  <si>
    <t>Dirty table, but there are empty seats to eat in. The atmosphere is not bad for McDonald's. Their app doesn't have good deals anymore.</t>
  </si>
  <si>
    <t>● app: negative
● mcdonald: negative
● seats: negative
● table: negative</t>
  </si>
  <si>
    <t>If you want service apparently you HAVE to go through drive through.</t>
  </si>
  <si>
    <t>Going off uber eats order. Orders a large meal..no fries or mac sauce that I paid extra for. Called twice goes to voice-mail.</t>
  </si>
  <si>
    <t>● mac sauce: positive
● fries: negative
● meal: neutral</t>
  </si>
  <si>
    <t>Not only did my whole family and I wait on the drive through line for more than 20min but the fact that my burger came in a weird ate out way and the fries were salty soggy, and disgusting. NEVER again will I spend my money here with this type of food and service during the night hours.</t>
  </si>
  <si>
    <t>● service: positive
● food: negative
● fries: negative
● burger: negative</t>
  </si>
  <si>
    <t>The fries were overcooked and tasted burnt, and the staff didn't offer any resolution.</t>
  </si>
  <si>
    <t>● staff: negative
● fries: negative</t>
  </si>
  <si>
    <t>Staff is extremely rude and unprofessional. Except for the young 19 year old woman at the register that got the toy I specifically asked for. She was very kind. The other two, a young man and a lady that seemed like the manager had a nasty attitude and the manager spoke to the helpful cashier very rudely</t>
  </si>
  <si>
    <t>2024-12-19</t>
  </si>
  <si>
    <t>It's okay, being in downtown slc homeless-ness is a problem and being approached by homeless people and angry drivers is not uncommon! The wait was long almost 15 minutes for 2 drinks, I understand it can be hard with big crowds on employees!
5/10 It's a McDonald's so hit it up if your looking for food in the area fast food doesn't get much better than this in slc!</t>
  </si>
  <si>
    <t>● employees: negative
● drinks: neutral
● wait: negative
● fast food: negative
● food: neutral</t>
  </si>
  <si>
    <t>Good food and kind staff. A lilbit dark</t>
  </si>
  <si>
    <t>Manager was rude. We asked simple questions about prices and deals and responded with no empathy.</t>
  </si>
  <si>
    <t>● deals: neutral
● prices: neutral</t>
  </si>
  <si>
    <t>Very rude staff, the food was dry, and the store smelled weird. Go somewhere else.</t>
  </si>
  <si>
    <t>● store: negative
● food: negative
● staff: negative</t>
  </si>
  <si>
    <t>The food was hot. The service was quick and professional. Drama free. ï¿½ï¿½ï¿</t>
  </si>
  <si>
    <t>I did the Drive though the food was warm and it was turn off .</t>
  </si>
  <si>
    <t>Man. This. Location. Sucks. So. Bad.</t>
  </si>
  <si>
    <t>● location: negative
● man: negative</t>
  </si>
  <si>
    <t>Brodheadsville, Pa.
Last time this location forgot my wifeï¿½ï¿½ï¿½ï¿½ï¿½ï¿½ï¿½ï¿½ï¿½ï¿½ï¿½ï¿½ï¿½ï¿½ï¿½ï¿½ï¿½ï¿½ï¿½ï¿½ï¿½ï¿½ï¿½ï¿½ï¿½ï¿½ï¿½s soda. Iï¿½ï¿½ï¿½ï¿½ï¿½ï¿½ï¿½ï¿½ï¿½ï¿½ï¿½ï¿½ï¿½ï¿½ï¿½ï¿½ï¿½ï¿½ï¿½ï¿½ï¿½ï¿½ï¿½ï¿½ï¿½ï¿½ï¿½m disabled and canï¿½ï¿½ï¿½ï¿½ï¿½ï¿½ï¿½ï¿½ï¿½ï¿½ï¿½ï¿½ï¿½ï¿½ï¿½ï¿½ï¿½ï¿½ï¿½ï¿½ï¿½ï¿½ï¿½ï¿½ï¿½ï¿½ï¿½t stand long so I take advantage of the curbside delivery through the app. They donï¿½ï¿½ï¿½ï¿½ï¿½ï¿½ï¿½ï¿½ï¿½ï¿½ï¿½ï¿½ï¿½ï¿½ï¿½ï¿½ï¿½ï¿½ï¿½ï¿½ï¿½ï¿½ï¿½ï¿½ï¿½ï¿½ï¿½t have salads anymor</t>
  </si>
  <si>
    <t>● delivery: positive
● soda: negative
● salads: negative</t>
  </si>
  <si>
    <t>Very busy spot people begging at the door for money and at least they opened the upstairs and the bathrooms again so you can actually sit and eat without stressing where to go after you order. Very clean did exactly what I asked for my order and always friendly. Been going here for a while when I used to work around the corner before the whole COVID-19 changed everything. But it's a place if I'm around that area I'd walk there to eat instead of Checkers   or 99cent pizza depend if your in the mood for it.</t>
  </si>
  <si>
    <t>● pizza: positive
● checkers: positive</t>
  </si>
  <si>
    <t>Can't complain, I love the grab and go style as I'm looking to catch a bacon egg and cheese biscuit and the 707 train to--</t>
  </si>
  <si>
    <t>● bacon egg cheese biscuit: positive</t>
  </si>
  <si>
    <t>Everyone should take a customer service course. Not even a good morning or a smile. If you arrived badly, then you come out worse. Lol. They also don't ask about the rewards you have to tell them one.</t>
  </si>
  <si>
    <t>● rewards: negative</t>
  </si>
  <si>
    <t>only location that I cannot order on the app from, no idea why</t>
  </si>
  <si>
    <t>● app: neutral
● location: negative</t>
  </si>
  <si>
    <t>The atmosphere in general is good. They should improve the issue of bathrooms, very dirty.</t>
  </si>
  <si>
    <t>● bathrooms: negative
● atmosphere: positive</t>
  </si>
  <si>
    <t>Really slowwwwwwwww action and no service at all</t>
  </si>
  <si>
    <t>literally didnï¿½ï¿½ï¿½ï¿½ï¿½ï¿½ï¿½ï¿½ï¿½ï¿½ï¿½ï¿½ï¿½ï¿½ï¿½ï¿½ï¿½ï¿½ï¿½ï¿½ï¿½ï¿½ï¿½ï¿½ï¿½ï¿½ï¿½t give me my order, then made me wait over 40 minutes to ï¿½ï¿½ï¿½ï¿½ï¿½ï¿½ï¿½ï¿½ï¿½ï¿½ï¿½ï¿½ï¿½ï¿½ï¿½ï¿½ï¿½ï¿½ï¿½ï¿½ï¿½ï¿½ï¿½ï¿½ï¿½ï¿½ï¿½fix itï¿½ï¿½ï¿½ï¿½ï¿½ï¿½ï¿½ï¿½ï¿½ï¿½ï¿½ï</t>
  </si>
  <si>
    <t>2024-12-20</t>
  </si>
  <si>
    <t>The morning shift is very racist and racially profiling</t>
  </si>
  <si>
    <t>● morning shift: negative</t>
  </si>
  <si>
    <t>Very crowded , dirty and cashier was rude</t>
  </si>
  <si>
    <t>● crowded: negative
● cashier: negative</t>
  </si>
  <si>
    <t>Very expensive and super bad service. The place was clean.</t>
  </si>
  <si>
    <t>● place: positive
● service: negative</t>
  </si>
  <si>
    <t xml:space="preserve">Last night, I went to buy food around 11:00 pm while I was waiting for my food, I wanted to use the bathroom but it was closed. I asked a short African American boy for the key, who seemed to be the manager because he had a different uniform. and he told me that thereï¿½ï¿½ï¿½ï¿½ï¿½ï¿½ï¿½ï¿½ï¿½ï¿½ï¿½ï¿½ï¿½ï¿½ï¿½ï¿½ï¿½ï¿½ï¿½ï¿½ï¿½ï¿½ï¿½ï¿½ï¿½ï¿½ï¿½s not  bathroom. I told him that I already ordered food and I showed him my receipt, and he answered me again that there is no bathroom in a very rude way... he told me, take your food and go.
By the way, when I entered he </t>
  </si>
  <si>
    <t>● manager: negative
● bathroom: neutral
● food: neutral</t>
  </si>
  <si>
    <t>They are not 24hrs them doors are locked after 10pm &amp; open at 630AM &amp; Breakfast Ends at 10AM they just backwards</t>
  </si>
  <si>
    <t>● breakfast: neutral
● doors: negative</t>
  </si>
  <si>
    <t>A friend and I placed two separate mobile orders for drive through and theses two female employees are refusing to give us our orders because it didnï¿½ï¿½ï¿½ï¿½ï¿½ï¿½ï¿½ï¿½ï¿½ï¿½ï¿½ï¿½ï¿½ï¿½ï¿½ï¿½ï¿½ï¿½ï¿½ï¿½ï¿½ï¿½ï¿½ï¿½ï¿½ï¿½ï¿½t go through supposedly so we show them a receipt. They gave my friend his food, but they were refusing to give him his drink and my food. These to employees gave us a hard time calling us names in Spanish which we could understand what they said. We go to this McDonaldï¿½ï¿½ï¿½ï¿½ï¿½ï¿½ï¿½ï¿½ï¿½ï¿½ï¿½ï¿½ï¿½ï¿½ï¿½ï¿½ï¿½ï¿½ï¿½ï¿½ï¿½ï¿½ï¿½ï¿½ï¿½ï¿½ï¿½s quite often and never had a problem until today they insult us and being rude for their mistake and not paying attention thankfull</t>
  </si>
  <si>
    <t>For a mcdonalds in an extremely busy area,  I think the staff were doing a great job keeping everything moving.  The area was clean enough (and I am particular about that), the kiosks were in working order besides one but it didn't hold up the orders at all.  Food deals were clearly marked,  the ordering system wasn't correct as you usually grab a tent and go to a table but one of the staff saw us wondering about it and told us to just put a number in... so they were clearly attentive to what was going on around them.  Food came out quickly.  Same cost for food as any other mcdonalds anywhere.  Great, quick,  cheap food for a late evening.</t>
  </si>
  <si>
    <t>● ordering system: negative
● food: neutral
● area: negative
● staff: positive
● kiosks: positive</t>
  </si>
  <si>
    <t>Worst McDonaldï¿½ï¿½ï¿½ï¿½ï¿½ï¿½ï¿½ï¿½ï¿½ï¿½ï¿½ï¿½ï¿½ï¿½ï¿½ï¿½ï¿½ï¿½ï¿½ï¿½ï¿½ï¿½ï¿½ï¿½ï¿½ï¿½ï¿½s experience to date.  Attempted to use drive-thru code at time of order, and was refused. Placed our order that would include the discount when code was applied. Pulled up to the window to a frumpy red-headed clown of an employee that promptly slammed the card reader through my window with nigh a word. I asked to have our discount code applied, and he begrudgingly got his scanner out to read the QR code, but he had wrung the order up incorrectly, so the discount was not applying. He requested assistance from his manager, and their solution was to add a second premium drink to the order at an up charge. All staff came across dower and melancholy. Even when I commented that I was concerned about the accuracy, and that this had been a terrible experience, I was ignored. I donï¿½ï¿½ï¿½ï¿½ï¿½ï¿½ï¿½ï¿½ï¿½ï¿½ï¿½ï¿½ï¿½ï¿½ï¿½ï¿½ï¿½ï¿½ï¿½ï¿½ï¿½ï¿½ï¿½ï¿½ï¿½ï¿½ï¿½t know if they beat their employees on a regular basis to keep sýýýll ever go back to this location again.</t>
  </si>
  <si>
    <t>● charge: negative
● drink: neutral
● premium: neutral
● manager: positive
● discount: negative
● order: negative
● scanner: neutral
● discount code: negative
● qr: neutral</t>
  </si>
  <si>
    <t>The service was excellent even at all hours very hard worker and very clean for the amount of traffic flow. My experiences here have been memorable. Keep up the amazing work McDonald's.</t>
  </si>
  <si>
    <t>● traffic flow: positive
● service: positive</t>
  </si>
  <si>
    <t>The best food quality was the best ever.</t>
  </si>
  <si>
    <t>● food quality: positive</t>
  </si>
  <si>
    <t>Very quiet place and good attention</t>
  </si>
  <si>
    <t>● attention: positive
● place: positive</t>
  </si>
  <si>
    <t>Apparently people are not permitted to go to the washroom,  clean up, and reset prior to ordering.   I like my food hot and don't agree with this store policy.  The manager wouldn't acknowledge me beyond a smirk.  I asked for permission,  she said nothing but a worker from behind the counter restated the policy.  A quarter-mile away, my preferred sequence worked golden.  Literally,  a STUPID policy implemented by that store and manager.</t>
  </si>
  <si>
    <t>Staff is nice and helpful but it was not the cleanest branch I visited</t>
  </si>
  <si>
    <t>Tried to use the self service kiosk and the coupon from the MD app on my phone, the kiosk system went down and didn't process the order, pushed the help button on kiosk, waited for awhile until the cleaning lady offered to help me but couldn't fix the issue so she asked me to get in line and place the order at front- at least 5 min passed before I got to the front and I explained the issue and situation with the kiosk then the lady at front say " sorry your coupon said it was already issued (used) I told her yes, I used it at kiosk but the order was never processed there, she had to call the manager and I have to explain again the issue to her so it took more than 15 minutes no place a simple order with a coupon from the app</t>
  </si>
  <si>
    <t>● cleaning lady: negative
● self service: negative
● coupon: negative
● kiosk system: negative</t>
  </si>
  <si>
    <t>mcdouble</t>
  </si>
  <si>
    <t>mc</t>
  </si>
  <si>
    <t>interior</t>
  </si>
  <si>
    <t>hamburger</t>
  </si>
  <si>
    <t>register</t>
  </si>
  <si>
    <t>counter</t>
  </si>
  <si>
    <t>nugget and chicken sandwich</t>
  </si>
  <si>
    <t>crispy spicy chicken sandwich</t>
  </si>
  <si>
    <t>location</t>
  </si>
  <si>
    <t>cost</t>
  </si>
  <si>
    <t>space</t>
  </si>
  <si>
    <t>ice coffee</t>
  </si>
  <si>
    <t>stuff</t>
  </si>
  <si>
    <t>someone</t>
  </si>
  <si>
    <t>cup of coffee with milk</t>
  </si>
  <si>
    <t>soda</t>
  </si>
  <si>
    <t>cold</t>
  </si>
  <si>
    <t>ketchup</t>
  </si>
  <si>
    <t>drink run</t>
  </si>
  <si>
    <t>milk</t>
  </si>
  <si>
    <t>dine</t>
  </si>
  <si>
    <t>dining room</t>
  </si>
  <si>
    <t>refill</t>
  </si>
  <si>
    <t>toilet paper</t>
  </si>
  <si>
    <t>steak bagel meal</t>
  </si>
  <si>
    <t>picante sauce</t>
  </si>
  <si>
    <t>wine</t>
  </si>
  <si>
    <t>napkin</t>
  </si>
  <si>
    <t>onion</t>
  </si>
  <si>
    <t>parking enforcement</t>
  </si>
  <si>
    <t>heating bill</t>
  </si>
  <si>
    <t>hand soap</t>
  </si>
  <si>
    <t>chlorine</t>
  </si>
  <si>
    <t>mcdonald office</t>
  </si>
  <si>
    <t>spicy chicken</t>
  </si>
  <si>
    <t>coffee order</t>
  </si>
  <si>
    <t>bar</t>
  </si>
  <si>
    <t>sit</t>
  </si>
  <si>
    <t>thru</t>
  </si>
  <si>
    <t>outdoor section</t>
  </si>
  <si>
    <t>mayo</t>
  </si>
  <si>
    <t>outside seating</t>
  </si>
  <si>
    <t>panhandler</t>
  </si>
  <si>
    <t>special</t>
  </si>
  <si>
    <t>dining area</t>
  </si>
  <si>
    <t>sushi</t>
  </si>
  <si>
    <t>supervision</t>
  </si>
  <si>
    <t>munchie</t>
  </si>
  <si>
    <t>sundae</t>
  </si>
  <si>
    <t>bread</t>
  </si>
  <si>
    <t>cream machine</t>
  </si>
  <si>
    <t>store manager</t>
  </si>
  <si>
    <t>customer parking</t>
  </si>
  <si>
    <t>black</t>
  </si>
  <si>
    <t>open</t>
  </si>
  <si>
    <t>play area</t>
  </si>
  <si>
    <t>cigarette</t>
  </si>
  <si>
    <t>cleanliness</t>
  </si>
  <si>
    <t>filthy</t>
  </si>
  <si>
    <t>mac</t>
  </si>
  <si>
    <t>wait time</t>
  </si>
  <si>
    <t>egg mcmuffin</t>
  </si>
  <si>
    <t>apple</t>
  </si>
  <si>
    <t>hash</t>
  </si>
  <si>
    <t>waitress</t>
  </si>
  <si>
    <t>health department</t>
  </si>
  <si>
    <t>vip bouncer</t>
  </si>
  <si>
    <t>serve staff</t>
  </si>
  <si>
    <t>restroom</t>
  </si>
  <si>
    <t>hot fudge</t>
  </si>
  <si>
    <t>hotcake</t>
  </si>
  <si>
    <t>mac sauce</t>
  </si>
  <si>
    <t>round egg</t>
  </si>
  <si>
    <t>employee inter</t>
  </si>
  <si>
    <t>floor</t>
  </si>
  <si>
    <t>yogurt</t>
  </si>
  <si>
    <t>cat food</t>
  </si>
  <si>
    <t>food quality</t>
  </si>
  <si>
    <t>security guard</t>
  </si>
  <si>
    <t>food taste</t>
  </si>
  <si>
    <t>sanitation</t>
  </si>
  <si>
    <t>fast</t>
  </si>
  <si>
    <t>fare</t>
  </si>
  <si>
    <t>change</t>
  </si>
  <si>
    <t>charge</t>
  </si>
  <si>
    <t>entertainment value</t>
  </si>
  <si>
    <t>venue</t>
  </si>
  <si>
    <t>vehicle</t>
  </si>
  <si>
    <t>lunch time</t>
  </si>
  <si>
    <t>quarter pounder</t>
  </si>
  <si>
    <t>toping</t>
  </si>
  <si>
    <t>line</t>
  </si>
  <si>
    <t>queue</t>
  </si>
  <si>
    <t>topping</t>
  </si>
  <si>
    <t>tow staff</t>
  </si>
  <si>
    <t>ingredient</t>
  </si>
  <si>
    <t>ice cream sundae</t>
  </si>
  <si>
    <t>quality</t>
  </si>
  <si>
    <t>lunch hour</t>
  </si>
  <si>
    <t>shake</t>
  </si>
  <si>
    <t>papi</t>
  </si>
  <si>
    <t>charcoal</t>
  </si>
  <si>
    <t>parking</t>
  </si>
  <si>
    <t>pot</t>
  </si>
  <si>
    <t>clean crew</t>
  </si>
  <si>
    <t>potty</t>
  </si>
  <si>
    <t>chair</t>
  </si>
  <si>
    <t>port</t>
  </si>
  <si>
    <t>chicken thigh</t>
  </si>
  <si>
    <t>chicken sauce</t>
  </si>
  <si>
    <t>sausage breakfast</t>
  </si>
  <si>
    <t>coffee pot</t>
  </si>
  <si>
    <t>punch</t>
  </si>
  <si>
    <t>rule</t>
  </si>
  <si>
    <t>q</t>
  </si>
  <si>
    <t>plastic bag shack mix</t>
  </si>
  <si>
    <t>receipt</t>
  </si>
  <si>
    <t>restroom door</t>
  </si>
  <si>
    <t>rico</t>
  </si>
  <si>
    <t>pizza</t>
  </si>
  <si>
    <t>cheese biscuit</t>
  </si>
  <si>
    <t>clerk</t>
  </si>
  <si>
    <t>quality of</t>
  </si>
  <si>
    <t>chicken nugget</t>
  </si>
  <si>
    <t>pie</t>
  </si>
  <si>
    <t>roach</t>
  </si>
  <si>
    <t>play place</t>
  </si>
  <si>
    <t>police</t>
  </si>
  <si>
    <t>check</t>
  </si>
  <si>
    <t>charge station</t>
  </si>
  <si>
    <t>pl</t>
  </si>
  <si>
    <t>menu pricing</t>
  </si>
  <si>
    <t>owner</t>
  </si>
  <si>
    <t>homeless</t>
  </si>
  <si>
    <t>drug</t>
  </si>
  <si>
    <t>hot food</t>
  </si>
  <si>
    <t>human</t>
  </si>
  <si>
    <t>drive thru</t>
  </si>
  <si>
    <t>ice tea</t>
  </si>
  <si>
    <t>it</t>
  </si>
  <si>
    <t>junk</t>
  </si>
  <si>
    <t>kiosk</t>
  </si>
  <si>
    <t>layout</t>
  </si>
  <si>
    <t>lettuce tomato and sauce</t>
  </si>
  <si>
    <t>line cook</t>
  </si>
  <si>
    <t>here</t>
  </si>
  <si>
    <t>dip sauce</t>
  </si>
  <si>
    <t>edge</t>
  </si>
  <si>
    <t>fi</t>
  </si>
  <si>
    <t>food handler</t>
  </si>
  <si>
    <t>food handling</t>
  </si>
  <si>
    <t>food preparation</t>
  </si>
  <si>
    <t>french fry</t>
  </si>
  <si>
    <t>facility</t>
  </si>
  <si>
    <t>fryer</t>
  </si>
  <si>
    <t>ghetto</t>
  </si>
  <si>
    <t>gourmet</t>
  </si>
  <si>
    <t>grill</t>
  </si>
  <si>
    <t>electronic</t>
  </si>
  <si>
    <t>electrical outlet</t>
  </si>
  <si>
    <t>egg muffin</t>
  </si>
  <si>
    <t>dinner rush</t>
  </si>
  <si>
    <t>crowd</t>
  </si>
  <si>
    <t>music</t>
  </si>
  <si>
    <t>mustard sauce</t>
  </si>
  <si>
    <t>cream in coffee</t>
  </si>
  <si>
    <t>cream cone</t>
  </si>
  <si>
    <t>odor</t>
  </si>
  <si>
    <t>costumer service</t>
  </si>
  <si>
    <t>costume</t>
  </si>
  <si>
    <t>option</t>
  </si>
  <si>
    <t>orange juice</t>
  </si>
  <si>
    <t>order kiosk</t>
  </si>
  <si>
    <t>order of</t>
  </si>
  <si>
    <t>order window</t>
  </si>
  <si>
    <t>milkshake</t>
  </si>
  <si>
    <t>crowdedfi</t>
  </si>
  <si>
    <t>middle</t>
  </si>
  <si>
    <t>methadone</t>
  </si>
  <si>
    <t>look</t>
  </si>
  <si>
    <t>machine</t>
  </si>
  <si>
    <t>diarr</t>
  </si>
  <si>
    <t>delivery speed</t>
  </si>
  <si>
    <t>delivery</t>
  </si>
  <si>
    <t>pancake</t>
  </si>
  <si>
    <t>decor</t>
  </si>
  <si>
    <t>mcdonald '</t>
  </si>
  <si>
    <t>mcdonald ' s</t>
  </si>
  <si>
    <t>mcdonald ' s fry</t>
  </si>
  <si>
    <t>mcnugget and</t>
  </si>
  <si>
    <t>meal order</t>
  </si>
  <si>
    <t>cup of coffee</t>
  </si>
  <si>
    <t>seat</t>
  </si>
  <si>
    <t>" pie</t>
  </si>
  <si>
    <t>people</t>
  </si>
  <si>
    <t>sprite</t>
  </si>
  <si>
    <t>app</t>
  </si>
  <si>
    <t>we</t>
  </si>
  <si>
    <t>speed</t>
  </si>
  <si>
    <t>specialty</t>
  </si>
  <si>
    <t>breakfast item</t>
  </si>
  <si>
    <t>breakfast muffin</t>
  </si>
  <si>
    <t>sometimes</t>
  </si>
  <si>
    <t>wheelchair</t>
  </si>
  <si>
    <t>ambience</t>
  </si>
  <si>
    <t>brunch</t>
  </si>
  <si>
    <t>smell</t>
  </si>
  <si>
    <t>size</t>
  </si>
  <si>
    <t>wi</t>
  </si>
  <si>
    <t>wifi</t>
  </si>
  <si>
    <t>service touchscreen</t>
  </si>
  <si>
    <t>window</t>
  </si>
  <si>
    <t>burger king</t>
  </si>
  <si>
    <t>burritos</t>
  </si>
  <si>
    <t>staff service</t>
  </si>
  <si>
    <t>traffic</t>
  </si>
  <si>
    <t>tow</t>
  </si>
  <si>
    <t>touchscreen monitor</t>
  </si>
  <si>
    <t>touch screen</t>
  </si>
  <si>
    <t>top</t>
  </si>
  <si>
    <t>trump</t>
  </si>
  <si>
    <t>toilet stall</t>
  </si>
  <si>
    <t>use</t>
  </si>
  <si>
    <t>toilet</t>
  </si>
  <si>
    <t>bacon</t>
  </si>
  <si>
    <t>vegetable</t>
  </si>
  <si>
    <t>a</t>
  </si>
  <si>
    <t>through worker</t>
  </si>
  <si>
    <t>architectural</t>
  </si>
  <si>
    <t>beef</t>
  </si>
  <si>
    <t>apple pie</t>
  </si>
  <si>
    <t>sturgeon</t>
  </si>
  <si>
    <t>booth</t>
  </si>
  <si>
    <t>they</t>
  </si>
  <si>
    <t>serve breakfast item</t>
  </si>
  <si>
    <t>2</t>
  </si>
  <si>
    <t>security officer</t>
  </si>
  <si>
    <t>security</t>
  </si>
  <si>
    <t>section</t>
  </si>
  <si>
    <t>security guy</t>
  </si>
  <si>
    <t>wrap pack</t>
  </si>
  <si>
    <t>car line</t>
  </si>
  <si>
    <t>egg white delight</t>
  </si>
  <si>
    <t>hot</t>
  </si>
  <si>
    <t>system</t>
  </si>
  <si>
    <t>syrup pancake</t>
  </si>
  <si>
    <t>hondur beef</t>
  </si>
  <si>
    <t>menu item</t>
  </si>
  <si>
    <t>apple slice</t>
  </si>
  <si>
    <t>eat</t>
  </si>
  <si>
    <t>view</t>
  </si>
  <si>
    <t>battery</t>
  </si>
  <si>
    <t>mic</t>
  </si>
  <si>
    <t>mickey</t>
  </si>
  <si>
    <t>sweet tea</t>
  </si>
  <si>
    <t>hot chocolate</t>
  </si>
  <si>
    <t>station</t>
  </si>
  <si>
    <t>drive wait time</t>
  </si>
  <si>
    <t>mcmuffin</t>
  </si>
  <si>
    <t>taylor</t>
  </si>
  <si>
    <t>bath room door</t>
  </si>
  <si>
    <t>- cola</t>
  </si>
  <si>
    <t>take</t>
  </si>
  <si>
    <t>aproach</t>
  </si>
  <si>
    <t>verizon</t>
  </si>
  <si>
    <t>online</t>
  </si>
  <si>
    <t>hot drink</t>
  </si>
  <si>
    <t>heating lamp</t>
  </si>
  <si>
    <t>w</t>
  </si>
  <si>
    <t>mustard</t>
  </si>
  <si>
    <t>beverage</t>
  </si>
  <si>
    <t>subway</t>
  </si>
  <si>
    <t>hash brown</t>
  </si>
  <si>
    <t>coupon</t>
  </si>
  <si>
    <t>oatmeal cookie</t>
  </si>
  <si>
    <t>nice</t>
  </si>
  <si>
    <t>wait area</t>
  </si>
  <si>
    <t>night staff</t>
  </si>
  <si>
    <t>crack</t>
  </si>
  <si>
    <t>stock</t>
  </si>
  <si>
    <t>credit card</t>
  </si>
  <si>
    <t>credit system</t>
  </si>
  <si>
    <t>beg</t>
  </si>
  <si>
    <t>mobile app</t>
  </si>
  <si>
    <t>heat</t>
  </si>
  <si>
    <t>caution tape</t>
  </si>
  <si>
    <t>monitor</t>
  </si>
  <si>
    <t>crisp</t>
  </si>
  <si>
    <t>okey</t>
  </si>
  <si>
    <t>headset</t>
  </si>
  <si>
    <t>apple juice</t>
  </si>
  <si>
    <t>music system</t>
  </si>
  <si>
    <t>bk</t>
  </si>
  <si>
    <t>hot fudge sundae</t>
  </si>
  <si>
    <t>guy</t>
  </si>
  <si>
    <t>liquor</t>
  </si>
  <si>
    <t>listen</t>
  </si>
  <si>
    <t>assistant manager</t>
  </si>
  <si>
    <t>lobby guy</t>
  </si>
  <si>
    <t>touch</t>
  </si>
  <si>
    <t>attention</t>
  </si>
  <si>
    <t>lock</t>
  </si>
  <si>
    <t>screen</t>
  </si>
  <si>
    <t>tomato ketchup</t>
  </si>
  <si>
    <t>indoor play yard</t>
  </si>
  <si>
    <t>ihob</t>
  </si>
  <si>
    <t>upstairs</t>
  </si>
  <si>
    <t>internet</t>
  </si>
  <si>
    <t>toilet token system</t>
  </si>
  <si>
    <t>treatment</t>
  </si>
  <si>
    <t>touch screen kiosk</t>
  </si>
  <si>
    <t>kid</t>
  </si>
  <si>
    <t>kindness</t>
  </si>
  <si>
    <t>train</t>
  </si>
  <si>
    <t>keyosk station</t>
  </si>
  <si>
    <t>tray</t>
  </si>
  <si>
    <t>leadership</t>
  </si>
  <si>
    <t>job</t>
  </si>
  <si>
    <t>care</t>
  </si>
  <si>
    <t>light</t>
  </si>
  <si>
    <t>touchscreen</t>
  </si>
  <si>
    <t>cash payment</t>
  </si>
  <si>
    <t>mcchicken</t>
  </si>
  <si>
    <t>mcchicken sandwich</t>
  </si>
  <si>
    <t>mcde</t>
  </si>
  <si>
    <t>through service</t>
  </si>
  <si>
    <t>bag food</t>
  </si>
  <si>
    <t>humor</t>
  </si>
  <si>
    <t>sausage muffin</t>
  </si>
  <si>
    <t>hour</t>
  </si>
  <si>
    <t>mcdonald ' s app</t>
  </si>
  <si>
    <t>mcdonald ' s food</t>
  </si>
  <si>
    <t>drive thru service</t>
  </si>
  <si>
    <t>mc fish fillet</t>
  </si>
  <si>
    <t>bacon egg</t>
  </si>
  <si>
    <t>ice mocha latte</t>
  </si>
  <si>
    <t>man</t>
  </si>
  <si>
    <t>fish sandwich</t>
  </si>
  <si>
    <t>sausage mcmuffin</t>
  </si>
  <si>
    <t>say</t>
  </si>
  <si>
    <t>man room</t>
  </si>
  <si>
    <t>manaent</t>
  </si>
  <si>
    <t>diet coke</t>
  </si>
  <si>
    <t>time</t>
  </si>
  <si>
    <t>design</t>
  </si>
  <si>
    <t>ice cream machine</t>
  </si>
  <si>
    <t>starbuck</t>
  </si>
  <si>
    <t>store</t>
  </si>
  <si>
    <t>fry container</t>
  </si>
  <si>
    <t>chicken burger</t>
  </si>
  <si>
    <t>soda machine</t>
  </si>
  <si>
    <t>physical</t>
  </si>
  <si>
    <t>chicken dinner</t>
  </si>
  <si>
    <t>service food</t>
  </si>
  <si>
    <t>event</t>
  </si>
  <si>
    <t>coca</t>
  </si>
  <si>
    <t>perfect</t>
  </si>
  <si>
    <t>amount</t>
  </si>
  <si>
    <t>spanish</t>
  </si>
  <si>
    <t>foodmoe</t>
  </si>
  <si>
    <t>pay</t>
  </si>
  <si>
    <t>personnel</t>
  </si>
  <si>
    <t>payment system</t>
  </si>
  <si>
    <t>camper</t>
  </si>
  <si>
    <t>environment</t>
  </si>
  <si>
    <t>breakfast meal</t>
  </si>
  <si>
    <t>code</t>
  </si>
  <si>
    <t>fireplace</t>
  </si>
  <si>
    <t>fruit juice</t>
  </si>
  <si>
    <t>placench</t>
  </si>
  <si>
    <t>program</t>
  </si>
  <si>
    <t>extras</t>
  </si>
  <si>
    <t>chicken tender</t>
  </si>
  <si>
    <t>chicken snack wrap</t>
  </si>
  <si>
    <t>roof</t>
  </si>
  <si>
    <t>chicken patty</t>
  </si>
  <si>
    <t>setvice</t>
  </si>
  <si>
    <t>power</t>
  </si>
  <si>
    <t>prepare</t>
  </si>
  <si>
    <t>shake machine</t>
  </si>
  <si>
    <t>food place</t>
  </si>
  <si>
    <t>placemodelvic</t>
  </si>
  <si>
    <t>child</t>
  </si>
  <si>
    <t>position</t>
  </si>
  <si>
    <t>clean</t>
  </si>
  <si>
    <t>food kabab</t>
  </si>
  <si>
    <t>sandwhich</t>
  </si>
  <si>
    <t>bug</t>
  </si>
  <si>
    <t>sign</t>
  </si>
  <si>
    <t>play ground</t>
  </si>
  <si>
    <t>playground</t>
  </si>
  <si>
    <t>salad</t>
  </si>
  <si>
    <t>chocolate</t>
  </si>
  <si>
    <t>buttermi</t>
  </si>
  <si>
    <t>friesup box</t>
  </si>
  <si>
    <t>salt</t>
  </si>
  <si>
    <t>ga</t>
  </si>
  <si>
    <t>entrance door</t>
  </si>
  <si>
    <t>order area</t>
  </si>
  <si>
    <t>order box</t>
  </si>
  <si>
    <t>food prep area</t>
  </si>
  <si>
    <t>order confirmation screen</t>
  </si>
  <si>
    <t>bus fare</t>
  </si>
  <si>
    <t>order machine</t>
  </si>
  <si>
    <t>order process</t>
  </si>
  <si>
    <t>order station</t>
  </si>
  <si>
    <t>oreo</t>
  </si>
  <si>
    <t>oreos</t>
  </si>
  <si>
    <t>car passage</t>
  </si>
  <si>
    <t>restroom accommodation</t>
  </si>
  <si>
    <t>server</t>
  </si>
  <si>
    <t>stall</t>
  </si>
  <si>
    <t>corner</t>
  </si>
  <si>
    <t>staff area</t>
  </si>
  <si>
    <t>register personnel</t>
  </si>
  <si>
    <t>guard</t>
  </si>
  <si>
    <t>business</t>
  </si>
  <si>
    <t>a grill</t>
  </si>
  <si>
    <t>bus</t>
  </si>
  <si>
    <t>room</t>
  </si>
  <si>
    <t>ginger snap</t>
  </si>
  <si>
    <t>garlic mayo</t>
  </si>
  <si>
    <t>coffee price</t>
  </si>
  <si>
    <t>cheese burger</t>
  </si>
  <si>
    <t>spicy mcc</t>
  </si>
  <si>
    <t>breakfast burritos</t>
  </si>
  <si>
    <t>packet</t>
  </si>
  <si>
    <t>sanitary facility</t>
  </si>
  <si>
    <t>burger service</t>
  </si>
  <si>
    <t>pack</t>
  </si>
  <si>
    <t>parfait</t>
  </si>
  <si>
    <t>gm</t>
  </si>
  <si>
    <t>goat</t>
  </si>
  <si>
    <t>garbage can</t>
  </si>
  <si>
    <t>access</t>
  </si>
  <si>
    <t>gold</t>
  </si>
  <si>
    <t>wendy</t>
  </si>
  <si>
    <t>sprinkler</t>
  </si>
  <si>
    <t>sriracha sauce</t>
  </si>
  <si>
    <t>pancake syrup</t>
  </si>
  <si>
    <t>fountain soda</t>
  </si>
  <si>
    <t>wireless charger</t>
  </si>
  <si>
    <t>trash bin</t>
  </si>
  <si>
    <t>woman</t>
  </si>
  <si>
    <t>fish burger</t>
  </si>
  <si>
    <t>item</t>
  </si>
  <si>
    <t>kepchut</t>
  </si>
  <si>
    <t>fountain</t>
  </si>
  <si>
    <t>trash can</t>
  </si>
  <si>
    <t>intercom</t>
  </si>
  <si>
    <t>inside</t>
  </si>
  <si>
    <t>fork</t>
  </si>
  <si>
    <t>janitor</t>
  </si>
  <si>
    <t>fish sand meal</t>
  </si>
  <si>
    <t>ketchup packet</t>
  </si>
  <si>
    <t>foodks</t>
  </si>
  <si>
    <t>fish</t>
  </si>
  <si>
    <t>indoor space</t>
  </si>
  <si>
    <t>warden</t>
  </si>
  <si>
    <t>upstairs dining area</t>
  </si>
  <si>
    <t>glaze tender</t>
  </si>
  <si>
    <t>wrapper</t>
  </si>
  <si>
    <t>go</t>
  </si>
  <si>
    <t>water cup</t>
  </si>
  <si>
    <t>head</t>
  </si>
  <si>
    <t>grease</t>
  </si>
  <si>
    <t>grease trap</t>
  </si>
  <si>
    <t>happy</t>
  </si>
  <si>
    <t>her</t>
  </si>
  <si>
    <t>handicap access</t>
  </si>
  <si>
    <t>grill chicken sandwich</t>
  </si>
  <si>
    <t>wait line</t>
  </si>
  <si>
    <t>grill sandwich</t>
  </si>
  <si>
    <t>wait volume</t>
  </si>
  <si>
    <t>halal</t>
  </si>
  <si>
    <t>washroom</t>
  </si>
  <si>
    <t>waiter</t>
  </si>
  <si>
    <t>garbage container</t>
  </si>
  <si>
    <t>horrible</t>
  </si>
  <si>
    <t>food order</t>
  </si>
  <si>
    <t>fl</t>
  </si>
  <si>
    <t>ice cream cone</t>
  </si>
  <si>
    <t>fresh</t>
  </si>
  <si>
    <t>flavor</t>
  </si>
  <si>
    <t>vanilla shake</t>
  </si>
  <si>
    <t>food kiosk</t>
  </si>
  <si>
    <t>front desk</t>
  </si>
  <si>
    <t>honey sauce</t>
  </si>
  <si>
    <t>veggie</t>
  </si>
  <si>
    <t>fruit machine</t>
  </si>
  <si>
    <t>white cheese</t>
  </si>
  <si>
    <t>hot mustard sauce</t>
  </si>
  <si>
    <t>white american cheese</t>
  </si>
  <si>
    <t>food delivery service</t>
  </si>
  <si>
    <t>fry oil</t>
  </si>
  <si>
    <t>very</t>
  </si>
  <si>
    <t>fry onion</t>
  </si>
  <si>
    <t>frozen food</t>
  </si>
  <si>
    <t>hot tray</t>
  </si>
  <si>
    <t>seat area</t>
  </si>
  <si>
    <t>park area</t>
  </si>
  <si>
    <t>parking area</t>
  </si>
  <si>
    <t>parking lot</t>
  </si>
  <si>
    <t>patron</t>
  </si>
  <si>
    <t>pickup window</t>
  </si>
  <si>
    <t>soft</t>
  </si>
  <si>
    <t>soda dispenser</t>
  </si>
  <si>
    <t>snack</t>
  </si>
  <si>
    <t>place worker</t>
  </si>
  <si>
    <t>policy</t>
  </si>
  <si>
    <t>park</t>
  </si>
  <si>
    <t>shopping</t>
  </si>
  <si>
    <t>spicy mustard sauce</t>
  </si>
  <si>
    <t>stand</t>
  </si>
  <si>
    <t>staff member</t>
  </si>
  <si>
    <t>orange soda</t>
  </si>
  <si>
    <t>order point</t>
  </si>
  <si>
    <t>order system</t>
  </si>
  <si>
    <t>outdoor patio</t>
  </si>
  <si>
    <t>outdoor seating</t>
  </si>
  <si>
    <t>stack</t>
  </si>
  <si>
    <t>overnight staff</t>
  </si>
  <si>
    <t>pace</t>
  </si>
  <si>
    <t>pan handle</t>
  </si>
  <si>
    <t>spot</t>
  </si>
  <si>
    <t>pancake with sausage</t>
  </si>
  <si>
    <t>standard mcdonald</t>
  </si>
  <si>
    <t>self</t>
  </si>
  <si>
    <t>sandwich deal</t>
  </si>
  <si>
    <t>sandwich station</t>
  </si>
  <si>
    <t>sausage and egg with cheese on bun</t>
  </si>
  <si>
    <t>sausage burrito cheese</t>
  </si>
  <si>
    <t>sausage egg and cheese mcmuffin</t>
  </si>
  <si>
    <t>seat time</t>
  </si>
  <si>
    <t>sause</t>
  </si>
  <si>
    <t>scanner</t>
  </si>
  <si>
    <t>s</t>
  </si>
  <si>
    <t>shamrock shake</t>
  </si>
  <si>
    <t>self menu machine</t>
  </si>
  <si>
    <t>pp</t>
  </si>
  <si>
    <t>prison food</t>
  </si>
  <si>
    <t>sevice</t>
  </si>
  <si>
    <t>service service</t>
  </si>
  <si>
    <t>quality food</t>
  </si>
  <si>
    <t>quality of the food</t>
  </si>
  <si>
    <t>ranch</t>
  </si>
  <si>
    <t>rate</t>
  </si>
  <si>
    <t>redbox rental</t>
  </si>
  <si>
    <t>renovate</t>
  </si>
  <si>
    <t>rest room</t>
  </si>
  <si>
    <t>sercice</t>
  </si>
  <si>
    <t>online order coupon</t>
  </si>
  <si>
    <t>steak dinner</t>
  </si>
  <si>
    <t>lunch rush</t>
  </si>
  <si>
    <t>maintenance person</t>
  </si>
  <si>
    <t>tip</t>
  </si>
  <si>
    <t>man ' s room</t>
  </si>
  <si>
    <t>massage</t>
  </si>
  <si>
    <t>thru area</t>
  </si>
  <si>
    <t>mc chicken</t>
  </si>
  <si>
    <t>mcd</t>
  </si>
  <si>
    <t>toilett</t>
  </si>
  <si>
    <t>teller machine</t>
  </si>
  <si>
    <t>loud</t>
  </si>
  <si>
    <t>kiosk machine</t>
  </si>
  <si>
    <t>kitchen area</t>
  </si>
  <si>
    <t>lady room</t>
  </si>
  <si>
    <t>touchscreens</t>
  </si>
  <si>
    <t>legit</t>
  </si>
  <si>
    <t>lettuce</t>
  </si>
  <si>
    <t>touch screen menu</t>
  </si>
  <si>
    <t>locator</t>
  </si>
  <si>
    <t>tomato</t>
  </si>
  <si>
    <t>technology</t>
  </si>
  <si>
    <t>sundaes</t>
  </si>
  <si>
    <t>strawberry fanta</t>
  </si>
  <si>
    <t>nba sauce</t>
  </si>
  <si>
    <t>neighborhood</t>
  </si>
  <si>
    <t>night manager</t>
  </si>
  <si>
    <t>straw</t>
  </si>
  <si>
    <t>nutrition</t>
  </si>
  <si>
    <t>o</t>
  </si>
  <si>
    <t>oatmeal</t>
  </si>
  <si>
    <t>steak egg</t>
  </si>
  <si>
    <t>ok</t>
  </si>
  <si>
    <t>okay</t>
  </si>
  <si>
    <t>tea with splenda</t>
  </si>
  <si>
    <t>mcdonald people</t>
  </si>
  <si>
    <t>mcdonald staff person</t>
  </si>
  <si>
    <t>mcdonaldk</t>
  </si>
  <si>
    <t>table stand</t>
  </si>
  <si>
    <t>table service</t>
  </si>
  <si>
    <t>kfc</t>
  </si>
  <si>
    <t>meal cream</t>
  </si>
  <si>
    <t>mecca</t>
  </si>
  <si>
    <t>menu board</t>
  </si>
  <si>
    <t>meth</t>
  </si>
  <si>
    <t>milk product</t>
  </si>
  <si>
    <t>seat layout</t>
  </si>
  <si>
    <t>lid</t>
  </si>
  <si>
    <t>filler</t>
  </si>
  <si>
    <t>credit</t>
  </si>
  <si>
    <t>creamerills</t>
  </si>
  <si>
    <t>cow</t>
  </si>
  <si>
    <t>cooking area</t>
  </si>
  <si>
    <t>cook staff</t>
  </si>
  <si>
    <t>cup of sludge</t>
  </si>
  <si>
    <t>condiment area</t>
  </si>
  <si>
    <t>coffee with milk</t>
  </si>
  <si>
    <t>coffee drink</t>
  </si>
  <si>
    <t>clientele</t>
  </si>
  <si>
    <t>cirrhosis</t>
  </si>
  <si>
    <t>chocolate chip frappe</t>
  </si>
  <si>
    <t>chip</t>
  </si>
  <si>
    <t>consistently</t>
  </si>
  <si>
    <t>cup of water</t>
  </si>
  <si>
    <t>customer base</t>
  </si>
  <si>
    <t>eh</t>
  </si>
  <si>
    <t>egg and cheese biscuit meal</t>
  </si>
  <si>
    <t>egg and cheese</t>
  </si>
  <si>
    <t>drinksill</t>
  </si>
  <si>
    <t>drink station</t>
  </si>
  <si>
    <t>drink order</t>
  </si>
  <si>
    <t>double cheese</t>
  </si>
  <si>
    <t>dollar drink</t>
  </si>
  <si>
    <t>deal</t>
  </si>
  <si>
    <t>decaf coffee</t>
  </si>
  <si>
    <t>decoration</t>
  </si>
  <si>
    <t>descent</t>
  </si>
  <si>
    <t>dessert</t>
  </si>
  <si>
    <t>dinner order</t>
  </si>
  <si>
    <t>discount</t>
  </si>
  <si>
    <t>display</t>
  </si>
  <si>
    <t>chicken nugget with bbq sauce</t>
  </si>
  <si>
    <t>black coffee</t>
  </si>
  <si>
    <t>biscuit</t>
  </si>
  <si>
    <t>bill</t>
  </si>
  <si>
    <t>beef quarter - pounder</t>
  </si>
  <si>
    <t>bbq</t>
  </si>
  <si>
    <t>basement</t>
  </si>
  <si>
    <t>baltimore</t>
  </si>
  <si>
    <t>bagel</t>
  </si>
  <si>
    <t>bacon mcgriddle with white american cheese</t>
  </si>
  <si>
    <t>automatic machine</t>
  </si>
  <si>
    <t>automate taking system</t>
  </si>
  <si>
    <t>automate</t>
  </si>
  <si>
    <t>auto door</t>
  </si>
  <si>
    <t>audience</t>
  </si>
  <si>
    <t>- cheese</t>
  </si>
  <si>
    <t>- fish</t>
  </si>
  <si>
    <t>2 burger meal</t>
  </si>
  <si>
    <t>alter</t>
  </si>
  <si>
    <t>amenity</t>
  </si>
  <si>
    <t>arthur</t>
  </si>
  <si>
    <t>artisan</t>
  </si>
  <si>
    <t>asian</t>
  </si>
  <si>
    <t>atm</t>
  </si>
  <si>
    <t>breakfast choice</t>
  </si>
  <si>
    <t>cheese bagel</t>
  </si>
  <si>
    <t>checkout</t>
  </si>
  <si>
    <t>chburger</t>
  </si>
  <si>
    <t>center piece</t>
  </si>
  <si>
    <t>cash register</t>
  </si>
  <si>
    <t>cash</t>
  </si>
  <si>
    <t>carrot</t>
  </si>
  <si>
    <t>caramel macchiato</t>
  </si>
  <si>
    <t>cappuccino</t>
  </si>
  <si>
    <t>calori</t>
  </si>
  <si>
    <t>butter milk tender</t>
  </si>
  <si>
    <t>breakfast menu</t>
  </si>
  <si>
    <t>breakfast order</t>
  </si>
  <si>
    <t>breakfast sandwich</t>
  </si>
  <si>
    <t>breakfastito</t>
  </si>
  <si>
    <t>brew</t>
  </si>
  <si>
    <t>bro</t>
  </si>
  <si>
    <t>bucket</t>
  </si>
  <si>
    <t>building</t>
  </si>
  <si>
    <t>burger meat</t>
  </si>
  <si>
    <t>busy</t>
  </si>
  <si>
    <t>build</t>
  </si>
  <si>
    <t>yu</t>
  </si>
  <si>
    <t>fast food option</t>
  </si>
  <si>
    <t>establishment</t>
  </si>
  <si>
    <t>filet</t>
  </si>
  <si>
    <t>fan</t>
  </si>
  <si>
    <t>filet sandwich</t>
  </si>
  <si>
    <t>ex</t>
  </si>
  <si>
    <t>fat</t>
  </si>
  <si>
    <t>stop</t>
  </si>
  <si>
    <t>fast food meal</t>
  </si>
  <si>
    <t>station thing</t>
  </si>
  <si>
    <t>mealet</t>
  </si>
  <si>
    <t>boo</t>
  </si>
  <si>
    <t>curbside</t>
  </si>
  <si>
    <t>stite</t>
  </si>
  <si>
    <t>mcflurrie</t>
  </si>
  <si>
    <t>mcflurry</t>
  </si>
  <si>
    <t>cup of vanilla ice cream with oreo topping</t>
  </si>
  <si>
    <t>mcdonald s</t>
  </si>
  <si>
    <t>sub</t>
  </si>
  <si>
    <t>customer service skill</t>
  </si>
  <si>
    <t>beef patty</t>
  </si>
  <si>
    <t>franchise</t>
  </si>
  <si>
    <t>fast food burger</t>
  </si>
  <si>
    <t>muffin</t>
  </si>
  <si>
    <t>mobile order system</t>
  </si>
  <si>
    <t>mix</t>
  </si>
  <si>
    <t>menu option</t>
  </si>
  <si>
    <t>family</t>
  </si>
  <si>
    <t>menu sandwich</t>
  </si>
  <si>
    <t>menus</t>
  </si>
  <si>
    <t>staffer</t>
  </si>
  <si>
    <t>milk shake</t>
  </si>
  <si>
    <t>milkshakery</t>
  </si>
  <si>
    <t>staff hospitality</t>
  </si>
  <si>
    <t>mirror</t>
  </si>
  <si>
    <t>dec</t>
  </si>
  <si>
    <t>fresh food</t>
  </si>
  <si>
    <t>locationut</t>
  </si>
  <si>
    <t>tender</t>
  </si>
  <si>
    <t>terrible</t>
  </si>
  <si>
    <t>through</t>
  </si>
  <si>
    <t>bacon cheese fry</t>
  </si>
  <si>
    <t>fatty food</t>
  </si>
  <si>
    <t>distance</t>
  </si>
  <si>
    <t>flavor sauce</t>
  </si>
  <si>
    <t>toilet seat cover</t>
  </si>
  <si>
    <t>teller</t>
  </si>
  <si>
    <t>you</t>
  </si>
  <si>
    <t>average</t>
  </si>
  <si>
    <t>awesome</t>
  </si>
  <si>
    <t>awesomeness</t>
  </si>
  <si>
    <t>back area</t>
  </si>
  <si>
    <t>evening manager</t>
  </si>
  <si>
    <t>bagel sandwich</t>
  </si>
  <si>
    <t>table number</t>
  </si>
  <si>
    <t>t</t>
  </si>
  <si>
    <t>mayonnaise</t>
  </si>
  <si>
    <t>mcb</t>
  </si>
  <si>
    <t>mcble</t>
  </si>
  <si>
    <t>mcc</t>
  </si>
  <si>
    <t>diet</t>
  </si>
  <si>
    <t>table space</t>
  </si>
  <si>
    <t>lunch menu</t>
  </si>
  <si>
    <t>mac meal</t>
  </si>
  <si>
    <t>tablet</t>
  </si>
  <si>
    <t>table ticket</t>
  </si>
  <si>
    <t>table tag</t>
  </si>
  <si>
    <t>newly</t>
  </si>
  <si>
    <t>latte</t>
  </si>
  <si>
    <t>quarter pounder with cheese</t>
  </si>
  <si>
    <t>prompt</t>
  </si>
  <si>
    <t>profit</t>
  </si>
  <si>
    <t>calibration</t>
  </si>
  <si>
    <t>seltzer</t>
  </si>
  <si>
    <t>food preparation area</t>
  </si>
  <si>
    <t>chili</t>
  </si>
  <si>
    <t>plain</t>
  </si>
  <si>
    <t>plain cheese burger</t>
  </si>
  <si>
    <t>play space</t>
  </si>
  <si>
    <t>servedosk</t>
  </si>
  <si>
    <t>poison</t>
  </si>
  <si>
    <t>chocolate shake</t>
  </si>
  <si>
    <t>raman</t>
  </si>
  <si>
    <t>food choice</t>
  </si>
  <si>
    <t>room service</t>
  </si>
  <si>
    <t>roomne area</t>
  </si>
  <si>
    <t>salt pepper</t>
  </si>
  <si>
    <t>cheeseistle</t>
  </si>
  <si>
    <t>refrozen ice milk</t>
  </si>
  <si>
    <t>screen order</t>
  </si>
  <si>
    <t>cheese sauce</t>
  </si>
  <si>
    <t>renovation</t>
  </si>
  <si>
    <t>restaurant</t>
  </si>
  <si>
    <t>cheese mc</t>
  </si>
  <si>
    <t>cone</t>
  </si>
  <si>
    <t>sorbet</t>
  </si>
  <si>
    <t>soup</t>
  </si>
  <si>
    <t>southwest salad crisp chicken</t>
  </si>
  <si>
    <t>consistency</t>
  </si>
  <si>
    <t>construction</t>
  </si>
  <si>
    <t>order food</t>
  </si>
  <si>
    <t>foot traffic</t>
  </si>
  <si>
    <t>speedy</t>
  </si>
  <si>
    <t>counter service</t>
  </si>
  <si>
    <t>costumer</t>
  </si>
  <si>
    <t>cold food</t>
  </si>
  <si>
    <t>overly</t>
  </si>
  <si>
    <t>peanut</t>
  </si>
  <si>
    <t>peanut butter and jelly sandwich</t>
  </si>
  <si>
    <t>sink</t>
  </si>
  <si>
    <t>payment</t>
  </si>
  <si>
    <t>single</t>
  </si>
  <si>
    <t>pick up area</t>
  </si>
  <si>
    <t>side door</t>
  </si>
  <si>
    <t>pickup panel</t>
  </si>
  <si>
    <t>close</t>
  </si>
  <si>
    <t>clean place</t>
  </si>
  <si>
    <t>pay window</t>
  </si>
  <si>
    <t>patty</t>
  </si>
  <si>
    <t>oze grease</t>
  </si>
  <si>
    <t>soda fountain</t>
  </si>
  <si>
    <t>soap</t>
  </si>
  <si>
    <t>slice cheese</t>
  </si>
  <si>
    <t>slice</t>
  </si>
  <si>
    <t>sleep space</t>
  </si>
  <si>
    <t>lash</t>
  </si>
  <si>
    <t>sauceset</t>
  </si>
  <si>
    <t>vanilla milk shake</t>
  </si>
  <si>
    <t>jedlog</t>
  </si>
  <si>
    <t>egg mcmuffin with sausage</t>
  </si>
  <si>
    <t>driver</t>
  </si>
  <si>
    <t>kid meal</t>
  </si>
  <si>
    <t>drive trough</t>
  </si>
  <si>
    <t>wet</t>
  </si>
  <si>
    <t>downstair seat area</t>
  </si>
  <si>
    <t>ambiance</t>
  </si>
  <si>
    <t>electrical</t>
  </si>
  <si>
    <t>hot fudge sundaes</t>
  </si>
  <si>
    <t>again</t>
  </si>
  <si>
    <t>hike</t>
  </si>
  <si>
    <t>hamburger meat</t>
  </si>
  <si>
    <t>hamburger patti</t>
  </si>
  <si>
    <t>just</t>
  </si>
  <si>
    <t>hockey</t>
  </si>
  <si>
    <t>appeal</t>
  </si>
  <si>
    <t>appetize</t>
  </si>
  <si>
    <t>health</t>
  </si>
  <si>
    <t>juice</t>
  </si>
  <si>
    <t>head manager</t>
  </si>
  <si>
    <t>hard</t>
  </si>
  <si>
    <t>egg and cheese biscuit</t>
  </si>
  <si>
    <t>ashton</t>
  </si>
  <si>
    <t>lady behind the counter</t>
  </si>
  <si>
    <t>jose</t>
  </si>
  <si>
    <t>gouda cheese</t>
  </si>
  <si>
    <t>ubereat appal</t>
  </si>
  <si>
    <t>fruit pie</t>
  </si>
  <si>
    <t>drink machine</t>
  </si>
  <si>
    <t>vanilla cone</t>
  </si>
  <si>
    <t>encampment</t>
  </si>
  <si>
    <t>vanilla milk</t>
  </si>
  <si>
    <t>vista location</t>
  </si>
  <si>
    <t>value</t>
  </si>
  <si>
    <t>ac</t>
  </si>
  <si>
    <t>I</t>
  </si>
  <si>
    <t>inspection report</t>
  </si>
  <si>
    <t>staffele</t>
  </si>
  <si>
    <t>apple fritter</t>
  </si>
  <si>
    <t>ds</t>
  </si>
  <si>
    <t>curb</t>
  </si>
  <si>
    <t>hold</t>
  </si>
  <si>
    <t>hospitality</t>
  </si>
  <si>
    <t>drive window</t>
  </si>
  <si>
    <t>french friesunder</t>
  </si>
  <si>
    <t>crave</t>
  </si>
  <si>
    <t>counterperson</t>
  </si>
  <si>
    <t>of</t>
  </si>
  <si>
    <t>mobil app</t>
  </si>
  <si>
    <t>crust</t>
  </si>
  <si>
    <t>spice chicken nugget sauce</t>
  </si>
  <si>
    <t>night service</t>
  </si>
  <si>
    <t>girl</t>
  </si>
  <si>
    <t>Im</t>
  </si>
  <si>
    <t>raise</t>
  </si>
  <si>
    <t>chess</t>
  </si>
  <si>
    <t>rehabilitation center</t>
  </si>
  <si>
    <t>food bag</t>
  </si>
  <si>
    <t>qp</t>
  </si>
  <si>
    <t>cajun sauce</t>
  </si>
  <si>
    <t>quarter pounder cheese</t>
  </si>
  <si>
    <t>rest</t>
  </si>
  <si>
    <t>sausage and egg biscuit</t>
  </si>
  <si>
    <t>champagne</t>
  </si>
  <si>
    <t>sausage biscuit with cheese</t>
  </si>
  <si>
    <t>sausage egg mcmuffin</t>
  </si>
  <si>
    <t>carry</t>
  </si>
  <si>
    <t>employee service</t>
  </si>
  <si>
    <t>safety</t>
  </si>
  <si>
    <t>cocaine</t>
  </si>
  <si>
    <t>patty cheese</t>
  </si>
  <si>
    <t>snack size</t>
  </si>
  <si>
    <t>package</t>
  </si>
  <si>
    <t>combo</t>
  </si>
  <si>
    <t>orderub</t>
  </si>
  <si>
    <t>pandemic</t>
  </si>
  <si>
    <t>hamburger with onion</t>
  </si>
  <si>
    <t>potato roll of chicken</t>
  </si>
  <si>
    <t>chingone</t>
  </si>
  <si>
    <t>place service</t>
  </si>
  <si>
    <t>bun with cheese</t>
  </si>
  <si>
    <t>side</t>
  </si>
  <si>
    <t>pick up</t>
  </si>
  <si>
    <t>phone</t>
  </si>
  <si>
    <t>coca cola</t>
  </si>
  <si>
    <t>heroin</t>
  </si>
  <si>
    <t>delivery system</t>
  </si>
  <si>
    <t>travis scott</t>
  </si>
  <si>
    <t>frieset</t>
  </si>
  <si>
    <t>mask</t>
  </si>
  <si>
    <t>touch screen machine</t>
  </si>
  <si>
    <t>back</t>
  </si>
  <si>
    <t>trax station</t>
  </si>
  <si>
    <t>balboa center</t>
  </si>
  <si>
    <t>attend</t>
  </si>
  <si>
    <t>fast food place</t>
  </si>
  <si>
    <t>tabasco</t>
  </si>
  <si>
    <t>trash bag</t>
  </si>
  <si>
    <t>barbecue sauce</t>
  </si>
  <si>
    <t>dining service</t>
  </si>
  <si>
    <t>lou</t>
  </si>
  <si>
    <t>loveable</t>
  </si>
  <si>
    <t>sweet chili sauce</t>
  </si>
  <si>
    <t>mcrib</t>
  </si>
  <si>
    <t>flavor soda</t>
  </si>
  <si>
    <t>vanilla ice cream</t>
  </si>
  <si>
    <t>diarrhea</t>
  </si>
  <si>
    <t>life</t>
  </si>
  <si>
    <t>drink meal</t>
  </si>
  <si>
    <t>attitude</t>
  </si>
  <si>
    <t>plant wall</t>
  </si>
  <si>
    <t>teaspoon</t>
  </si>
  <si>
    <t>loyalty point</t>
  </si>
  <si>
    <t>chocolate cookie</t>
  </si>
  <si>
    <t>kio machine</t>
  </si>
  <si>
    <t>gum</t>
  </si>
  <si>
    <t>portion size</t>
  </si>
  <si>
    <t>food serve</t>
  </si>
  <si>
    <t>train hall</t>
  </si>
  <si>
    <t>food preparation operation</t>
  </si>
  <si>
    <t>have</t>
  </si>
  <si>
    <t>wall</t>
  </si>
  <si>
    <t>fillet o fish</t>
  </si>
  <si>
    <t>gten</t>
  </si>
  <si>
    <t>slushie</t>
  </si>
  <si>
    <t>brew frappe</t>
  </si>
  <si>
    <t>din</t>
  </si>
  <si>
    <t>hamburger patty</t>
  </si>
  <si>
    <t>turnover</t>
  </si>
  <si>
    <t>madison square garden</t>
  </si>
  <si>
    <t>pick up counter</t>
  </si>
  <si>
    <t>pick</t>
  </si>
  <si>
    <t>bundle</t>
  </si>
  <si>
    <t>associate</t>
  </si>
  <si>
    <t>ap</t>
  </si>
  <si>
    <t>man ' s restroom</t>
  </si>
  <si>
    <t>egg mcmuffin cheese</t>
  </si>
  <si>
    <t>lunchs</t>
  </si>
  <si>
    <t>lunch rotation</t>
  </si>
  <si>
    <t>tesla</t>
  </si>
  <si>
    <t>screw</t>
  </si>
  <si>
    <t>gas</t>
  </si>
  <si>
    <t>gas price</t>
  </si>
  <si>
    <t>don</t>
  </si>
  <si>
    <t>gas station</t>
  </si>
  <si>
    <t>gentleman</t>
  </si>
  <si>
    <t>12</t>
  </si>
  <si>
    <t>garbage bag</t>
  </si>
  <si>
    <t>frys</t>
  </si>
  <si>
    <t>lane</t>
  </si>
  <si>
    <t>sanitary</t>
  </si>
  <si>
    <t>sausage egg and cheese breakfast sandwich scramble egg</t>
  </si>
  <si>
    <t>chee</t>
  </si>
  <si>
    <t>saweeetie meal</t>
  </si>
  <si>
    <t>rupiah</t>
  </si>
  <si>
    <t>root beer</t>
  </si>
  <si>
    <t>food delivery</t>
  </si>
  <si>
    <t>child ' s food</t>
  </si>
  <si>
    <t>seat place</t>
  </si>
  <si>
    <t>card reader slot</t>
  </si>
  <si>
    <t>canadian bacon</t>
  </si>
  <si>
    <t>protocol</t>
  </si>
  <si>
    <t>can of baked bean</t>
  </si>
  <si>
    <t>grab</t>
  </si>
  <si>
    <t>process</t>
  </si>
  <si>
    <t>greasy heart attack</t>
  </si>
  <si>
    <t>c orange</t>
  </si>
  <si>
    <t>prep</t>
  </si>
  <si>
    <t>chickenet</t>
  </si>
  <si>
    <t>double cheese burger</t>
  </si>
  <si>
    <t>potato</t>
  </si>
  <si>
    <t>recipe</t>
  </si>
  <si>
    <t>reception</t>
  </si>
  <si>
    <t>toy</t>
  </si>
  <si>
    <t>chicken deluxe</t>
  </si>
  <si>
    <t>caramel latte</t>
  </si>
  <si>
    <t>caramel flavor</t>
  </si>
  <si>
    <t>car</t>
  </si>
  <si>
    <t>frozen coke</t>
  </si>
  <si>
    <t>bacon egg cheese</t>
  </si>
  <si>
    <t>seat space</t>
  </si>
  <si>
    <t>pande</t>
  </si>
  <si>
    <t>be</t>
  </si>
  <si>
    <t>beef paddy</t>
  </si>
  <si>
    <t>vaccine card</t>
  </si>
  <si>
    <t>hungry</t>
  </si>
  <si>
    <t>drive throw</t>
  </si>
  <si>
    <t>dam kiosk</t>
  </si>
  <si>
    <t>value menu</t>
  </si>
  <si>
    <t>mc sauce</t>
  </si>
  <si>
    <t>spicy</t>
  </si>
  <si>
    <t>jelly</t>
  </si>
  <si>
    <t>of coffee</t>
  </si>
  <si>
    <t>mcdona</t>
  </si>
  <si>
    <t>spicy version</t>
  </si>
  <si>
    <t>driveet</t>
  </si>
  <si>
    <t>crackhead</t>
  </si>
  <si>
    <t>move</t>
  </si>
  <si>
    <t>crew leader</t>
  </si>
  <si>
    <t>vanilla</t>
  </si>
  <si>
    <t>cup of</t>
  </si>
  <si>
    <t>bottle</t>
  </si>
  <si>
    <t>indoor seating</t>
  </si>
  <si>
    <t>mcoreo</t>
  </si>
  <si>
    <t>med cold coffee</t>
  </si>
  <si>
    <t>customer area</t>
  </si>
  <si>
    <t>meal prep</t>
  </si>
  <si>
    <t>blueberry pie</t>
  </si>
  <si>
    <t>ice vanilla coffee</t>
  </si>
  <si>
    <t>cup hot water</t>
  </si>
  <si>
    <t>staffper</t>
  </si>
  <si>
    <t>mocha frappe</t>
  </si>
  <si>
    <t>bic</t>
  </si>
  <si>
    <t>mobile order</t>
  </si>
  <si>
    <t>branch manager</t>
  </si>
  <si>
    <t>staff behind the counter</t>
  </si>
  <si>
    <t>joe biden</t>
  </si>
  <si>
    <t>mobile</t>
  </si>
  <si>
    <t>wage</t>
  </si>
  <si>
    <t>box of</t>
  </si>
  <si>
    <t>bottom</t>
  </si>
  <si>
    <t>lady manager</t>
  </si>
  <si>
    <t>juice box</t>
  </si>
  <si>
    <t>breakfast egg</t>
  </si>
  <si>
    <t>efficiency</t>
  </si>
  <si>
    <t>freshness</t>
  </si>
  <si>
    <t>convenience</t>
  </si>
  <si>
    <t>hi</t>
  </si>
  <si>
    <t>connection</t>
  </si>
  <si>
    <t>manageret</t>
  </si>
  <si>
    <t>foodurrie</t>
  </si>
  <si>
    <t>holiday pie</t>
  </si>
  <si>
    <t>soda size</t>
  </si>
  <si>
    <t>keosk</t>
  </si>
  <si>
    <t>cold coffee with milk milk</t>
  </si>
  <si>
    <t>concert</t>
  </si>
  <si>
    <t>orange</t>
  </si>
  <si>
    <t>dodge truck</t>
  </si>
  <si>
    <t>bottle soda</t>
  </si>
  <si>
    <t>prep areake</t>
  </si>
  <si>
    <t>food service</t>
  </si>
  <si>
    <t>cook of food</t>
  </si>
  <si>
    <t>custodian</t>
  </si>
  <si>
    <t>speakerphone</t>
  </si>
  <si>
    <t>meat quality</t>
  </si>
  <si>
    <t>bread consistency</t>
  </si>
  <si>
    <t>breakfast food</t>
  </si>
  <si>
    <t>- terminal</t>
  </si>
  <si>
    <t>sausage egg</t>
  </si>
  <si>
    <t>executive manager</t>
  </si>
  <si>
    <t>in</t>
  </si>
  <si>
    <t>parking spot</t>
  </si>
  <si>
    <t>bar code</t>
  </si>
  <si>
    <t>drive line</t>
  </si>
  <si>
    <t>executive</t>
  </si>
  <si>
    <t>number</t>
  </si>
  <si>
    <t>product</t>
  </si>
  <si>
    <t>beer</t>
  </si>
  <si>
    <t>ketchup and</t>
  </si>
  <si>
    <t>oreo mc</t>
  </si>
  <si>
    <t>honey</t>
  </si>
  <si>
    <t>apple pay</t>
  </si>
  <si>
    <t>- area</t>
  </si>
  <si>
    <t>stool</t>
  </si>
  <si>
    <t>. pepper</t>
  </si>
  <si>
    <t>shift crew</t>
  </si>
  <si>
    <t>terminal</t>
  </si>
  <si>
    <t>hall</t>
  </si>
  <si>
    <t>cheese burger wrapper</t>
  </si>
  <si>
    <t>mango smoothie</t>
  </si>
  <si>
    <t>clean person</t>
  </si>
  <si>
    <t>dr</t>
  </si>
  <si>
    <t>cheesecuit</t>
  </si>
  <si>
    <t>salt lake</t>
  </si>
  <si>
    <t>high</t>
  </si>
  <si>
    <t>coffee milk</t>
  </si>
  <si>
    <t>din room</t>
  </si>
  <si>
    <t>ice machine</t>
  </si>
  <si>
    <t>kid ' playground</t>
  </si>
  <si>
    <t>assistant</t>
  </si>
  <si>
    <t>network</t>
  </si>
  <si>
    <t>dine area</t>
  </si>
  <si>
    <t>fast food service</t>
  </si>
  <si>
    <t>diner</t>
  </si>
  <si>
    <t>coke dispenser</t>
  </si>
  <si>
    <t>smooth</t>
  </si>
  <si>
    <t>service fry</t>
  </si>
  <si>
    <t>everything</t>
  </si>
  <si>
    <t>awful</t>
  </si>
  <si>
    <t>clock</t>
  </si>
  <si>
    <t>front</t>
  </si>
  <si>
    <t>quickness</t>
  </si>
  <si>
    <t>cheeseburg</t>
  </si>
  <si>
    <t>cheese muffin</t>
  </si>
  <si>
    <t>filet fish meal</t>
  </si>
  <si>
    <t>mcs</t>
  </si>
  <si>
    <t>mcdonaldpe</t>
  </si>
  <si>
    <t>meal time</t>
  </si>
  <si>
    <t>quality control</t>
  </si>
  <si>
    <t>honey mustard</t>
  </si>
  <si>
    <t>selection</t>
  </si>
  <si>
    <t>hose</t>
  </si>
  <si>
    <t>hot water</t>
  </si>
  <si>
    <t>mcdonalds app</t>
  </si>
  <si>
    <t>cola</t>
  </si>
  <si>
    <t>mobile app order</t>
  </si>
  <si>
    <t>staffosk</t>
  </si>
  <si>
    <t>mango</t>
  </si>
  <si>
    <t>special item</t>
  </si>
  <si>
    <t>frappuccino</t>
  </si>
  <si>
    <t>cheese of food</t>
  </si>
  <si>
    <t>flash light</t>
  </si>
  <si>
    <t>by</t>
  </si>
  <si>
    <t>security staff</t>
  </si>
  <si>
    <t>air fry</t>
  </si>
  <si>
    <t>thru speaker</t>
  </si>
  <si>
    <t>site</t>
  </si>
  <si>
    <t>back seat</t>
  </si>
  <si>
    <t>glass</t>
  </si>
  <si>
    <t>gasla</t>
  </si>
  <si>
    <t>delivery order</t>
  </si>
  <si>
    <t>bit</t>
  </si>
  <si>
    <t>pie order</t>
  </si>
  <si>
    <t>coconut cola</t>
  </si>
  <si>
    <t>container</t>
  </si>
  <si>
    <t>2c</t>
  </si>
  <si>
    <t>beef burger</t>
  </si>
  <si>
    <t>expo</t>
  </si>
  <si>
    <t>hair net</t>
  </si>
  <si>
    <t>food preparation team</t>
  </si>
  <si>
    <t>burguer</t>
  </si>
  <si>
    <t>californi</t>
  </si>
  <si>
    <t>office</t>
  </si>
  <si>
    <t>steak bagel</t>
  </si>
  <si>
    <t>sausage egg mcmuffin with decaf coffee</t>
  </si>
  <si>
    <t>4 specialist</t>
  </si>
  <si>
    <t>fry potato</t>
  </si>
  <si>
    <t>cheeze</t>
  </si>
  <si>
    <t>e</t>
  </si>
  <si>
    <t>pepper</t>
  </si>
  <si>
    <t>milky</t>
  </si>
  <si>
    <t>nuggetet</t>
  </si>
  <si>
    <t>dr pepper</t>
  </si>
  <si>
    <t>wrap</t>
  </si>
  <si>
    <t>mcdonaldmon</t>
  </si>
  <si>
    <t>fish fillet and</t>
  </si>
  <si>
    <t>cheese chicken sandwich</t>
  </si>
  <si>
    <t>hashbrown</t>
  </si>
  <si>
    <t>liaison office</t>
  </si>
  <si>
    <t>managerial team</t>
  </si>
  <si>
    <t>delivery app</t>
  </si>
  <si>
    <t>through window</t>
  </si>
  <si>
    <t>manger</t>
  </si>
  <si>
    <t>side lobby</t>
  </si>
  <si>
    <t>mcdonaldti</t>
  </si>
  <si>
    <t>work staff</t>
  </si>
  <si>
    <t>tacos</t>
  </si>
  <si>
    <t>curb side feature</t>
  </si>
  <si>
    <t>dominican</t>
  </si>
  <si>
    <t>tomato on the hamburger</t>
  </si>
  <si>
    <t>pickle and tomato</t>
  </si>
  <si>
    <t>panhandle</t>
  </si>
  <si>
    <t>beverage station</t>
  </si>
  <si>
    <t>lady staff</t>
  </si>
  <si>
    <t>bacon egg cheese biscuit</t>
  </si>
  <si>
    <t>checker</t>
  </si>
  <si>
    <t>reward</t>
  </si>
  <si>
    <t>kiosk system</t>
  </si>
  <si>
    <t>traffic flow</t>
  </si>
  <si>
    <t>premium</t>
  </si>
  <si>
    <t>discount code</t>
  </si>
  <si>
    <t>qr</t>
  </si>
  <si>
    <t>clean lady</t>
  </si>
  <si>
    <t>self service</t>
  </si>
  <si>
    <t>morning shift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</si>
</sst>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yyyy\-mm\-dd;@"/>
  </numFmts>
  <fonts count="8">
    <font>
      <sz val="11"/>
      <color theme="1"/>
      <name val="Calibri"/>
      <family val="2"/>
      <scheme val="minor"/>
    </font>
    <font>
      <b/>
      <sz val="11"/>
      <color theme="1"/>
      <name val="Calibri"/>
      <family val="2"/>
      <scheme val="minor"/>
    </font>
    <font>
      <sz val="11"/>
      <color theme="0"/>
      <name val="Calibri"/>
      <family val="2"/>
      <scheme val="minor"/>
    </font>
    <font>
      <b/>
      <sz val="11"/>
      <name val="Calibri"/>
      <family val="2"/>
    </font>
    <font>
      <sz val="11"/>
      <color theme="1"/>
      <name val="Calibri"/>
      <family val="2"/>
      <scheme val="minor"/>
    </font>
    <font>
      <b/>
      <sz val="11"/>
      <color theme="0"/>
      <name val="Calibri"/>
      <family val="2"/>
      <scheme val="minor"/>
    </font>
    <font>
      <b/>
      <sz val="11"/>
      <color theme="0"/>
      <name val="Calibri"/>
      <family val="2"/>
    </font>
    <font>
      <sz val="10"/>
      <color rgb="FF020817"/>
      <name val="Hanken Grotesk"/>
    </font>
  </fonts>
  <fills count="10">
    <fill>
      <patternFill patternType="none"/>
    </fill>
    <fill>
      <patternFill patternType="gray125"/>
    </fill>
    <fill>
      <patternFill patternType="solid">
        <fgColor theme="0" tint="-0.499984740745262"/>
        <bgColor indexed="64"/>
      </patternFill>
    </fill>
    <fill>
      <patternFill patternType="solid">
        <fgColor theme="1" tint="0.499984740745262"/>
        <bgColor indexed="64"/>
      </patternFill>
    </fill>
    <fill>
      <patternFill patternType="solid">
        <fgColor theme="4"/>
        <bgColor theme="4"/>
      </patternFill>
    </fill>
    <fill>
      <patternFill patternType="solid">
        <fgColor rgb="FFFFFF00"/>
        <bgColor indexed="64"/>
      </patternFill>
    </fill>
    <fill>
      <patternFill patternType="solid">
        <fgColor theme="8" tint="0.59999389629810485"/>
        <bgColor indexed="64"/>
      </patternFill>
    </fill>
    <fill>
      <patternFill patternType="solid">
        <fgColor rgb="FFFF0000"/>
        <bgColor indexed="64"/>
      </patternFill>
    </fill>
    <fill>
      <patternFill patternType="solid">
        <fgColor rgb="FFFFC000"/>
        <bgColor indexed="64"/>
      </patternFill>
    </fill>
    <fill>
      <patternFill patternType="solid">
        <fgColor theme="8" tint="0.79998168889431442"/>
        <bgColor indexed="64"/>
      </patternFill>
    </fill>
  </fills>
  <borders count="7">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style="thin">
        <color auto="1"/>
      </right>
      <top/>
      <bottom style="thin">
        <color auto="1"/>
      </bottom>
      <diagonal/>
    </border>
    <border>
      <left style="thin">
        <color auto="1"/>
      </left>
      <right/>
      <top/>
      <bottom style="thin">
        <color auto="1"/>
      </bottom>
      <diagonal/>
    </border>
  </borders>
  <cellStyleXfs count="2">
    <xf numFmtId="0" fontId="0" fillId="0" borderId="0"/>
    <xf numFmtId="9" fontId="4" fillId="0" borderId="0" applyFont="0" applyFill="0" applyBorder="0" applyAlignment="0" applyProtection="0"/>
  </cellStyleXfs>
  <cellXfs count="45">
    <xf numFmtId="0" fontId="0" fillId="0" borderId="0" xfId="0"/>
    <xf numFmtId="0" fontId="2" fillId="2" borderId="0" xfId="0" applyFont="1" applyFill="1"/>
    <xf numFmtId="0" fontId="0" fillId="2" borderId="0" xfId="0" applyFill="1"/>
    <xf numFmtId="0" fontId="2" fillId="3" borderId="0" xfId="0" applyFont="1" applyFill="1"/>
    <xf numFmtId="0" fontId="0" fillId="3" borderId="0" xfId="0" applyFill="1"/>
    <xf numFmtId="0" fontId="1" fillId="0" borderId="0" xfId="0" applyFont="1"/>
    <xf numFmtId="0" fontId="3" fillId="0" borderId="1" xfId="0" applyFont="1" applyBorder="1" applyAlignment="1">
      <alignment horizontal="center" vertical="top"/>
    </xf>
    <xf numFmtId="14" fontId="0" fillId="0" borderId="0" xfId="0" applyNumberFormat="1"/>
    <xf numFmtId="0" fontId="0" fillId="0" borderId="0" xfId="0" applyAlignment="1">
      <alignment wrapText="1"/>
    </xf>
    <xf numFmtId="14" fontId="0" fillId="0" borderId="0" xfId="0" applyNumberFormat="1" applyAlignment="1">
      <alignment wrapText="1"/>
    </xf>
    <xf numFmtId="0" fontId="5" fillId="4" borderId="3" xfId="0" applyFont="1" applyFill="1" applyBorder="1"/>
    <xf numFmtId="0" fontId="5" fillId="4" borderId="4" xfId="0" applyFont="1" applyFill="1" applyBorder="1"/>
    <xf numFmtId="14" fontId="5" fillId="4" borderId="3" xfId="0" applyNumberFormat="1" applyFont="1" applyFill="1" applyBorder="1"/>
    <xf numFmtId="9" fontId="0" fillId="0" borderId="0" xfId="1" applyFont="1"/>
    <xf numFmtId="0" fontId="3" fillId="0" borderId="2" xfId="0" applyFont="1" applyBorder="1" applyAlignment="1">
      <alignment horizontal="center" vertical="top"/>
    </xf>
    <xf numFmtId="164" fontId="0" fillId="0" borderId="0" xfId="0" applyNumberFormat="1"/>
    <xf numFmtId="0" fontId="5" fillId="4" borderId="0" xfId="0" applyFont="1" applyFill="1"/>
    <xf numFmtId="0" fontId="0" fillId="5" borderId="0" xfId="0" applyFill="1"/>
    <xf numFmtId="0" fontId="5" fillId="0" borderId="3" xfId="0" applyFont="1" applyBorder="1"/>
    <xf numFmtId="0" fontId="5" fillId="0" borderId="0" xfId="0" applyFont="1"/>
    <xf numFmtId="0" fontId="0" fillId="0" borderId="0" xfId="0" applyAlignment="1">
      <alignment horizontal="right"/>
    </xf>
    <xf numFmtId="0" fontId="3" fillId="4" borderId="1" xfId="0" applyFont="1" applyFill="1" applyBorder="1" applyAlignment="1">
      <alignment horizontal="center" vertical="top"/>
    </xf>
    <xf numFmtId="165" fontId="0" fillId="0" borderId="0" xfId="0" applyNumberFormat="1"/>
    <xf numFmtId="0" fontId="0" fillId="6" borderId="0" xfId="0" applyFill="1"/>
    <xf numFmtId="0" fontId="0" fillId="7" borderId="0" xfId="0" applyFill="1"/>
    <xf numFmtId="0" fontId="0" fillId="8" borderId="0" xfId="0" applyFill="1"/>
    <xf numFmtId="0" fontId="0" fillId="9" borderId="0" xfId="0" applyFill="1"/>
    <xf numFmtId="9" fontId="0" fillId="9" borderId="0" xfId="1" applyFont="1" applyFill="1"/>
    <xf numFmtId="0" fontId="1" fillId="0" borderId="2" xfId="0" applyFont="1" applyBorder="1" applyAlignment="1">
      <alignment horizontal="center" wrapText="1"/>
    </xf>
    <xf numFmtId="0" fontId="0" fillId="0" borderId="2" xfId="0" applyBorder="1" applyAlignment="1">
      <alignment horizontal="center" wrapText="1"/>
    </xf>
    <xf numFmtId="0" fontId="0" fillId="0" borderId="2" xfId="0" applyBorder="1" applyAlignment="1">
      <alignment horizontal="right" wrapText="1"/>
    </xf>
    <xf numFmtId="0" fontId="0" fillId="6" borderId="0" xfId="0" applyFill="1" applyAlignment="1">
      <alignment horizontal="center"/>
    </xf>
    <xf numFmtId="2" fontId="0" fillId="9" borderId="0" xfId="0" applyNumberFormat="1" applyFill="1"/>
    <xf numFmtId="166" fontId="0" fillId="9" borderId="0" xfId="0" applyNumberFormat="1" applyFill="1"/>
    <xf numFmtId="0" fontId="6" fillId="0" borderId="5" xfId="0" applyFont="1" applyBorder="1" applyAlignment="1">
      <alignment horizontal="center" vertical="top"/>
    </xf>
    <xf numFmtId="0" fontId="6" fillId="0" borderId="1" xfId="0" applyFont="1" applyBorder="1" applyAlignment="1">
      <alignment horizontal="center" vertical="top"/>
    </xf>
    <xf numFmtId="0" fontId="6" fillId="0" borderId="6" xfId="0" applyFont="1" applyBorder="1" applyAlignment="1">
      <alignment horizontal="center" vertical="top"/>
    </xf>
    <xf numFmtId="0" fontId="1" fillId="0" borderId="2" xfId="0" applyFont="1" applyBorder="1" applyAlignment="1">
      <alignment horizontal="center" vertical="center" wrapText="1"/>
    </xf>
    <xf numFmtId="0" fontId="1" fillId="0" borderId="2" xfId="0" applyFont="1" applyBorder="1" applyAlignment="1">
      <alignment horizontal="center" vertical="center"/>
    </xf>
    <xf numFmtId="0" fontId="0" fillId="0" borderId="0" xfId="0" applyBorder="1" applyAlignment="1">
      <alignment vertical="center" wrapText="1"/>
    </xf>
    <xf numFmtId="0" fontId="0" fillId="0" borderId="0" xfId="0" applyBorder="1" applyAlignment="1">
      <alignment wrapText="1"/>
    </xf>
    <xf numFmtId="0" fontId="1" fillId="0" borderId="0" xfId="0" applyFont="1" applyBorder="1" applyAlignment="1">
      <alignment vertical="center"/>
    </xf>
    <xf numFmtId="0" fontId="0" fillId="0" borderId="0" xfId="0" applyBorder="1"/>
    <xf numFmtId="0" fontId="1" fillId="0" borderId="0" xfId="0" applyFont="1" applyBorder="1" applyAlignment="1">
      <alignment vertical="center" wrapText="1"/>
    </xf>
    <xf numFmtId="0" fontId="7" fillId="0" borderId="2" xfId="0" applyFont="1" applyBorder="1" applyAlignment="1">
      <alignment horizontal="center" vertical="center" wrapText="1"/>
    </xf>
  </cellXfs>
  <cellStyles count="2">
    <cellStyle name="Normal" xfId="0" builtinId="0"/>
    <cellStyle name="Percent" xfId="1" builtinId="5"/>
  </cellStyles>
  <dxfs count="26">
    <dxf>
      <numFmt numFmtId="164" formatCode="yyyy\-mm\-dd"/>
    </dxf>
    <dxf>
      <numFmt numFmtId="164" formatCode="yyyy\-mm\-dd"/>
    </dxf>
    <dxf>
      <numFmt numFmtId="164" formatCode="yyyy\-mm\-dd"/>
    </dxf>
    <dxf>
      <numFmt numFmtId="164" formatCode="yyyy\-mm\-dd"/>
    </dxf>
    <dxf>
      <numFmt numFmtId="164" formatCode="yyyy\-mm\-dd"/>
    </dxf>
    <dxf>
      <numFmt numFmtId="164" formatCode="yyyy\-mm\-dd"/>
    </dxf>
    <dxf>
      <alignment horizontal="general" vertical="bottom" textRotation="0" wrapText="1" indent="0" justifyLastLine="0" shrinkToFit="0" readingOrder="0"/>
    </dxf>
    <dxf>
      <alignment horizontal="general" vertical="bottom" textRotation="0" wrapText="1" indent="0" justifyLastLine="0" shrinkToFit="0" readingOrder="0"/>
      <border diagonalUp="0" diagonalDown="0" outline="0">
        <left style="thin">
          <color auto="1"/>
        </left>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style="thin">
          <color auto="1"/>
        </left>
        <right style="thin">
          <color auto="1"/>
        </right>
        <top style="thin">
          <color auto="1"/>
        </top>
        <bottom style="thin">
          <color auto="1"/>
        </bottom>
      </border>
    </dxf>
    <dxf>
      <alignment horizontal="general" vertical="bottom" textRotation="0" wrapText="1" indent="0" justifyLastLine="0" shrinkToFit="0" readingOrder="0"/>
      <border diagonalUp="0" diagonalDown="0" outline="0">
        <left/>
        <right style="thin">
          <color auto="1"/>
        </right>
        <top style="thin">
          <color auto="1"/>
        </top>
        <bottom style="thin">
          <color auto="1"/>
        </bottom>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font>
        <b val="0"/>
        <i val="0"/>
        <strike val="0"/>
        <condense val="0"/>
        <extend val="0"/>
        <outline val="0"/>
        <shadow val="0"/>
        <u val="none"/>
        <vertAlign val="baseline"/>
        <sz val="11"/>
        <color theme="1"/>
        <name val="Calibri"/>
        <family val="2"/>
        <scheme val="minor"/>
      </font>
      <fill>
        <patternFill patternType="solid">
          <fgColor theme="4" tint="0.79998168889431442"/>
          <bgColor theme="4" tint="0.79998168889431442"/>
        </patternFill>
      </fill>
      <border diagonalUp="0" diagonalDown="0">
        <left style="thin">
          <color theme="0"/>
        </left>
        <right style="thin">
          <color theme="0"/>
        </right>
        <top style="thin">
          <color theme="0"/>
        </top>
        <bottom style="thin">
          <color theme="0"/>
        </bottom>
        <vertical/>
        <horizontal/>
      </border>
    </dxf>
    <dxf>
      <numFmt numFmtId="164" formatCode="yyyy\-mm\-dd"/>
    </dxf>
    <dxf>
      <numFmt numFmtId="164" formatCode="yyyy\-mm\-dd"/>
    </dxf>
    <dxf>
      <border outline="0">
        <top style="thin">
          <color auto="1"/>
        </top>
      </border>
    </dxf>
    <dxf>
      <border outline="0">
        <bottom style="thin">
          <color auto="1"/>
        </bottom>
      </border>
    </dxf>
    <dxf>
      <font>
        <b/>
        <i val="0"/>
        <strike val="0"/>
        <condense val="0"/>
        <extend val="0"/>
        <outline val="0"/>
        <shadow val="0"/>
        <u val="none"/>
        <vertAlign val="baseline"/>
        <sz val="11"/>
        <color auto="1"/>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
      <border outline="0">
        <top style="thin">
          <color auto="1"/>
        </top>
      </border>
    </dxf>
    <dxf>
      <border outline="0">
        <bottom style="thin">
          <color auto="1"/>
        </bottom>
      </border>
    </dxf>
    <dxf>
      <font>
        <b/>
        <i val="0"/>
        <strike val="0"/>
        <condense val="0"/>
        <extend val="0"/>
        <outline val="0"/>
        <shadow val="0"/>
        <u val="none"/>
        <vertAlign val="baseline"/>
        <sz val="11"/>
        <color theme="0"/>
        <name val="Calibri"/>
        <family val="2"/>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60000"/>
      <color rgb="FFF8F200"/>
      <color rgb="FF70CD5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1.7665866669570429E-2"/>
          <c:y val="0.16463939521975357"/>
          <c:w val="0.96994980772603145"/>
          <c:h val="0.46364562007153515"/>
        </c:manualLayout>
      </c:layout>
      <c:lineChart>
        <c:grouping val="standard"/>
        <c:varyColors val="0"/>
        <c:ser>
          <c:idx val="3"/>
          <c:order val="0"/>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calculation!$BE$12:$BE$23</c:f>
              <c:numCache>
                <c:formatCode>0.0</c:formatCode>
                <c:ptCount val="12"/>
                <c:pt idx="0">
                  <c:v>0</c:v>
                </c:pt>
                <c:pt idx="1">
                  <c:v>2</c:v>
                </c:pt>
                <c:pt idx="2">
                  <c:v>0</c:v>
                </c:pt>
                <c:pt idx="3">
                  <c:v>0</c:v>
                </c:pt>
                <c:pt idx="4">
                  <c:v>1</c:v>
                </c:pt>
                <c:pt idx="5">
                  <c:v>0</c:v>
                </c:pt>
                <c:pt idx="6">
                  <c:v>0</c:v>
                </c:pt>
                <c:pt idx="7">
                  <c:v>0</c:v>
                </c:pt>
                <c:pt idx="8">
                  <c:v>1</c:v>
                </c:pt>
                <c:pt idx="9">
                  <c:v>1</c:v>
                </c:pt>
                <c:pt idx="10">
                  <c:v>0</c:v>
                </c:pt>
                <c:pt idx="11">
                  <c:v>0</c:v>
                </c:pt>
              </c:numCache>
            </c:numRef>
          </c:val>
          <c:smooth val="0"/>
          <c:extLst>
            <c:ext xmlns:c16="http://schemas.microsoft.com/office/drawing/2014/chart" uri="{C3380CC4-5D6E-409C-BE32-E72D297353CC}">
              <c16:uniqueId val="{00000000-57AE-45AD-AD70-3F742CC37DF0}"/>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1"/>
        <c:axPos val="b"/>
        <c:numFmt formatCode="yyyy\-mm\-dd;@" sourceLinked="1"/>
        <c:majorTickMark val="out"/>
        <c:minorTickMark val="none"/>
        <c:tickLblPos val="nextTo"/>
        <c:crossAx val="1247242688"/>
        <c:crosses val="autoZero"/>
        <c:auto val="0"/>
        <c:lblOffset val="100"/>
        <c:baseTimeUnit val="months"/>
      </c:dateAx>
      <c:valAx>
        <c:axId val="1247242688"/>
        <c:scaling>
          <c:orientation val="minMax"/>
        </c:scaling>
        <c:delete val="1"/>
        <c:axPos val="l"/>
        <c:numFmt formatCode="0.0" sourceLinked="1"/>
        <c:majorTickMark val="out"/>
        <c:minorTickMark val="none"/>
        <c:tickLblPos val="nextTo"/>
        <c:crossAx val="11053804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calculation!$AW$11</c:f>
              <c:strCache>
                <c:ptCount val="1"/>
                <c:pt idx="0">
                  <c:v>positive</c:v>
                </c:pt>
              </c:strCache>
            </c:strRef>
          </c:tx>
          <c:spPr>
            <a:solidFill>
              <a:srgbClr val="70CD53"/>
            </a:solidFill>
            <a:ln>
              <a:solidFill>
                <a:srgbClr val="70CD53"/>
              </a:solidFill>
            </a:ln>
            <a:effectLst/>
          </c:spPr>
          <c:invertIfNegative val="0"/>
          <c:dLbls>
            <c:dLbl>
              <c:idx val="0"/>
              <c:tx>
                <c:rich>
                  <a:bodyPr/>
                  <a:lstStyle/>
                  <a:p>
                    <a:fld id="{129AFE29-791A-487A-8E66-644FA7AE8E9C}"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8802-41EE-BA13-B712C6AADDD6}"/>
                </c:ext>
              </c:extLst>
            </c:dLbl>
            <c:dLbl>
              <c:idx val="1"/>
              <c:tx>
                <c:rich>
                  <a:bodyPr/>
                  <a:lstStyle/>
                  <a:p>
                    <a:fld id="{9F60049D-435B-4185-A758-97021FADDEE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8802-41EE-BA13-B712C6AADDD6}"/>
                </c:ext>
              </c:extLst>
            </c:dLbl>
            <c:dLbl>
              <c:idx val="2"/>
              <c:tx>
                <c:rich>
                  <a:bodyPr/>
                  <a:lstStyle/>
                  <a:p>
                    <a:fld id="{0EC03563-C97E-4A0F-8B0F-21131EBAD97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8802-41EE-BA13-B712C6AADDD6}"/>
                </c:ext>
              </c:extLst>
            </c:dLbl>
            <c:dLbl>
              <c:idx val="3"/>
              <c:tx>
                <c:rich>
                  <a:bodyPr/>
                  <a:lstStyle/>
                  <a:p>
                    <a:fld id="{94F98EF3-FA6D-4D4F-815D-B26AD112F50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8802-41EE-BA13-B712C6AADDD6}"/>
                </c:ext>
              </c:extLst>
            </c:dLbl>
            <c:dLbl>
              <c:idx val="4"/>
              <c:tx>
                <c:rich>
                  <a:bodyPr/>
                  <a:lstStyle/>
                  <a:p>
                    <a:fld id="{0995D991-E635-463E-9069-FDBCB887840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8802-41EE-BA13-B712C6AADDD6}"/>
                </c:ext>
              </c:extLst>
            </c:dLbl>
            <c:dLbl>
              <c:idx val="5"/>
              <c:tx>
                <c:rich>
                  <a:bodyPr/>
                  <a:lstStyle/>
                  <a:p>
                    <a:fld id="{2B1F9899-C5A8-43A8-879B-4CAFCBDD8E2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8802-41EE-BA13-B712C6AADDD6}"/>
                </c:ext>
              </c:extLst>
            </c:dLbl>
            <c:dLbl>
              <c:idx val="6"/>
              <c:tx>
                <c:rich>
                  <a:bodyPr/>
                  <a:lstStyle/>
                  <a:p>
                    <a:fld id="{6F012714-5AC9-404B-9A1E-527E0734BDD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8802-41EE-BA13-B712C6AADDD6}"/>
                </c:ext>
              </c:extLst>
            </c:dLbl>
            <c:dLbl>
              <c:idx val="7"/>
              <c:tx>
                <c:rich>
                  <a:bodyPr/>
                  <a:lstStyle/>
                  <a:p>
                    <a:fld id="{53A3A53F-8A7B-4814-A33F-A623CDBC9F1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8802-41EE-BA13-B712C6AADDD6}"/>
                </c:ext>
              </c:extLst>
            </c:dLbl>
            <c:dLbl>
              <c:idx val="8"/>
              <c:tx>
                <c:rich>
                  <a:bodyPr/>
                  <a:lstStyle/>
                  <a:p>
                    <a:fld id="{35DCC957-EC3E-4F24-B64D-D72863E125E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8802-41EE-BA13-B712C6AADDD6}"/>
                </c:ext>
              </c:extLst>
            </c:dLbl>
            <c:dLbl>
              <c:idx val="9"/>
              <c:tx>
                <c:rich>
                  <a:bodyPr/>
                  <a:lstStyle/>
                  <a:p>
                    <a:fld id="{9F6130C6-910D-451C-8E35-25BEE952E67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8802-41EE-BA13-B712C6AADDD6}"/>
                </c:ext>
              </c:extLst>
            </c:dLbl>
            <c:dLbl>
              <c:idx val="10"/>
              <c:tx>
                <c:rich>
                  <a:bodyPr/>
                  <a:lstStyle/>
                  <a:p>
                    <a:fld id="{3463DF10-15BD-44D8-8207-AC37235CD65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8802-41EE-BA13-B712C6AADDD6}"/>
                </c:ext>
              </c:extLst>
            </c:dLbl>
            <c:dLbl>
              <c:idx val="11"/>
              <c:tx>
                <c:rich>
                  <a:bodyPr/>
                  <a:lstStyle/>
                  <a:p>
                    <a:fld id="{429A2F55-2F31-4FC7-8D1F-06DD5EF8BFD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calculation!$AW$12:$AW$23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calculation!$BB$12:$BB$23</c15:f>
                <c15:dlblRangeCache>
                  <c:ptCount val="12"/>
                </c15:dlblRangeCache>
              </c15:datalabelsRange>
            </c:ext>
            <c:ext xmlns:c16="http://schemas.microsoft.com/office/drawing/2014/chart" uri="{C3380CC4-5D6E-409C-BE32-E72D297353CC}">
              <c16:uniqueId val="{0000000C-8802-41EE-BA13-B712C6AADDD6}"/>
            </c:ext>
          </c:extLst>
        </c:ser>
        <c:ser>
          <c:idx val="2"/>
          <c:order val="1"/>
          <c:tx>
            <c:strRef>
              <c:f>calculation!$AX$11</c:f>
              <c:strCache>
                <c:ptCount val="1"/>
                <c:pt idx="0">
                  <c:v>neutral</c:v>
                </c:pt>
              </c:strCache>
            </c:strRef>
          </c:tx>
          <c:spPr>
            <a:solidFill>
              <a:srgbClr val="F8F200"/>
            </a:solidFill>
            <a:ln>
              <a:solidFill>
                <a:srgbClr val="F8F200"/>
              </a:solidFill>
            </a:ln>
            <a:effectLst/>
          </c:spPr>
          <c:invertIfNegative val="0"/>
          <c:dLbls>
            <c:dLbl>
              <c:idx val="0"/>
              <c:tx>
                <c:rich>
                  <a:bodyPr/>
                  <a:lstStyle/>
                  <a:p>
                    <a:fld id="{9198376B-AC9B-4412-85DA-35CBEDF8CCFB}"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D-8802-41EE-BA13-B712C6AADDD6}"/>
                </c:ext>
              </c:extLst>
            </c:dLbl>
            <c:dLbl>
              <c:idx val="1"/>
              <c:tx>
                <c:rich>
                  <a:bodyPr/>
                  <a:lstStyle/>
                  <a:p>
                    <a:fld id="{55FE1A3E-8A84-4044-87A5-00414DA7ACD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8802-41EE-BA13-B712C6AADDD6}"/>
                </c:ext>
              </c:extLst>
            </c:dLbl>
            <c:dLbl>
              <c:idx val="2"/>
              <c:tx>
                <c:rich>
                  <a:bodyPr/>
                  <a:lstStyle/>
                  <a:p>
                    <a:fld id="{593D616F-7DE6-4270-9F6E-5ED36B411FA0}"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8802-41EE-BA13-B712C6AADDD6}"/>
                </c:ext>
              </c:extLst>
            </c:dLbl>
            <c:dLbl>
              <c:idx val="3"/>
              <c:tx>
                <c:rich>
                  <a:bodyPr/>
                  <a:lstStyle/>
                  <a:p>
                    <a:fld id="{CE45F810-2BD6-4674-8831-77CEDB5B456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8802-41EE-BA13-B712C6AADDD6}"/>
                </c:ext>
              </c:extLst>
            </c:dLbl>
            <c:dLbl>
              <c:idx val="4"/>
              <c:tx>
                <c:rich>
                  <a:bodyPr/>
                  <a:lstStyle/>
                  <a:p>
                    <a:fld id="{4AC890B0-DBCC-4DFC-9B5A-A1696101918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8802-41EE-BA13-B712C6AADDD6}"/>
                </c:ext>
              </c:extLst>
            </c:dLbl>
            <c:dLbl>
              <c:idx val="5"/>
              <c:tx>
                <c:rich>
                  <a:bodyPr/>
                  <a:lstStyle/>
                  <a:p>
                    <a:fld id="{3581C1EC-38D8-43EF-AF54-1000095C053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8802-41EE-BA13-B712C6AADDD6}"/>
                </c:ext>
              </c:extLst>
            </c:dLbl>
            <c:dLbl>
              <c:idx val="6"/>
              <c:tx>
                <c:rich>
                  <a:bodyPr/>
                  <a:lstStyle/>
                  <a:p>
                    <a:fld id="{7C83DCFD-63EE-4914-A282-1250073D6C8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8802-41EE-BA13-B712C6AADDD6}"/>
                </c:ext>
              </c:extLst>
            </c:dLbl>
            <c:dLbl>
              <c:idx val="7"/>
              <c:tx>
                <c:rich>
                  <a:bodyPr/>
                  <a:lstStyle/>
                  <a:p>
                    <a:fld id="{8198579B-5A1B-462C-B3D8-DFFDBA2EC15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8802-41EE-BA13-B712C6AADDD6}"/>
                </c:ext>
              </c:extLst>
            </c:dLbl>
            <c:dLbl>
              <c:idx val="8"/>
              <c:tx>
                <c:rich>
                  <a:bodyPr/>
                  <a:lstStyle/>
                  <a:p>
                    <a:fld id="{931DCCBB-ED93-402C-8D1A-1C63EA6AB2A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8802-41EE-BA13-B712C6AADDD6}"/>
                </c:ext>
              </c:extLst>
            </c:dLbl>
            <c:dLbl>
              <c:idx val="9"/>
              <c:tx>
                <c:rich>
                  <a:bodyPr/>
                  <a:lstStyle/>
                  <a:p>
                    <a:fld id="{9B1AA409-0FB2-4A2E-98E5-48B21346747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8802-41EE-BA13-B712C6AADDD6}"/>
                </c:ext>
              </c:extLst>
            </c:dLbl>
            <c:dLbl>
              <c:idx val="10"/>
              <c:tx>
                <c:rich>
                  <a:bodyPr/>
                  <a:lstStyle/>
                  <a:p>
                    <a:fld id="{4CB4176E-9F42-45C3-A03E-76306C268F5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7-8802-41EE-BA13-B712C6AADDD6}"/>
                </c:ext>
              </c:extLst>
            </c:dLbl>
            <c:dLbl>
              <c:idx val="11"/>
              <c:tx>
                <c:rich>
                  <a:bodyPr/>
                  <a:lstStyle/>
                  <a:p>
                    <a:fld id="{2B143F95-4D1B-436E-9CCF-EB3098983DD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8-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calculation!$AX$12:$AX$23</c:f>
              <c:numCache>
                <c:formatCode>General</c:formatCode>
                <c:ptCount val="12"/>
                <c:pt idx="0">
                  <c:v>0</c:v>
                </c:pt>
                <c:pt idx="1">
                  <c:v>0</c:v>
                </c:pt>
                <c:pt idx="2">
                  <c:v>0</c:v>
                </c:pt>
                <c:pt idx="3">
                  <c:v>0</c:v>
                </c:pt>
                <c:pt idx="4">
                  <c:v>0</c:v>
                </c:pt>
                <c:pt idx="5">
                  <c:v>0</c:v>
                </c:pt>
                <c:pt idx="6">
                  <c:v>0</c:v>
                </c:pt>
                <c:pt idx="7">
                  <c:v>0</c:v>
                </c:pt>
                <c:pt idx="8">
                  <c:v>0</c:v>
                </c:pt>
                <c:pt idx="9">
                  <c:v>0</c:v>
                </c:pt>
                <c:pt idx="10">
                  <c:v>0</c:v>
                </c:pt>
                <c:pt idx="11">
                  <c:v>0</c:v>
                </c:pt>
              </c:numCache>
            </c:numRef>
          </c:val>
          <c:extLst>
            <c:ext xmlns:c15="http://schemas.microsoft.com/office/drawing/2012/chart" uri="{02D57815-91ED-43cb-92C2-25804820EDAC}">
              <c15:datalabelsRange>
                <c15:f>calculation!$BC$12:$BC$23</c15:f>
                <c15:dlblRangeCache>
                  <c:ptCount val="12"/>
                </c15:dlblRangeCache>
              </c15:datalabelsRange>
            </c:ext>
            <c:ext xmlns:c16="http://schemas.microsoft.com/office/drawing/2014/chart" uri="{C3380CC4-5D6E-409C-BE32-E72D297353CC}">
              <c16:uniqueId val="{00000019-8802-41EE-BA13-B712C6AADDD6}"/>
            </c:ext>
          </c:extLst>
        </c:ser>
        <c:ser>
          <c:idx val="3"/>
          <c:order val="2"/>
          <c:tx>
            <c:strRef>
              <c:f>calculation!$AY$11</c:f>
              <c:strCache>
                <c:ptCount val="1"/>
                <c:pt idx="0">
                  <c:v>negative</c:v>
                </c:pt>
              </c:strCache>
            </c:strRef>
          </c:tx>
          <c:spPr>
            <a:solidFill>
              <a:srgbClr val="F60000"/>
            </a:solidFill>
            <a:ln>
              <a:noFill/>
            </a:ln>
            <a:effectLst/>
          </c:spPr>
          <c:invertIfNegative val="0"/>
          <c:dLbls>
            <c:dLbl>
              <c:idx val="0"/>
              <c:tx>
                <c:rich>
                  <a:bodyPr/>
                  <a:lstStyle/>
                  <a:p>
                    <a:fld id="{71D523B0-4459-4569-8BBB-DD838E5C0E11}"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A-8802-41EE-BA13-B712C6AADDD6}"/>
                </c:ext>
              </c:extLst>
            </c:dLbl>
            <c:dLbl>
              <c:idx val="1"/>
              <c:tx>
                <c:rich>
                  <a:bodyPr/>
                  <a:lstStyle/>
                  <a:p>
                    <a:fld id="{C4CF87A5-0540-4959-97F3-5EECCC3D099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8802-41EE-BA13-B712C6AADDD6}"/>
                </c:ext>
              </c:extLst>
            </c:dLbl>
            <c:dLbl>
              <c:idx val="2"/>
              <c:tx>
                <c:rich>
                  <a:bodyPr/>
                  <a:lstStyle/>
                  <a:p>
                    <a:fld id="{1FA73FE4-2162-4C23-9D78-2267289DB40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8802-41EE-BA13-B712C6AADDD6}"/>
                </c:ext>
              </c:extLst>
            </c:dLbl>
            <c:dLbl>
              <c:idx val="3"/>
              <c:tx>
                <c:rich>
                  <a:bodyPr/>
                  <a:lstStyle/>
                  <a:p>
                    <a:fld id="{4DFBE7E4-0C59-4D20-8F27-7E3C08C72E9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8802-41EE-BA13-B712C6AADDD6}"/>
                </c:ext>
              </c:extLst>
            </c:dLbl>
            <c:dLbl>
              <c:idx val="4"/>
              <c:tx>
                <c:rich>
                  <a:bodyPr/>
                  <a:lstStyle/>
                  <a:p>
                    <a:fld id="{9DEE3C48-EA3D-4EF4-86F6-6307D8B7467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8802-41EE-BA13-B712C6AADDD6}"/>
                </c:ext>
              </c:extLst>
            </c:dLbl>
            <c:dLbl>
              <c:idx val="5"/>
              <c:tx>
                <c:rich>
                  <a:bodyPr/>
                  <a:lstStyle/>
                  <a:p>
                    <a:fld id="{35F03808-6DED-4CA6-9167-7B93CBFC9CE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F-8802-41EE-BA13-B712C6AADDD6}"/>
                </c:ext>
              </c:extLst>
            </c:dLbl>
            <c:dLbl>
              <c:idx val="6"/>
              <c:tx>
                <c:rich>
                  <a:bodyPr/>
                  <a:lstStyle/>
                  <a:p>
                    <a:fld id="{F75A4C3C-9D45-4DC4-B826-BFBAFB15AD8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0-8802-41EE-BA13-B712C6AADDD6}"/>
                </c:ext>
              </c:extLst>
            </c:dLbl>
            <c:dLbl>
              <c:idx val="7"/>
              <c:tx>
                <c:rich>
                  <a:bodyPr/>
                  <a:lstStyle/>
                  <a:p>
                    <a:fld id="{EF57E3D7-522C-4337-B42D-226CBC68B1A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1-8802-41EE-BA13-B712C6AADDD6}"/>
                </c:ext>
              </c:extLst>
            </c:dLbl>
            <c:dLbl>
              <c:idx val="8"/>
              <c:tx>
                <c:rich>
                  <a:bodyPr/>
                  <a:lstStyle/>
                  <a:p>
                    <a:fld id="{D00C5C2B-D79B-40A2-AA53-D75F8001123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2-8802-41EE-BA13-B712C6AADDD6}"/>
                </c:ext>
              </c:extLst>
            </c:dLbl>
            <c:dLbl>
              <c:idx val="9"/>
              <c:tx>
                <c:rich>
                  <a:bodyPr/>
                  <a:lstStyle/>
                  <a:p>
                    <a:fld id="{D020A13F-74CE-4931-A3ED-AAA6935B9B12}"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3-8802-41EE-BA13-B712C6AADDD6}"/>
                </c:ext>
              </c:extLst>
            </c:dLbl>
            <c:dLbl>
              <c:idx val="10"/>
              <c:tx>
                <c:rich>
                  <a:bodyPr/>
                  <a:lstStyle/>
                  <a:p>
                    <a:fld id="{4A36BCA1-DB8F-4061-8079-AE0717B81CE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4-8802-41EE-BA13-B712C6AADDD6}"/>
                </c:ext>
              </c:extLst>
            </c:dLbl>
            <c:dLbl>
              <c:idx val="11"/>
              <c:tx>
                <c:rich>
                  <a:bodyPr/>
                  <a:lstStyle/>
                  <a:p>
                    <a:fld id="{B02BFDDD-35E5-40F7-977D-2088E866D5B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25-8802-41EE-BA13-B712C6AADDD6}"/>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calculation!$AY$12:$AY$23</c:f>
              <c:numCache>
                <c:formatCode>General</c:formatCode>
                <c:ptCount val="12"/>
                <c:pt idx="0">
                  <c:v>0</c:v>
                </c:pt>
                <c:pt idx="1">
                  <c:v>2</c:v>
                </c:pt>
                <c:pt idx="2">
                  <c:v>0</c:v>
                </c:pt>
                <c:pt idx="3">
                  <c:v>0</c:v>
                </c:pt>
                <c:pt idx="4">
                  <c:v>1</c:v>
                </c:pt>
                <c:pt idx="5">
                  <c:v>0</c:v>
                </c:pt>
                <c:pt idx="6">
                  <c:v>0</c:v>
                </c:pt>
                <c:pt idx="7">
                  <c:v>0</c:v>
                </c:pt>
                <c:pt idx="8">
                  <c:v>1</c:v>
                </c:pt>
                <c:pt idx="9">
                  <c:v>1</c:v>
                </c:pt>
                <c:pt idx="10">
                  <c:v>0</c:v>
                </c:pt>
                <c:pt idx="11">
                  <c:v>0</c:v>
                </c:pt>
              </c:numCache>
            </c:numRef>
          </c:val>
          <c:extLst>
            <c:ext xmlns:c15="http://schemas.microsoft.com/office/drawing/2012/chart" uri="{02D57815-91ED-43cb-92C2-25804820EDAC}">
              <c15:datalabelsRange>
                <c15:f>calculation!$BD$12:$BD$23</c15:f>
                <c15:dlblRangeCache>
                  <c:ptCount val="12"/>
                  <c:pt idx="1">
                    <c:v>100%</c:v>
                  </c:pt>
                  <c:pt idx="4">
                    <c:v>100%</c:v>
                  </c:pt>
                  <c:pt idx="8">
                    <c:v>100%</c:v>
                  </c:pt>
                  <c:pt idx="9">
                    <c:v>100%</c:v>
                  </c:pt>
                </c15:dlblRangeCache>
              </c15:datalabelsRange>
            </c:ext>
            <c:ext xmlns:c16="http://schemas.microsoft.com/office/drawing/2014/chart" uri="{C3380CC4-5D6E-409C-BE32-E72D297353CC}">
              <c16:uniqueId val="{00000026-8802-41EE-BA13-B712C6AADDD6}"/>
            </c:ext>
          </c:extLst>
        </c:ser>
        <c:dLbls>
          <c:showLegendKey val="0"/>
          <c:showVal val="0"/>
          <c:showCatName val="0"/>
          <c:showSerName val="0"/>
          <c:showPercent val="0"/>
          <c:showBubbleSize val="0"/>
        </c:dLbls>
        <c:gapWidth val="75"/>
        <c:overlap val="100"/>
        <c:axId val="1105380432"/>
        <c:axId val="1247242688"/>
      </c:barChart>
      <c:lineChart>
        <c:grouping val="standard"/>
        <c:varyColors val="0"/>
        <c:ser>
          <c:idx val="1"/>
          <c:order val="3"/>
          <c:tx>
            <c:strRef>
              <c:f>calculation!$AV$9</c:f>
              <c:strCache>
                <c:ptCount val="1"/>
                <c:pt idx="0">
                  <c:v>Frequency</c:v>
                </c:pt>
              </c:strCache>
            </c:strRef>
          </c:tx>
          <c:spPr>
            <a:ln w="28575" cap="rnd">
              <a:solidFill>
                <a:schemeClr val="bg1">
                  <a:lumMod val="85000"/>
                </a:schemeClr>
              </a:solidFill>
              <a:round/>
            </a:ln>
            <a:effectLst/>
          </c:spPr>
          <c:marker>
            <c:symbol val="circle"/>
            <c:size val="5"/>
            <c:spPr>
              <a:solidFill>
                <a:schemeClr val="bg1">
                  <a:lumMod val="85000"/>
                </a:schemeClr>
              </a:solidFill>
              <a:ln w="9525">
                <a:solidFill>
                  <a:schemeClr val="bg1">
                    <a:lumMod val="85000"/>
                  </a:schemeClr>
                </a:solidFill>
              </a:ln>
              <a:effectLst/>
            </c:spPr>
          </c:marker>
          <c:cat>
            <c:numRef>
              <c:f>calculation!$AV$12:$AV$23</c:f>
              <c:numCache>
                <c:formatCode>yyyy\-mm\-dd;@</c:formatCode>
                <c:ptCount val="12"/>
                <c:pt idx="0">
                  <c:v>45292</c:v>
                </c:pt>
                <c:pt idx="1">
                  <c:v>45323</c:v>
                </c:pt>
                <c:pt idx="2">
                  <c:v>45352</c:v>
                </c:pt>
                <c:pt idx="3">
                  <c:v>45383</c:v>
                </c:pt>
                <c:pt idx="4">
                  <c:v>45413</c:v>
                </c:pt>
                <c:pt idx="5">
                  <c:v>45444</c:v>
                </c:pt>
                <c:pt idx="6">
                  <c:v>45474</c:v>
                </c:pt>
                <c:pt idx="7">
                  <c:v>45505</c:v>
                </c:pt>
                <c:pt idx="8">
                  <c:v>45536</c:v>
                </c:pt>
                <c:pt idx="9">
                  <c:v>45566</c:v>
                </c:pt>
                <c:pt idx="10">
                  <c:v>45597</c:v>
                </c:pt>
                <c:pt idx="11">
                  <c:v>45627</c:v>
                </c:pt>
              </c:numCache>
            </c:numRef>
          </c:cat>
          <c:val>
            <c:numRef>
              <c:f>calculation!$BF$12:$BF$23</c:f>
              <c:numCache>
                <c:formatCode>General</c:formatCode>
                <c:ptCount val="12"/>
              </c:numCache>
            </c:numRef>
          </c:val>
          <c:smooth val="0"/>
          <c:extLst>
            <c:ext xmlns:c16="http://schemas.microsoft.com/office/drawing/2014/chart" uri="{C3380CC4-5D6E-409C-BE32-E72D297353CC}">
              <c16:uniqueId val="{00000027-8802-41EE-BA13-B712C6AADDD6}"/>
            </c:ext>
          </c:extLst>
        </c:ser>
        <c:dLbls>
          <c:showLegendKey val="0"/>
          <c:showVal val="0"/>
          <c:showCatName val="0"/>
          <c:showSerName val="0"/>
          <c:showPercent val="0"/>
          <c:showBubbleSize val="0"/>
        </c:dLbls>
        <c:marker val="1"/>
        <c:smooth val="0"/>
        <c:axId val="1105380432"/>
        <c:axId val="1247242688"/>
      </c:lineChart>
      <c:dateAx>
        <c:axId val="1105380432"/>
        <c:scaling>
          <c:orientation val="minMax"/>
        </c:scaling>
        <c:delete val="0"/>
        <c:axPos val="b"/>
        <c:numFmt formatCode="yyyy\-mm\-dd;@"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47242688"/>
        <c:crosses val="autoZero"/>
        <c:auto val="0"/>
        <c:lblOffset val="100"/>
        <c:baseTimeUnit val="months"/>
      </c:dateAx>
      <c:valAx>
        <c:axId val="1247242688"/>
        <c:scaling>
          <c:orientation val="minMax"/>
        </c:scaling>
        <c:delete val="1"/>
        <c:axPos val="l"/>
        <c:numFmt formatCode="General" sourceLinked="1"/>
        <c:majorTickMark val="out"/>
        <c:minorTickMark val="none"/>
        <c:tickLblPos val="nextTo"/>
        <c:crossAx val="11053804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0"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calculation!$AJ$5</c:f>
          <c:strCache>
            <c:ptCount val="1"/>
            <c:pt idx="0">
              <c:v>Distribution Topic Period: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22173956674394613"/>
          <c:y val="0.11552411917629915"/>
          <c:w val="0.77826043325605387"/>
          <c:h val="0.77650592990568701"/>
        </c:manualLayout>
      </c:layout>
      <c:barChart>
        <c:barDir val="bar"/>
        <c:grouping val="percentStacked"/>
        <c:varyColors val="0"/>
        <c:ser>
          <c:idx val="0"/>
          <c:order val="0"/>
          <c:tx>
            <c:strRef>
              <c:f>calculation!$AJ$7</c:f>
              <c:strCache>
                <c:ptCount val="1"/>
                <c:pt idx="0">
                  <c:v>positive</c:v>
                </c:pt>
              </c:strCache>
            </c:strRef>
          </c:tx>
          <c:spPr>
            <a:solidFill>
              <a:srgbClr val="70CD53"/>
            </a:solidFill>
            <a:ln>
              <a:noFill/>
            </a:ln>
            <a:effectLst/>
          </c:spPr>
          <c:invertIfNegative val="0"/>
          <c:dLbls>
            <c:dLbl>
              <c:idx val="0"/>
              <c:tx>
                <c:rich>
                  <a:bodyPr/>
                  <a:lstStyle/>
                  <a:p>
                    <a:fld id="{1B0EC5B9-9388-43D8-9B02-1FCF4DFB036E}"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2A1F-4F82-9C55-FDD1D2D62BE4}"/>
                </c:ext>
              </c:extLst>
            </c:dLbl>
            <c:dLbl>
              <c:idx val="1"/>
              <c:tx>
                <c:rich>
                  <a:bodyPr/>
                  <a:lstStyle/>
                  <a:p>
                    <a:fld id="{464F51B7-9EF0-493E-8D70-5364EFF481D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2A1F-4F82-9C55-FDD1D2D62BE4}"/>
                </c:ext>
              </c:extLst>
            </c:dLbl>
            <c:dLbl>
              <c:idx val="2"/>
              <c:tx>
                <c:rich>
                  <a:bodyPr/>
                  <a:lstStyle/>
                  <a:p>
                    <a:fld id="{BBA355C9-B754-4AAE-ABE7-EA35AD82BFB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2A1F-4F82-9C55-FDD1D2D62BE4}"/>
                </c:ext>
              </c:extLst>
            </c:dLbl>
            <c:dLbl>
              <c:idx val="3"/>
              <c:tx>
                <c:rich>
                  <a:bodyPr/>
                  <a:lstStyle/>
                  <a:p>
                    <a:fld id="{51BEA572-783B-4EFB-9429-BFE886932E4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2A1F-4F82-9C55-FDD1D2D62BE4}"/>
                </c:ext>
              </c:extLst>
            </c:dLbl>
            <c:dLbl>
              <c:idx val="4"/>
              <c:tx>
                <c:rich>
                  <a:bodyPr/>
                  <a:lstStyle/>
                  <a:p>
                    <a:fld id="{0307C1DB-6583-477D-ACE7-74ECD622E8D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2A1F-4F82-9C55-FDD1D2D62BE4}"/>
                </c:ext>
              </c:extLst>
            </c:dLbl>
            <c:dLbl>
              <c:idx val="5"/>
              <c:tx>
                <c:rich>
                  <a:bodyPr/>
                  <a:lstStyle/>
                  <a:p>
                    <a:fld id="{BB4B8CEB-AC67-4247-8050-8C01317436E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2A1F-4F82-9C55-FDD1D2D62BE4}"/>
                </c:ext>
              </c:extLst>
            </c:dLbl>
            <c:dLbl>
              <c:idx val="6"/>
              <c:tx>
                <c:rich>
                  <a:bodyPr/>
                  <a:lstStyle/>
                  <a:p>
                    <a:fld id="{D3EC2B69-3550-415D-93F2-181F9C087E7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2A1F-4F82-9C55-FDD1D2D62BE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calculation!$AJ$8:$AJ$14</c:f>
              <c:numCache>
                <c:formatCode>General</c:formatCode>
                <c:ptCount val="7"/>
                <c:pt idx="0">
                  <c:v>81</c:v>
                </c:pt>
                <c:pt idx="1">
                  <c:v>0</c:v>
                </c:pt>
                <c:pt idx="2">
                  <c:v>0</c:v>
                </c:pt>
                <c:pt idx="3">
                  <c:v>6</c:v>
                </c:pt>
                <c:pt idx="4">
                  <c:v>71</c:v>
                </c:pt>
                <c:pt idx="5">
                  <c:v>48</c:v>
                </c:pt>
                <c:pt idx="6">
                  <c:v>269</c:v>
                </c:pt>
              </c:numCache>
            </c:numRef>
          </c:val>
          <c:extLst>
            <c:ext xmlns:c15="http://schemas.microsoft.com/office/drawing/2012/chart" uri="{02D57815-91ED-43cb-92C2-25804820EDAC}">
              <c15:datalabelsRange>
                <c15:f>calculation!$AP$8:$AP$14</c15:f>
                <c15:dlblRangeCache>
                  <c:ptCount val="7"/>
                  <c:pt idx="0">
                    <c:v>32%</c:v>
                  </c:pt>
                  <c:pt idx="3">
                    <c:v>38%</c:v>
                  </c:pt>
                  <c:pt idx="4">
                    <c:v>38%</c:v>
                  </c:pt>
                  <c:pt idx="5">
                    <c:v>36%</c:v>
                  </c:pt>
                  <c:pt idx="6">
                    <c:v>36%</c:v>
                  </c:pt>
                </c15:dlblRangeCache>
              </c15:datalabelsRange>
            </c:ext>
            <c:ext xmlns:c16="http://schemas.microsoft.com/office/drawing/2014/chart" uri="{C3380CC4-5D6E-409C-BE32-E72D297353CC}">
              <c16:uniqueId val="{00000007-2A1F-4F82-9C55-FDD1D2D62BE4}"/>
            </c:ext>
          </c:extLst>
        </c:ser>
        <c:ser>
          <c:idx val="1"/>
          <c:order val="1"/>
          <c:tx>
            <c:strRef>
              <c:f>calculation!$AK$7</c:f>
              <c:strCache>
                <c:ptCount val="1"/>
                <c:pt idx="0">
                  <c:v>neutral</c:v>
                </c:pt>
              </c:strCache>
            </c:strRef>
          </c:tx>
          <c:spPr>
            <a:solidFill>
              <a:srgbClr val="F8F200"/>
            </a:solidFill>
            <a:ln>
              <a:noFill/>
            </a:ln>
            <a:effectLst/>
          </c:spPr>
          <c:invertIfNegative val="0"/>
          <c:dLbls>
            <c:dLbl>
              <c:idx val="0"/>
              <c:tx>
                <c:rich>
                  <a:bodyPr/>
                  <a:lstStyle/>
                  <a:p>
                    <a:fld id="{1424469B-597E-43BB-8431-A93EF2F9537D}"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2A1F-4F82-9C55-FDD1D2D62BE4}"/>
                </c:ext>
              </c:extLst>
            </c:dLbl>
            <c:dLbl>
              <c:idx val="1"/>
              <c:tx>
                <c:rich>
                  <a:bodyPr/>
                  <a:lstStyle/>
                  <a:p>
                    <a:fld id="{32E1A6A3-A622-49C9-A503-7291EC5E0B4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2A1F-4F82-9C55-FDD1D2D62BE4}"/>
                </c:ext>
              </c:extLst>
            </c:dLbl>
            <c:dLbl>
              <c:idx val="2"/>
              <c:tx>
                <c:rich>
                  <a:bodyPr/>
                  <a:lstStyle/>
                  <a:p>
                    <a:fld id="{FD781DA1-9757-4C8C-BF78-72D6D26ACA7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2A1F-4F82-9C55-FDD1D2D62BE4}"/>
                </c:ext>
              </c:extLst>
            </c:dLbl>
            <c:dLbl>
              <c:idx val="3"/>
              <c:tx>
                <c:rich>
                  <a:bodyPr/>
                  <a:lstStyle/>
                  <a:p>
                    <a:fld id="{91A89E5E-CB2D-47CD-A157-452EC7DF63F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2A1F-4F82-9C55-FDD1D2D62BE4}"/>
                </c:ext>
              </c:extLst>
            </c:dLbl>
            <c:dLbl>
              <c:idx val="4"/>
              <c:tx>
                <c:rich>
                  <a:bodyPr/>
                  <a:lstStyle/>
                  <a:p>
                    <a:fld id="{8A510712-BD61-49FD-AD47-0A131FD3513B}"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2A1F-4F82-9C55-FDD1D2D62BE4}"/>
                </c:ext>
              </c:extLst>
            </c:dLbl>
            <c:dLbl>
              <c:idx val="5"/>
              <c:tx>
                <c:rich>
                  <a:bodyPr/>
                  <a:lstStyle/>
                  <a:p>
                    <a:fld id="{99138192-1922-421D-9D8E-F0F888EB478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2A1F-4F82-9C55-FDD1D2D62BE4}"/>
                </c:ext>
              </c:extLst>
            </c:dLbl>
            <c:dLbl>
              <c:idx val="6"/>
              <c:tx>
                <c:rich>
                  <a:bodyPr/>
                  <a:lstStyle/>
                  <a:p>
                    <a:fld id="{38081033-5ED2-429A-B5D4-30DAA1A2F05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2A1F-4F82-9C55-FDD1D2D62BE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calculation!$AK$8:$AK$14</c:f>
              <c:numCache>
                <c:formatCode>General</c:formatCode>
                <c:ptCount val="7"/>
                <c:pt idx="0">
                  <c:v>74</c:v>
                </c:pt>
                <c:pt idx="1">
                  <c:v>0</c:v>
                </c:pt>
                <c:pt idx="2">
                  <c:v>1</c:v>
                </c:pt>
                <c:pt idx="3">
                  <c:v>1</c:v>
                </c:pt>
                <c:pt idx="4">
                  <c:v>22</c:v>
                </c:pt>
                <c:pt idx="5">
                  <c:v>1</c:v>
                </c:pt>
                <c:pt idx="6">
                  <c:v>123</c:v>
                </c:pt>
              </c:numCache>
            </c:numRef>
          </c:val>
          <c:extLst>
            <c:ext xmlns:c15="http://schemas.microsoft.com/office/drawing/2012/chart" uri="{02D57815-91ED-43cb-92C2-25804820EDAC}">
              <c15:datalabelsRange>
                <c15:f>calculation!$AQ$8:$AQ$14</c15:f>
                <c15:dlblRangeCache>
                  <c:ptCount val="7"/>
                  <c:pt idx="0">
                    <c:v>29%</c:v>
                  </c:pt>
                  <c:pt idx="2">
                    <c:v>50%</c:v>
                  </c:pt>
                  <c:pt idx="4">
                    <c:v>12%</c:v>
                  </c:pt>
                  <c:pt idx="6">
                    <c:v>17%</c:v>
                  </c:pt>
                </c15:dlblRangeCache>
              </c15:datalabelsRange>
            </c:ext>
            <c:ext xmlns:c16="http://schemas.microsoft.com/office/drawing/2014/chart" uri="{C3380CC4-5D6E-409C-BE32-E72D297353CC}">
              <c16:uniqueId val="{0000000F-2A1F-4F82-9C55-FDD1D2D62BE4}"/>
            </c:ext>
          </c:extLst>
        </c:ser>
        <c:ser>
          <c:idx val="2"/>
          <c:order val="2"/>
          <c:tx>
            <c:strRef>
              <c:f>calculation!$AL$7</c:f>
              <c:strCache>
                <c:ptCount val="1"/>
                <c:pt idx="0">
                  <c:v>negative</c:v>
                </c:pt>
              </c:strCache>
            </c:strRef>
          </c:tx>
          <c:spPr>
            <a:solidFill>
              <a:srgbClr val="F60000"/>
            </a:solidFill>
            <a:ln>
              <a:noFill/>
            </a:ln>
            <a:effectLst/>
          </c:spPr>
          <c:invertIfNegative val="0"/>
          <c:dLbls>
            <c:dLbl>
              <c:idx val="0"/>
              <c:tx>
                <c:rich>
                  <a:bodyPr/>
                  <a:lstStyle/>
                  <a:p>
                    <a:fld id="{55F29327-1ED0-4F0B-B6A1-93D19F889099}"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2A1F-4F82-9C55-FDD1D2D62BE4}"/>
                </c:ext>
              </c:extLst>
            </c:dLbl>
            <c:dLbl>
              <c:idx val="1"/>
              <c:tx>
                <c:rich>
                  <a:bodyPr/>
                  <a:lstStyle/>
                  <a:p>
                    <a:fld id="{2C84AAC0-3466-4C2B-B27B-D955984E467C}"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2A1F-4F82-9C55-FDD1D2D62BE4}"/>
                </c:ext>
              </c:extLst>
            </c:dLbl>
            <c:dLbl>
              <c:idx val="2"/>
              <c:tx>
                <c:rich>
                  <a:bodyPr/>
                  <a:lstStyle/>
                  <a:p>
                    <a:fld id="{12C704B7-B9F6-4607-A28A-C31ACEAD1E7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2A1F-4F82-9C55-FDD1D2D62BE4}"/>
                </c:ext>
              </c:extLst>
            </c:dLbl>
            <c:dLbl>
              <c:idx val="3"/>
              <c:tx>
                <c:rich>
                  <a:bodyPr/>
                  <a:lstStyle/>
                  <a:p>
                    <a:fld id="{D2DA7A39-A9DB-47FC-9AB4-3C1A1D15092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2A1F-4F82-9C55-FDD1D2D62BE4}"/>
                </c:ext>
              </c:extLst>
            </c:dLbl>
            <c:dLbl>
              <c:idx val="4"/>
              <c:tx>
                <c:rich>
                  <a:bodyPr/>
                  <a:lstStyle/>
                  <a:p>
                    <a:fld id="{69105EC7-766E-4642-AE85-94F13C3566A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2A1F-4F82-9C55-FDD1D2D62BE4}"/>
                </c:ext>
              </c:extLst>
            </c:dLbl>
            <c:dLbl>
              <c:idx val="5"/>
              <c:tx>
                <c:rich>
                  <a:bodyPr/>
                  <a:lstStyle/>
                  <a:p>
                    <a:fld id="{B30051F7-48FB-4EA6-AD28-1BEDA047A0D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2A1F-4F82-9C55-FDD1D2D62BE4}"/>
                </c:ext>
              </c:extLst>
            </c:dLbl>
            <c:dLbl>
              <c:idx val="6"/>
              <c:tx>
                <c:rich>
                  <a:bodyPr/>
                  <a:lstStyle/>
                  <a:p>
                    <a:fld id="{CA446899-464E-4251-92C2-F16EF87C9AC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2A1F-4F82-9C55-FDD1D2D62BE4}"/>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calculation!$AL$8:$AL$14</c:f>
              <c:numCache>
                <c:formatCode>General</c:formatCode>
                <c:ptCount val="7"/>
                <c:pt idx="0">
                  <c:v>101</c:v>
                </c:pt>
                <c:pt idx="1">
                  <c:v>5</c:v>
                </c:pt>
                <c:pt idx="2">
                  <c:v>1</c:v>
                </c:pt>
                <c:pt idx="3">
                  <c:v>9</c:v>
                </c:pt>
                <c:pt idx="4">
                  <c:v>94</c:v>
                </c:pt>
                <c:pt idx="5">
                  <c:v>86</c:v>
                </c:pt>
                <c:pt idx="6">
                  <c:v>353</c:v>
                </c:pt>
              </c:numCache>
            </c:numRef>
          </c:val>
          <c:extLst>
            <c:ext xmlns:c15="http://schemas.microsoft.com/office/drawing/2012/chart" uri="{02D57815-91ED-43cb-92C2-25804820EDAC}">
              <c15:datalabelsRange>
                <c15:f>calculation!$AR$8:$AR$14</c15:f>
                <c15:dlblRangeCache>
                  <c:ptCount val="7"/>
                  <c:pt idx="0">
                    <c:v>39%</c:v>
                  </c:pt>
                  <c:pt idx="2">
                    <c:v>50%</c:v>
                  </c:pt>
                  <c:pt idx="3">
                    <c:v>56%</c:v>
                  </c:pt>
                  <c:pt idx="4">
                    <c:v>50%</c:v>
                  </c:pt>
                  <c:pt idx="5">
                    <c:v>64%</c:v>
                  </c:pt>
                  <c:pt idx="6">
                    <c:v>47%</c:v>
                  </c:pt>
                </c15:dlblRangeCache>
              </c15:datalabelsRange>
            </c:ext>
            <c:ext xmlns:c16="http://schemas.microsoft.com/office/drawing/2014/chart" uri="{C3380CC4-5D6E-409C-BE32-E72D297353CC}">
              <c16:uniqueId val="{00000017-2A1F-4F82-9C55-FDD1D2D62BE4}"/>
            </c:ext>
          </c:extLst>
        </c:ser>
        <c:dLbls>
          <c:showLegendKey val="0"/>
          <c:showVal val="0"/>
          <c:showCatName val="0"/>
          <c:showSerName val="0"/>
          <c:showPercent val="0"/>
          <c:showBubbleSize val="0"/>
        </c:dLbls>
        <c:gapWidth val="75"/>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0%" sourceLinked="1"/>
        <c:majorTickMark val="none"/>
        <c:minorTickMark val="none"/>
        <c:tickLblPos val="nextTo"/>
        <c:crossAx val="55369534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calculation!$AJ$5</c:f>
          <c:strCache>
            <c:ptCount val="1"/>
            <c:pt idx="0">
              <c:v>Distribution Topic Period: 2024</c:v>
            </c:pt>
          </c:strCache>
        </c:strRef>
      </c:tx>
      <c:overlay val="0"/>
      <c:spPr>
        <a:noFill/>
        <a:ln>
          <a:noFill/>
        </a:ln>
        <a:effectLst/>
      </c:spPr>
      <c:txPr>
        <a:bodyPr rot="0" spcFirstLastPara="1" vertOverflow="ellipsis" vert="horz" wrap="square" anchor="ctr" anchorCtr="1"/>
        <a:lstStyle/>
        <a:p>
          <a:pPr>
            <a:defRPr sz="1400" b="0" i="0" u="none" strike="noStrike" kern="1200" spc="0" baseline="0">
              <a:solidFill>
                <a:schemeClr val="lt1"/>
              </a:solidFill>
              <a:latin typeface="+mn-lt"/>
              <a:ea typeface="+mn-ea"/>
              <a:cs typeface="+mn-cs"/>
            </a:defRPr>
          </a:pPr>
          <a:endParaRPr lang="en-US"/>
        </a:p>
      </c:txPr>
    </c:title>
    <c:autoTitleDeleted val="0"/>
    <c:plotArea>
      <c:layout>
        <c:manualLayout>
          <c:layoutTarget val="inner"/>
          <c:xMode val="edge"/>
          <c:yMode val="edge"/>
          <c:x val="0.22173956674394613"/>
          <c:y val="0.11552411917629915"/>
          <c:w val="0.77826043325605387"/>
          <c:h val="0.77650592990568701"/>
        </c:manualLayout>
      </c:layout>
      <c:barChart>
        <c:barDir val="bar"/>
        <c:grouping val="stacked"/>
        <c:varyColors val="0"/>
        <c:ser>
          <c:idx val="0"/>
          <c:order val="0"/>
          <c:tx>
            <c:strRef>
              <c:f>calculation!$AJ$7</c:f>
              <c:strCache>
                <c:ptCount val="1"/>
                <c:pt idx="0">
                  <c:v>positive</c:v>
                </c:pt>
              </c:strCache>
            </c:strRef>
          </c:tx>
          <c:spPr>
            <a:solidFill>
              <a:srgbClr val="70CD53"/>
            </a:solidFill>
            <a:ln>
              <a:noFill/>
            </a:ln>
            <a:effectLst/>
          </c:spPr>
          <c:invertIfNegative val="0"/>
          <c:dLbls>
            <c:dLbl>
              <c:idx val="0"/>
              <c:tx>
                <c:rich>
                  <a:bodyPr/>
                  <a:lstStyle/>
                  <a:p>
                    <a:fld id="{B750330D-D5A3-48A5-85A7-5F3B1C96DCC5}"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36FB-4461-9285-7A06AB887C5B}"/>
                </c:ext>
              </c:extLst>
            </c:dLbl>
            <c:dLbl>
              <c:idx val="1"/>
              <c:tx>
                <c:rich>
                  <a:bodyPr/>
                  <a:lstStyle/>
                  <a:p>
                    <a:fld id="{9F41CCE3-3946-495D-ABBE-44A60E7B918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36FB-4461-9285-7A06AB887C5B}"/>
                </c:ext>
              </c:extLst>
            </c:dLbl>
            <c:dLbl>
              <c:idx val="2"/>
              <c:tx>
                <c:rich>
                  <a:bodyPr/>
                  <a:lstStyle/>
                  <a:p>
                    <a:fld id="{F95E3F5D-5DB8-4932-9028-397CFF3634D5}"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36FB-4461-9285-7A06AB887C5B}"/>
                </c:ext>
              </c:extLst>
            </c:dLbl>
            <c:dLbl>
              <c:idx val="3"/>
              <c:tx>
                <c:rich>
                  <a:bodyPr/>
                  <a:lstStyle/>
                  <a:p>
                    <a:fld id="{E47B35EB-6A40-4142-9E03-F7FFF32E3E5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36FB-4461-9285-7A06AB887C5B}"/>
                </c:ext>
              </c:extLst>
            </c:dLbl>
            <c:dLbl>
              <c:idx val="4"/>
              <c:tx>
                <c:rich>
                  <a:bodyPr/>
                  <a:lstStyle/>
                  <a:p>
                    <a:fld id="{94527291-F63C-4DE5-9BB4-45A63FA0EB6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36FB-4461-9285-7A06AB887C5B}"/>
                </c:ext>
              </c:extLst>
            </c:dLbl>
            <c:dLbl>
              <c:idx val="5"/>
              <c:tx>
                <c:rich>
                  <a:bodyPr/>
                  <a:lstStyle/>
                  <a:p>
                    <a:fld id="{BA73F577-DAAE-4D86-B439-EC22C281B09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36FB-4461-9285-7A06AB887C5B}"/>
                </c:ext>
              </c:extLst>
            </c:dLbl>
            <c:dLbl>
              <c:idx val="6"/>
              <c:tx>
                <c:rich>
                  <a:bodyPr/>
                  <a:lstStyle/>
                  <a:p>
                    <a:fld id="{A3882EBF-A29A-4665-9FBF-D8D1A288FD4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calculation!$AJ$8:$AJ$14</c:f>
              <c:numCache>
                <c:formatCode>General</c:formatCode>
                <c:ptCount val="7"/>
                <c:pt idx="0">
                  <c:v>81</c:v>
                </c:pt>
                <c:pt idx="1">
                  <c:v>0</c:v>
                </c:pt>
                <c:pt idx="2">
                  <c:v>0</c:v>
                </c:pt>
                <c:pt idx="3">
                  <c:v>6</c:v>
                </c:pt>
                <c:pt idx="4">
                  <c:v>71</c:v>
                </c:pt>
                <c:pt idx="5">
                  <c:v>48</c:v>
                </c:pt>
                <c:pt idx="6">
                  <c:v>269</c:v>
                </c:pt>
              </c:numCache>
            </c:numRef>
          </c:val>
          <c:extLst>
            <c:ext xmlns:c15="http://schemas.microsoft.com/office/drawing/2012/chart" uri="{02D57815-91ED-43cb-92C2-25804820EDAC}">
              <c15:datalabelsRange>
                <c15:f>calculation!$AP$8:$AP$14</c15:f>
                <c15:dlblRangeCache>
                  <c:ptCount val="7"/>
                  <c:pt idx="0">
                    <c:v>32%</c:v>
                  </c:pt>
                  <c:pt idx="3">
                    <c:v>38%</c:v>
                  </c:pt>
                  <c:pt idx="4">
                    <c:v>38%</c:v>
                  </c:pt>
                  <c:pt idx="5">
                    <c:v>36%</c:v>
                  </c:pt>
                  <c:pt idx="6">
                    <c:v>36%</c:v>
                  </c:pt>
                </c15:dlblRangeCache>
              </c15:datalabelsRange>
            </c:ext>
            <c:ext xmlns:c16="http://schemas.microsoft.com/office/drawing/2014/chart" uri="{C3380CC4-5D6E-409C-BE32-E72D297353CC}">
              <c16:uniqueId val="{00000007-36FB-4461-9285-7A06AB887C5B}"/>
            </c:ext>
          </c:extLst>
        </c:ser>
        <c:ser>
          <c:idx val="1"/>
          <c:order val="1"/>
          <c:tx>
            <c:strRef>
              <c:f>calculation!$AK$7</c:f>
              <c:strCache>
                <c:ptCount val="1"/>
                <c:pt idx="0">
                  <c:v>neutral</c:v>
                </c:pt>
              </c:strCache>
            </c:strRef>
          </c:tx>
          <c:spPr>
            <a:solidFill>
              <a:srgbClr val="F8F200"/>
            </a:solidFill>
            <a:ln>
              <a:noFill/>
            </a:ln>
            <a:effectLst/>
          </c:spPr>
          <c:invertIfNegative val="0"/>
          <c:dLbls>
            <c:dLbl>
              <c:idx val="0"/>
              <c:tx>
                <c:rich>
                  <a:bodyPr/>
                  <a:lstStyle/>
                  <a:p>
                    <a:fld id="{0D4EADA2-E35C-496D-A1F2-F7A3A9B95899}"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8-36FB-4461-9285-7A06AB887C5B}"/>
                </c:ext>
              </c:extLst>
            </c:dLbl>
            <c:dLbl>
              <c:idx val="1"/>
              <c:tx>
                <c:rich>
                  <a:bodyPr/>
                  <a:lstStyle/>
                  <a:p>
                    <a:fld id="{1A204411-FF00-43E5-B395-0623FB12B0F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36FB-4461-9285-7A06AB887C5B}"/>
                </c:ext>
              </c:extLst>
            </c:dLbl>
            <c:dLbl>
              <c:idx val="2"/>
              <c:tx>
                <c:rich>
                  <a:bodyPr/>
                  <a:lstStyle/>
                  <a:p>
                    <a:fld id="{AF1436A4-ABB9-418E-BFDE-F9BEBB34FA79}"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36FB-4461-9285-7A06AB887C5B}"/>
                </c:ext>
              </c:extLst>
            </c:dLbl>
            <c:dLbl>
              <c:idx val="3"/>
              <c:tx>
                <c:rich>
                  <a:bodyPr/>
                  <a:lstStyle/>
                  <a:p>
                    <a:fld id="{12155C68-AF0C-430F-A5D3-EB028151BEC6}"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36FB-4461-9285-7A06AB887C5B}"/>
                </c:ext>
              </c:extLst>
            </c:dLbl>
            <c:dLbl>
              <c:idx val="4"/>
              <c:tx>
                <c:rich>
                  <a:bodyPr/>
                  <a:lstStyle/>
                  <a:p>
                    <a:fld id="{2BE612EF-5816-465D-94E8-ABAA7272C50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36FB-4461-9285-7A06AB887C5B}"/>
                </c:ext>
              </c:extLst>
            </c:dLbl>
            <c:dLbl>
              <c:idx val="5"/>
              <c:tx>
                <c:rich>
                  <a:bodyPr/>
                  <a:lstStyle/>
                  <a:p>
                    <a:fld id="{7D2C3A6E-6585-4B65-B6D2-0C036699B96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36FB-4461-9285-7A06AB887C5B}"/>
                </c:ext>
              </c:extLst>
            </c:dLbl>
            <c:dLbl>
              <c:idx val="6"/>
              <c:tx>
                <c:rich>
                  <a:bodyPr/>
                  <a:lstStyle/>
                  <a:p>
                    <a:fld id="{77A82B57-F620-4FCB-95F7-C42CBC8F394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calculation!$AK$8:$AK$14</c:f>
              <c:numCache>
                <c:formatCode>General</c:formatCode>
                <c:ptCount val="7"/>
                <c:pt idx="0">
                  <c:v>74</c:v>
                </c:pt>
                <c:pt idx="1">
                  <c:v>0</c:v>
                </c:pt>
                <c:pt idx="2">
                  <c:v>1</c:v>
                </c:pt>
                <c:pt idx="3">
                  <c:v>1</c:v>
                </c:pt>
                <c:pt idx="4">
                  <c:v>22</c:v>
                </c:pt>
                <c:pt idx="5">
                  <c:v>1</c:v>
                </c:pt>
                <c:pt idx="6">
                  <c:v>123</c:v>
                </c:pt>
              </c:numCache>
            </c:numRef>
          </c:val>
          <c:extLst>
            <c:ext xmlns:c15="http://schemas.microsoft.com/office/drawing/2012/chart" uri="{02D57815-91ED-43cb-92C2-25804820EDAC}">
              <c15:datalabelsRange>
                <c15:f>calculation!$AQ$8:$AQ$14</c15:f>
                <c15:dlblRangeCache>
                  <c:ptCount val="7"/>
                  <c:pt idx="0">
                    <c:v>29%</c:v>
                  </c:pt>
                  <c:pt idx="2">
                    <c:v>50%</c:v>
                  </c:pt>
                  <c:pt idx="4">
                    <c:v>12%</c:v>
                  </c:pt>
                  <c:pt idx="6">
                    <c:v>17%</c:v>
                  </c:pt>
                </c15:dlblRangeCache>
              </c15:datalabelsRange>
            </c:ext>
            <c:ext xmlns:c16="http://schemas.microsoft.com/office/drawing/2014/chart" uri="{C3380CC4-5D6E-409C-BE32-E72D297353CC}">
              <c16:uniqueId val="{0000000F-36FB-4461-9285-7A06AB887C5B}"/>
            </c:ext>
          </c:extLst>
        </c:ser>
        <c:ser>
          <c:idx val="2"/>
          <c:order val="2"/>
          <c:tx>
            <c:strRef>
              <c:f>calculation!$AL$7</c:f>
              <c:strCache>
                <c:ptCount val="1"/>
                <c:pt idx="0">
                  <c:v>negative</c:v>
                </c:pt>
              </c:strCache>
            </c:strRef>
          </c:tx>
          <c:spPr>
            <a:solidFill>
              <a:srgbClr val="F60000"/>
            </a:solidFill>
            <a:ln>
              <a:noFill/>
            </a:ln>
            <a:effectLst/>
          </c:spPr>
          <c:invertIfNegative val="0"/>
          <c:dLbls>
            <c:dLbl>
              <c:idx val="0"/>
              <c:tx>
                <c:rich>
                  <a:bodyPr/>
                  <a:lstStyle/>
                  <a:p>
                    <a:fld id="{EB9A202B-0131-42A2-9347-47662E5F0742}"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0-36FB-4461-9285-7A06AB887C5B}"/>
                </c:ext>
              </c:extLst>
            </c:dLbl>
            <c:dLbl>
              <c:idx val="1"/>
              <c:tx>
                <c:rich>
                  <a:bodyPr/>
                  <a:lstStyle/>
                  <a:p>
                    <a:fld id="{7283D21F-8EF6-485A-B590-FBB85E50128E}"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1-36FB-4461-9285-7A06AB887C5B}"/>
                </c:ext>
              </c:extLst>
            </c:dLbl>
            <c:dLbl>
              <c:idx val="2"/>
              <c:tx>
                <c:rich>
                  <a:bodyPr/>
                  <a:lstStyle/>
                  <a:p>
                    <a:fld id="{9EC0DD8F-D1F8-4C7A-90B0-561B1CCFB2C1}"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2-36FB-4461-9285-7A06AB887C5B}"/>
                </c:ext>
              </c:extLst>
            </c:dLbl>
            <c:dLbl>
              <c:idx val="3"/>
              <c:tx>
                <c:rich>
                  <a:bodyPr/>
                  <a:lstStyle/>
                  <a:p>
                    <a:fld id="{3B4B6C30-545E-4E37-BA26-7F9129DDC0A4}"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3-36FB-4461-9285-7A06AB887C5B}"/>
                </c:ext>
              </c:extLst>
            </c:dLbl>
            <c:dLbl>
              <c:idx val="4"/>
              <c:tx>
                <c:rich>
                  <a:bodyPr/>
                  <a:lstStyle/>
                  <a:p>
                    <a:fld id="{15E6B158-E24C-466C-9DDB-059FFDF855FD}"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4-36FB-4461-9285-7A06AB887C5B}"/>
                </c:ext>
              </c:extLst>
            </c:dLbl>
            <c:dLbl>
              <c:idx val="5"/>
              <c:tx>
                <c:rich>
                  <a:bodyPr/>
                  <a:lstStyle/>
                  <a:p>
                    <a:fld id="{AC3F43DF-8E54-4F42-A865-4E56F2AE1573}"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5-36FB-4461-9285-7A06AB887C5B}"/>
                </c:ext>
              </c:extLst>
            </c:dLbl>
            <c:dLbl>
              <c:idx val="6"/>
              <c:tx>
                <c:rich>
                  <a:bodyPr/>
                  <a:lstStyle/>
                  <a:p>
                    <a:fld id="{0C8954C7-A43A-44A2-855E-1D11586D3FB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6-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calculation!$AI$8:$AI$14</c:f>
              <c:strCache>
                <c:ptCount val="7"/>
                <c:pt idx="0">
                  <c:v>Food and Menu Items</c:v>
                </c:pt>
                <c:pt idx="1">
                  <c:v>Condiments</c:v>
                </c:pt>
                <c:pt idx="2">
                  <c:v>Packaging</c:v>
                </c:pt>
                <c:pt idx="3">
                  <c:v>Pricing and Value</c:v>
                </c:pt>
                <c:pt idx="4">
                  <c:v>Experience and Environment</c:v>
                </c:pt>
                <c:pt idx="5">
                  <c:v>Service and Staff</c:v>
                </c:pt>
                <c:pt idx="6">
                  <c:v>Miscellaneous</c:v>
                </c:pt>
              </c:strCache>
            </c:strRef>
          </c:cat>
          <c:val>
            <c:numRef>
              <c:f>calculation!$AL$8:$AL$14</c:f>
              <c:numCache>
                <c:formatCode>General</c:formatCode>
                <c:ptCount val="7"/>
                <c:pt idx="0">
                  <c:v>101</c:v>
                </c:pt>
                <c:pt idx="1">
                  <c:v>5</c:v>
                </c:pt>
                <c:pt idx="2">
                  <c:v>1</c:v>
                </c:pt>
                <c:pt idx="3">
                  <c:v>9</c:v>
                </c:pt>
                <c:pt idx="4">
                  <c:v>94</c:v>
                </c:pt>
                <c:pt idx="5">
                  <c:v>86</c:v>
                </c:pt>
                <c:pt idx="6">
                  <c:v>353</c:v>
                </c:pt>
              </c:numCache>
            </c:numRef>
          </c:val>
          <c:extLst>
            <c:ext xmlns:c15="http://schemas.microsoft.com/office/drawing/2012/chart" uri="{02D57815-91ED-43cb-92C2-25804820EDAC}">
              <c15:datalabelsRange>
                <c15:f>calculation!$AR$8:$AR$14</c15:f>
                <c15:dlblRangeCache>
                  <c:ptCount val="7"/>
                  <c:pt idx="0">
                    <c:v>39%</c:v>
                  </c:pt>
                  <c:pt idx="2">
                    <c:v>50%</c:v>
                  </c:pt>
                  <c:pt idx="3">
                    <c:v>56%</c:v>
                  </c:pt>
                  <c:pt idx="4">
                    <c:v>50%</c:v>
                  </c:pt>
                  <c:pt idx="5">
                    <c:v>64%</c:v>
                  </c:pt>
                  <c:pt idx="6">
                    <c:v>47%</c:v>
                  </c:pt>
                </c15:dlblRangeCache>
              </c15:datalabelsRange>
            </c:ext>
            <c:ext xmlns:c16="http://schemas.microsoft.com/office/drawing/2014/chart" uri="{C3380CC4-5D6E-409C-BE32-E72D297353CC}">
              <c16:uniqueId val="{00000017-36FB-4461-9285-7A06AB887C5B}"/>
            </c:ext>
          </c:extLst>
        </c:ser>
        <c:ser>
          <c:idx val="3"/>
          <c:order val="3"/>
          <c:tx>
            <c:strRef>
              <c:f>calculation!$AO$7</c:f>
              <c:strCache>
                <c:ptCount val="1"/>
                <c:pt idx="0">
                  <c:v>dummy</c:v>
                </c:pt>
              </c:strCache>
            </c:strRef>
          </c:tx>
          <c:spPr>
            <a:noFill/>
            <a:ln>
              <a:noFill/>
            </a:ln>
            <a:effectLst/>
          </c:spPr>
          <c:invertIfNegative val="0"/>
          <c:dLbls>
            <c:dLbl>
              <c:idx val="0"/>
              <c:tx>
                <c:rich>
                  <a:bodyPr/>
                  <a:lstStyle/>
                  <a:p>
                    <a:fld id="{CE23DAB0-CE86-45FE-A429-5470615AF361}" type="CELLRANGE">
                      <a:rPr lang="en-US"/>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18-36FB-4461-9285-7A06AB887C5B}"/>
                </c:ext>
              </c:extLst>
            </c:dLbl>
            <c:dLbl>
              <c:idx val="1"/>
              <c:tx>
                <c:rich>
                  <a:bodyPr/>
                  <a:lstStyle/>
                  <a:p>
                    <a:fld id="{553A1FE2-C3D6-4CD5-8AAA-822644A1082F}"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9-36FB-4461-9285-7A06AB887C5B}"/>
                </c:ext>
              </c:extLst>
            </c:dLbl>
            <c:dLbl>
              <c:idx val="2"/>
              <c:tx>
                <c:rich>
                  <a:bodyPr/>
                  <a:lstStyle/>
                  <a:p>
                    <a:fld id="{37D86B4A-7DD0-436A-9C61-FCC2FD38B5DA}"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A-36FB-4461-9285-7A06AB887C5B}"/>
                </c:ext>
              </c:extLst>
            </c:dLbl>
            <c:dLbl>
              <c:idx val="3"/>
              <c:tx>
                <c:rich>
                  <a:bodyPr/>
                  <a:lstStyle/>
                  <a:p>
                    <a:fld id="{7BD46FE4-3B61-4882-9DCC-C3E6A66C685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B-36FB-4461-9285-7A06AB887C5B}"/>
                </c:ext>
              </c:extLst>
            </c:dLbl>
            <c:dLbl>
              <c:idx val="4"/>
              <c:tx>
                <c:rich>
                  <a:bodyPr/>
                  <a:lstStyle/>
                  <a:p>
                    <a:fld id="{8614F627-B46A-43FA-A5ED-A26D0B1ADCC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C-36FB-4461-9285-7A06AB887C5B}"/>
                </c:ext>
              </c:extLst>
            </c:dLbl>
            <c:dLbl>
              <c:idx val="5"/>
              <c:tx>
                <c:rich>
                  <a:bodyPr/>
                  <a:lstStyle/>
                  <a:p>
                    <a:fld id="{464DDDA0-0EFB-4A66-B33F-23AC1432B097}"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D-36FB-4461-9285-7A06AB887C5B}"/>
                </c:ext>
              </c:extLst>
            </c:dLbl>
            <c:dLbl>
              <c:idx val="6"/>
              <c:tx>
                <c:rich>
                  <a:bodyPr/>
                  <a:lstStyle/>
                  <a:p>
                    <a:fld id="{D00EE08A-4E12-4B03-9BAA-53F3804BA8C8}" type="CELLRANGE">
                      <a:rPr lang="en-ID"/>
                      <a:pPr/>
                      <a:t>[CELLRANGE]</a:t>
                    </a:fld>
                    <a:endParaRPr lang="en-ID"/>
                  </a:p>
                </c:rich>
              </c:tx>
              <c:dLblPos val="inBase"/>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E-36FB-4461-9285-7A06AB887C5B}"/>
                </c:ext>
              </c:extLst>
            </c:dLbl>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dLblPos val="inBase"/>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val>
            <c:numRef>
              <c:f>calculation!$AO$8:$AO$14</c:f>
              <c:numCache>
                <c:formatCode>General</c:formatCode>
                <c:ptCount val="7"/>
                <c:pt idx="0">
                  <c:v>0.25</c:v>
                </c:pt>
                <c:pt idx="1">
                  <c:v>0.25</c:v>
                </c:pt>
                <c:pt idx="2">
                  <c:v>0.25</c:v>
                </c:pt>
                <c:pt idx="3">
                  <c:v>0.25</c:v>
                </c:pt>
                <c:pt idx="4">
                  <c:v>0.25</c:v>
                </c:pt>
                <c:pt idx="5">
                  <c:v>0.25</c:v>
                </c:pt>
                <c:pt idx="6">
                  <c:v>0.25</c:v>
                </c:pt>
              </c:numCache>
            </c:numRef>
          </c:val>
          <c:extLst>
            <c:ext xmlns:c15="http://schemas.microsoft.com/office/drawing/2012/chart" uri="{02D57815-91ED-43cb-92C2-25804820EDAC}">
              <c15:datalabelsRange>
                <c15:f>calculation!$AN$8:$AN$14</c15:f>
                <c15:dlblRangeCache>
                  <c:ptCount val="7"/>
                  <c:pt idx="0">
                    <c:v>256</c:v>
                  </c:pt>
                  <c:pt idx="1">
                    <c:v>5</c:v>
                  </c:pt>
                  <c:pt idx="2">
                    <c:v>2</c:v>
                  </c:pt>
                  <c:pt idx="3">
                    <c:v>16</c:v>
                  </c:pt>
                  <c:pt idx="4">
                    <c:v>187</c:v>
                  </c:pt>
                  <c:pt idx="5">
                    <c:v>135</c:v>
                  </c:pt>
                  <c:pt idx="6">
                    <c:v>745</c:v>
                  </c:pt>
                </c15:dlblRangeCache>
              </c15:datalabelsRange>
            </c:ext>
            <c:ext xmlns:c16="http://schemas.microsoft.com/office/drawing/2014/chart" uri="{C3380CC4-5D6E-409C-BE32-E72D297353CC}">
              <c16:uniqueId val="{0000001F-36FB-4461-9285-7A06AB887C5B}"/>
            </c:ext>
          </c:extLst>
        </c:ser>
        <c:dLbls>
          <c:showLegendKey val="0"/>
          <c:showVal val="0"/>
          <c:showCatName val="0"/>
          <c:showSerName val="0"/>
          <c:showPercent val="0"/>
          <c:showBubbleSize val="0"/>
        </c:dLbls>
        <c:gapWidth val="75"/>
        <c:overlap val="100"/>
        <c:axId val="553695343"/>
        <c:axId val="553696303"/>
      </c:barChart>
      <c:catAx>
        <c:axId val="5536953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crossAx val="553696303"/>
        <c:crosses val="autoZero"/>
        <c:auto val="1"/>
        <c:lblAlgn val="ctr"/>
        <c:lblOffset val="100"/>
        <c:noMultiLvlLbl val="0"/>
      </c:catAx>
      <c:valAx>
        <c:axId val="553696303"/>
        <c:scaling>
          <c:orientation val="minMax"/>
        </c:scaling>
        <c:delete val="1"/>
        <c:axPos val="b"/>
        <c:numFmt formatCode="General" sourceLinked="1"/>
        <c:majorTickMark val="none"/>
        <c:minorTickMark val="none"/>
        <c:tickLblPos val="nextTo"/>
        <c:crossAx val="553695343"/>
        <c:crosses val="autoZero"/>
        <c:crossBetween val="between"/>
      </c:valAx>
      <c:spPr>
        <a:noFill/>
        <a:ln>
          <a:noFill/>
        </a:ln>
        <a:effectLst/>
      </c:spPr>
    </c:plotArea>
    <c:legend>
      <c:legendPos val="b"/>
      <c:legendEntry>
        <c:idx val="3"/>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lt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solidFill>
    <a:ln w="12700" cap="flat" cmpd="sng" algn="ctr">
      <a:solidFill>
        <a:schemeClr val="dk1">
          <a:shade val="15000"/>
        </a:schemeClr>
      </a:solidFill>
      <a:prstDash val="solid"/>
      <a:miter lim="800000"/>
    </a:ln>
    <a:effectLst/>
  </c:spPr>
  <c:txPr>
    <a:bodyPr/>
    <a:lstStyle/>
    <a:p>
      <a:pPr>
        <a:defRPr>
          <a:solidFill>
            <a:schemeClr val="lt1"/>
          </a:solidFill>
          <a:latin typeface="+mn-lt"/>
          <a:ea typeface="+mn-ea"/>
          <a:cs typeface="+mn-cs"/>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calculation!$D$4" max="50" min="1" page="10"/>
</file>

<file path=xl/ctrlProps/ctrlProp2.xml><?xml version="1.0" encoding="utf-8"?>
<formControlPr xmlns="http://schemas.microsoft.com/office/spreadsheetml/2009/9/main" objectType="Drop" dropStyle="combo" dx="26" fmlaLink="calculation!$D$3" fmlaRange="calculation!$C$22:$C$28" noThreeD="1" sel="2" val="0"/>
</file>

<file path=xl/ctrlProps/ctrlProp3.xml><?xml version="1.0" encoding="utf-8"?>
<formControlPr xmlns="http://schemas.microsoft.com/office/spreadsheetml/2009/9/main" objectType="Drop" dropStyle="combo" dx="26" fmlaLink="calculation!$D$13" fmlaRange="calculation!$E$22:$E$23" noThreeD="1" sel="1" val="0"/>
</file>

<file path=xl/ctrlProps/ctrlProp4.xml><?xml version="1.0" encoding="utf-8"?>
<formControlPr xmlns="http://schemas.microsoft.com/office/spreadsheetml/2009/9/main" objectType="Drop" dropStyle="combo" dx="26" fmlaLink="calculation!$D$6" fmlaRange="calculation!$H$22:$H$34" noThreeD="1" sel="1" val="0"/>
</file>

<file path=xl/ctrlProps/ctrlProp5.xml><?xml version="1.0" encoding="utf-8"?>
<formControlPr xmlns="http://schemas.microsoft.com/office/spreadsheetml/2009/9/main" objectType="Drop" dropStyle="combo" dx="26" fmlaLink="calculation!$D$5" fmlaRange="calculation!$H$36:$H$47" noThreeD="1" sel="12" val="4"/>
</file>

<file path=xl/drawings/_rels/drawing1.xml.rels><?xml version="1.0" encoding="UTF-8" standalone="yes"?>
<Relationships xmlns="http://schemas.openxmlformats.org/package/2006/relationships"><Relationship Id="rId3" Type="http://schemas.openxmlformats.org/officeDocument/2006/relationships/chart" Target="../charts/chart2.xml"/><Relationship Id="rId2" Type="http://schemas.openxmlformats.org/officeDocument/2006/relationships/chart" Target="../charts/chart1.xml"/><Relationship Id="rId1" Type="http://schemas.openxmlformats.org/officeDocument/2006/relationships/image" Target="../media/image1.emf"/><Relationship Id="rId4" Type="http://schemas.openxmlformats.org/officeDocument/2006/relationships/chart" Target="../charts/chart3.xml"/></Relationships>
</file>

<file path=xl/drawings/_rels/drawing2.xml.rels><?xml version="1.0" encoding="UTF-8" standalone="yes"?>
<Relationships xmlns="http://schemas.openxmlformats.org/package/2006/relationships"><Relationship Id="rId1" Type="http://schemas.openxmlformats.org/officeDocument/2006/relationships/chart" Target="../charts/chart4.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16</xdr:col>
      <xdr:colOff>353391</xdr:colOff>
      <xdr:row>10</xdr:row>
      <xdr:rowOff>121479</xdr:rowOff>
    </xdr:from>
    <xdr:to>
      <xdr:col>26</xdr:col>
      <xdr:colOff>408608</xdr:colOff>
      <xdr:row>14</xdr:row>
      <xdr:rowOff>0</xdr:rowOff>
    </xdr:to>
    <xdr:sp macro="" textlink="">
      <xdr:nvSpPr>
        <xdr:cNvPr id="44" name="Rectangle 43">
          <a:extLst>
            <a:ext uri="{FF2B5EF4-FFF2-40B4-BE49-F238E27FC236}">
              <a16:creationId xmlns:a16="http://schemas.microsoft.com/office/drawing/2014/main" id="{A637773D-5456-08F9-9158-F6CDD62388AB}"/>
            </a:ext>
          </a:extLst>
        </xdr:cNvPr>
        <xdr:cNvSpPr/>
      </xdr:nvSpPr>
      <xdr:spPr>
        <a:xfrm>
          <a:off x="11506300" y="2026479"/>
          <a:ext cx="6826626" cy="6405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351522</xdr:colOff>
      <xdr:row>3</xdr:row>
      <xdr:rowOff>27708</xdr:rowOff>
    </xdr:from>
    <xdr:to>
      <xdr:col>19</xdr:col>
      <xdr:colOff>461957</xdr:colOff>
      <xdr:row>10</xdr:row>
      <xdr:rowOff>22087</xdr:rowOff>
    </xdr:to>
    <xdr:sp macro="" textlink="">
      <xdr:nvSpPr>
        <xdr:cNvPr id="37" name="Rectangle 36">
          <a:extLst>
            <a:ext uri="{FF2B5EF4-FFF2-40B4-BE49-F238E27FC236}">
              <a16:creationId xmlns:a16="http://schemas.microsoft.com/office/drawing/2014/main" id="{D0D375DE-7E83-E107-1B17-C659AE3032EB}"/>
            </a:ext>
          </a:extLst>
        </xdr:cNvPr>
        <xdr:cNvSpPr/>
      </xdr:nvSpPr>
      <xdr:spPr>
        <a:xfrm>
          <a:off x="11577607" y="575060"/>
          <a:ext cx="2192519" cy="127153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333159</xdr:colOff>
      <xdr:row>14</xdr:row>
      <xdr:rowOff>67901</xdr:rowOff>
    </xdr:from>
    <xdr:to>
      <xdr:col>26</xdr:col>
      <xdr:colOff>418386</xdr:colOff>
      <xdr:row>37</xdr:row>
      <xdr:rowOff>59531</xdr:rowOff>
    </xdr:to>
    <xdr:sp macro="" textlink="">
      <xdr:nvSpPr>
        <xdr:cNvPr id="14" name="Rectangle 13">
          <a:extLst>
            <a:ext uri="{FF2B5EF4-FFF2-40B4-BE49-F238E27FC236}">
              <a16:creationId xmlns:a16="http://schemas.microsoft.com/office/drawing/2014/main" id="{A3FC731B-8A18-46DE-B2B9-5F8B86712A19}"/>
            </a:ext>
          </a:extLst>
        </xdr:cNvPr>
        <xdr:cNvSpPr/>
      </xdr:nvSpPr>
      <xdr:spPr>
        <a:xfrm>
          <a:off x="11544367" y="2602871"/>
          <a:ext cx="6890415" cy="415622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16</xdr:col>
      <xdr:colOff>341252</xdr:colOff>
      <xdr:row>37</xdr:row>
      <xdr:rowOff>166687</xdr:rowOff>
    </xdr:from>
    <xdr:to>
      <xdr:col>26</xdr:col>
      <xdr:colOff>428852</xdr:colOff>
      <xdr:row>56</xdr:row>
      <xdr:rowOff>45268</xdr:rowOff>
    </xdr:to>
    <xdr:sp macro="" textlink="">
      <xdr:nvSpPr>
        <xdr:cNvPr id="13" name="Rectangle 12">
          <a:extLst>
            <a:ext uri="{FF2B5EF4-FFF2-40B4-BE49-F238E27FC236}">
              <a16:creationId xmlns:a16="http://schemas.microsoft.com/office/drawing/2014/main" id="{63FFC2A5-818A-EB96-61DC-5A8B39AA99F1}"/>
            </a:ext>
          </a:extLst>
        </xdr:cNvPr>
        <xdr:cNvSpPr/>
      </xdr:nvSpPr>
      <xdr:spPr>
        <a:xfrm>
          <a:off x="11521221" y="6774656"/>
          <a:ext cx="6862256" cy="32718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mc:AlternateContent xmlns:mc="http://schemas.openxmlformats.org/markup-compatibility/2006">
    <mc:Choice xmlns:a14="http://schemas.microsoft.com/office/drawing/2010/main" Requires="a14">
      <xdr:twoCellAnchor editAs="oneCell">
        <xdr:from>
          <xdr:col>17</xdr:col>
          <xdr:colOff>467465</xdr:colOff>
          <xdr:row>40</xdr:row>
          <xdr:rowOff>99816</xdr:rowOff>
        </xdr:from>
        <xdr:to>
          <xdr:col>26</xdr:col>
          <xdr:colOff>295380</xdr:colOff>
          <xdr:row>55</xdr:row>
          <xdr:rowOff>59532</xdr:rowOff>
        </xdr:to>
        <xdr:pic>
          <xdr:nvPicPr>
            <xdr:cNvPr id="6" name="Picture 5">
              <a:extLst>
                <a:ext uri="{FF2B5EF4-FFF2-40B4-BE49-F238E27FC236}">
                  <a16:creationId xmlns:a16="http://schemas.microsoft.com/office/drawing/2014/main" id="{2B09ABF4-D8E4-40B6-937D-95ADE4C6E5CF}"/>
                </a:ext>
              </a:extLst>
            </xdr:cNvPr>
            <xdr:cNvPicPr>
              <a:picLocks noChangeAspect="1" noChangeArrowheads="1"/>
              <a:extLst>
                <a:ext uri="{84589F7E-364E-4C9E-8A38-B11213B215E9}">
                  <a14:cameraTool cellRange="calculation!$AC$7:$AG$17" spid="_x0000_s7728"/>
                </a:ext>
              </a:extLst>
            </xdr:cNvPicPr>
          </xdr:nvPicPr>
          <xdr:blipFill>
            <a:blip xmlns:r="http://schemas.openxmlformats.org/officeDocument/2006/relationships" r:embed="rId1"/>
            <a:srcRect/>
            <a:stretch>
              <a:fillRect/>
            </a:stretch>
          </xdr:blipFill>
          <xdr:spPr bwMode="auto">
            <a:xfrm>
              <a:off x="12254653" y="7243566"/>
              <a:ext cx="5995352" cy="2638622"/>
            </a:xfrm>
            <a:prstGeom prst="rect">
              <a:avLst/>
            </a:prstGeom>
            <a:solidFill>
              <a:srgbClr val="FFFFFF" mc:Ignorable="a14" a14:legacySpreadsheetColorIndex="9"/>
            </a:solidFill>
            <a:ln w="9525">
              <a:solidFill>
                <a:srgbClr val="000000" mc:Ignorable="a14" a14:legacySpreadsheetColorIndex="64"/>
              </a:solidFill>
              <a:miter lim="800000"/>
              <a:headEnd/>
              <a:tailEnd/>
            </a:ln>
          </xdr:spPr>
        </xdr:pic>
        <xdr:clientData/>
      </xdr:twoCellAnchor>
    </mc:Choice>
    <mc:Fallback/>
  </mc:AlternateContent>
  <mc:AlternateContent xmlns:mc="http://schemas.openxmlformats.org/markup-compatibility/2006">
    <mc:Choice xmlns:a14="http://schemas.microsoft.com/office/drawing/2010/main" Requires="a14">
      <xdr:twoCellAnchor editAs="oneCell">
        <xdr:from>
          <xdr:col>17</xdr:col>
          <xdr:colOff>22860</xdr:colOff>
          <xdr:row>42</xdr:row>
          <xdr:rowOff>45720</xdr:rowOff>
        </xdr:from>
        <xdr:to>
          <xdr:col>17</xdr:col>
          <xdr:colOff>274320</xdr:colOff>
          <xdr:row>52</xdr:row>
          <xdr:rowOff>152400</xdr:rowOff>
        </xdr:to>
        <xdr:sp macro="" textlink="">
          <xdr:nvSpPr>
            <xdr:cNvPr id="7169" name="Scroll Bar 1" hidden="1">
              <a:extLst>
                <a:ext uri="{63B3BB69-23CF-44E3-9099-C40C66FF867C}">
                  <a14:compatExt spid="_x0000_s7169"/>
                </a:ext>
                <a:ext uri="{FF2B5EF4-FFF2-40B4-BE49-F238E27FC236}">
                  <a16:creationId xmlns:a16="http://schemas.microsoft.com/office/drawing/2014/main" id="{00000000-0008-0000-0000-0000011C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18</xdr:col>
      <xdr:colOff>690104</xdr:colOff>
      <xdr:row>38</xdr:row>
      <xdr:rowOff>45720</xdr:rowOff>
    </xdr:from>
    <xdr:to>
      <xdr:col>24</xdr:col>
      <xdr:colOff>8391</xdr:colOff>
      <xdr:row>39</xdr:row>
      <xdr:rowOff>144104</xdr:rowOff>
    </xdr:to>
    <xdr:sp macro="" textlink="calculation!$AA$11">
      <xdr:nvSpPr>
        <xdr:cNvPr id="7" name="TextBox 6">
          <a:extLst>
            <a:ext uri="{FF2B5EF4-FFF2-40B4-BE49-F238E27FC236}">
              <a16:creationId xmlns:a16="http://schemas.microsoft.com/office/drawing/2014/main" id="{5F7E8FF2-80A7-4F51-9163-AD21E8BA143A}"/>
            </a:ext>
          </a:extLst>
        </xdr:cNvPr>
        <xdr:cNvSpPr txBox="1"/>
      </xdr:nvSpPr>
      <xdr:spPr>
        <a:xfrm>
          <a:off x="13084510" y="6832283"/>
          <a:ext cx="3664069" cy="276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fld id="{C3E3F898-96F4-4D15-A77B-015FA901BF62}" type="TxLink">
            <a:rPr lang="en-US" sz="1100" b="0" i="0" u="none" strike="noStrike" kern="1200">
              <a:solidFill>
                <a:srgbClr val="000000"/>
              </a:solidFill>
              <a:latin typeface="Calibri"/>
              <a:ea typeface="Calibri"/>
              <a:cs typeface="Calibri"/>
            </a:rPr>
            <a:pPr algn="ctr"/>
            <a:t>Table Frequency Sentiment per Aspect Period: 2024</a:t>
          </a:fld>
          <a:endParaRPr lang="en-ID" sz="1400" kern="1200">
            <a:solidFill>
              <a:schemeClr val="tx1">
                <a:lumMod val="65000"/>
                <a:lumOff val="35000"/>
              </a:schemeClr>
            </a:solidFill>
          </a:endParaRPr>
        </a:p>
      </xdr:txBody>
    </xdr:sp>
    <xdr:clientData/>
  </xdr:twoCellAnchor>
  <xdr:twoCellAnchor>
    <xdr:from>
      <xdr:col>17</xdr:col>
      <xdr:colOff>377544</xdr:colOff>
      <xdr:row>7</xdr:row>
      <xdr:rowOff>24581</xdr:rowOff>
    </xdr:from>
    <xdr:to>
      <xdr:col>19</xdr:col>
      <xdr:colOff>383516</xdr:colOff>
      <xdr:row>9</xdr:row>
      <xdr:rowOff>69709</xdr:rowOff>
    </xdr:to>
    <xdr:sp macro="" textlink="calculation!$H$7">
      <xdr:nvSpPr>
        <xdr:cNvPr id="18" name="TextBox 17">
          <a:extLst>
            <a:ext uri="{FF2B5EF4-FFF2-40B4-BE49-F238E27FC236}">
              <a16:creationId xmlns:a16="http://schemas.microsoft.com/office/drawing/2014/main" id="{5F5EB9CB-50D9-5DFA-A6D7-1D1D269D3CC0}"/>
            </a:ext>
          </a:extLst>
        </xdr:cNvPr>
        <xdr:cNvSpPr txBox="1"/>
      </xdr:nvSpPr>
      <xdr:spPr>
        <a:xfrm>
          <a:off x="12215375" y="1301736"/>
          <a:ext cx="1476310" cy="410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37D9A4EF-DECF-409C-A580-79639A4A6AC2}" type="TxLink">
            <a:rPr lang="en-US" sz="4800" b="0" i="0" u="none" strike="noStrike" kern="1200">
              <a:solidFill>
                <a:srgbClr val="70CD53"/>
              </a:solidFill>
              <a:latin typeface="Calibri"/>
              <a:ea typeface="Calibri"/>
              <a:cs typeface="Calibri"/>
            </a:rPr>
            <a:pPr algn="r"/>
            <a:t>35%</a:t>
          </a:fld>
          <a:endParaRPr lang="en-ID" sz="4800" kern="1200">
            <a:solidFill>
              <a:srgbClr val="70CD53"/>
            </a:solidFill>
          </a:endParaRPr>
        </a:p>
      </xdr:txBody>
    </xdr:sp>
    <xdr:clientData/>
  </xdr:twoCellAnchor>
  <xdr:twoCellAnchor>
    <xdr:from>
      <xdr:col>16</xdr:col>
      <xdr:colOff>441955</xdr:colOff>
      <xdr:row>3</xdr:row>
      <xdr:rowOff>24430</xdr:rowOff>
    </xdr:from>
    <xdr:to>
      <xdr:col>19</xdr:col>
      <xdr:colOff>342204</xdr:colOff>
      <xdr:row>7</xdr:row>
      <xdr:rowOff>33130</xdr:rowOff>
    </xdr:to>
    <xdr:sp macro="" textlink="calculation!$F$7">
      <xdr:nvSpPr>
        <xdr:cNvPr id="20" name="TextBox 19">
          <a:extLst>
            <a:ext uri="{FF2B5EF4-FFF2-40B4-BE49-F238E27FC236}">
              <a16:creationId xmlns:a16="http://schemas.microsoft.com/office/drawing/2014/main" id="{B8929807-4011-0DA4-0529-50ADAB7C3BB2}"/>
            </a:ext>
          </a:extLst>
        </xdr:cNvPr>
        <xdr:cNvSpPr txBox="1"/>
      </xdr:nvSpPr>
      <xdr:spPr>
        <a:xfrm>
          <a:off x="11668040" y="571782"/>
          <a:ext cx="1982333" cy="73850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07153446-8582-4166-B349-F56ED65E3DD3}" type="TxLink">
            <a:rPr lang="en-US" sz="1600" b="0" i="0" u="none" strike="noStrike" kern="1200">
              <a:solidFill>
                <a:sysClr val="windowText" lastClr="000000"/>
              </a:solidFill>
              <a:latin typeface="Calibri"/>
              <a:ea typeface="Calibri"/>
              <a:cs typeface="Calibri"/>
            </a:rPr>
            <a:pPr algn="l"/>
            <a:t>Sentiment Poisitive Rate Period: 2024</a:t>
          </a:fld>
          <a:endParaRPr lang="en-ID" sz="1600" kern="1200">
            <a:solidFill>
              <a:sysClr val="windowText" lastClr="000000"/>
            </a:solidFill>
          </a:endParaRPr>
        </a:p>
      </xdr:txBody>
    </xdr:sp>
    <xdr:clientData/>
  </xdr:twoCellAnchor>
  <xdr:twoCellAnchor>
    <xdr:from>
      <xdr:col>7</xdr:col>
      <xdr:colOff>84667</xdr:colOff>
      <xdr:row>3</xdr:row>
      <xdr:rowOff>24433</xdr:rowOff>
    </xdr:from>
    <xdr:to>
      <xdr:col>16</xdr:col>
      <xdr:colOff>206375</xdr:colOff>
      <xdr:row>10</xdr:row>
      <xdr:rowOff>11722</xdr:rowOff>
    </xdr:to>
    <xdr:sp macro="" textlink="">
      <xdr:nvSpPr>
        <xdr:cNvPr id="26" name="TextBox 25">
          <a:extLst>
            <a:ext uri="{FF2B5EF4-FFF2-40B4-BE49-F238E27FC236}">
              <a16:creationId xmlns:a16="http://schemas.microsoft.com/office/drawing/2014/main" id="{C9BD3709-3BF8-FDD0-25DC-1321CCEB16E2}"/>
            </a:ext>
          </a:extLst>
        </xdr:cNvPr>
        <xdr:cNvSpPr txBox="1"/>
      </xdr:nvSpPr>
      <xdr:spPr>
        <a:xfrm>
          <a:off x="4434417" y="595933"/>
          <a:ext cx="6900333" cy="1320789"/>
        </a:xfrm>
        <a:prstGeom prst="rect">
          <a:avLst/>
        </a:prstGeom>
        <a:solidFill>
          <a:schemeClr val="accent5">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D" sz="3200" kern="1200"/>
            <a:t>DASHBOARD ASPECT</a:t>
          </a:r>
          <a:r>
            <a:rPr lang="en-ID" sz="3200" kern="1200" baseline="0"/>
            <a:t> BASED SENTIMENT ANALYSIS</a:t>
          </a:r>
          <a:endParaRPr lang="en-ID" sz="3200" kern="1200"/>
        </a:p>
      </xdr:txBody>
    </xdr:sp>
    <xdr:clientData/>
  </xdr:twoCellAnchor>
  <mc:AlternateContent xmlns:mc="http://schemas.openxmlformats.org/markup-compatibility/2006">
    <mc:Choice xmlns:a14="http://schemas.microsoft.com/office/drawing/2010/main" Requires="a14">
      <xdr:twoCellAnchor editAs="oneCell">
        <xdr:from>
          <xdr:col>17</xdr:col>
          <xdr:colOff>60960</xdr:colOff>
          <xdr:row>11</xdr:row>
          <xdr:rowOff>182880</xdr:rowOff>
        </xdr:from>
        <xdr:to>
          <xdr:col>19</xdr:col>
          <xdr:colOff>175260</xdr:colOff>
          <xdr:row>13</xdr:row>
          <xdr:rowOff>121920</xdr:rowOff>
        </xdr:to>
        <xdr:sp macro="" textlink="">
          <xdr:nvSpPr>
            <xdr:cNvPr id="7397" name="Drop Down 229" hidden="1">
              <a:extLst>
                <a:ext uri="{63B3BB69-23CF-44E3-9099-C40C66FF867C}">
                  <a14:compatExt spid="_x0000_s7397"/>
                </a:ext>
                <a:ext uri="{FF2B5EF4-FFF2-40B4-BE49-F238E27FC236}">
                  <a16:creationId xmlns:a16="http://schemas.microsoft.com/office/drawing/2014/main" id="{00000000-0008-0000-0000-0000E51C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7</xdr:col>
      <xdr:colOff>108782</xdr:colOff>
      <xdr:row>10</xdr:row>
      <xdr:rowOff>127000</xdr:rowOff>
    </xdr:from>
    <xdr:to>
      <xdr:col>16</xdr:col>
      <xdr:colOff>224853</xdr:colOff>
      <xdr:row>56</xdr:row>
      <xdr:rowOff>39280</xdr:rowOff>
    </xdr:to>
    <xdr:sp macro="" textlink="">
      <xdr:nvSpPr>
        <xdr:cNvPr id="17" name="Rectangle 16">
          <a:extLst>
            <a:ext uri="{FF2B5EF4-FFF2-40B4-BE49-F238E27FC236}">
              <a16:creationId xmlns:a16="http://schemas.microsoft.com/office/drawing/2014/main" id="{FEAF3529-2D2E-4E23-94B4-417109FEA870}"/>
            </a:ext>
          </a:extLst>
        </xdr:cNvPr>
        <xdr:cNvSpPr/>
      </xdr:nvSpPr>
      <xdr:spPr>
        <a:xfrm>
          <a:off x="4458532" y="2032000"/>
          <a:ext cx="6894696" cy="867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7</xdr:col>
      <xdr:colOff>276239</xdr:colOff>
      <xdr:row>18</xdr:row>
      <xdr:rowOff>141734</xdr:rowOff>
    </xdr:from>
    <xdr:to>
      <xdr:col>16</xdr:col>
      <xdr:colOff>81711</xdr:colOff>
      <xdr:row>55</xdr:row>
      <xdr:rowOff>67104</xdr:rowOff>
    </xdr:to>
    <xdr:grpSp>
      <xdr:nvGrpSpPr>
        <xdr:cNvPr id="19" name="Group 18">
          <a:extLst>
            <a:ext uri="{FF2B5EF4-FFF2-40B4-BE49-F238E27FC236}">
              <a16:creationId xmlns:a16="http://schemas.microsoft.com/office/drawing/2014/main" id="{CF0C9907-09D6-4E5A-BBCE-3A8ECC0240C7}"/>
            </a:ext>
          </a:extLst>
        </xdr:cNvPr>
        <xdr:cNvGrpSpPr/>
      </xdr:nvGrpSpPr>
      <xdr:grpSpPr>
        <a:xfrm>
          <a:off x="4682587" y="3421647"/>
          <a:ext cx="6630341" cy="6667414"/>
          <a:chOff x="38707733" y="18918807"/>
          <a:chExt cx="11023915" cy="7249441"/>
        </a:xfrm>
        <a:solidFill>
          <a:schemeClr val="bg1">
            <a:lumMod val="85000"/>
          </a:schemeClr>
        </a:solidFill>
      </xdr:grpSpPr>
      <xdr:graphicFrame macro="">
        <xdr:nvGraphicFramePr>
          <xdr:cNvPr id="27" name="Chart 26">
            <a:extLst>
              <a:ext uri="{FF2B5EF4-FFF2-40B4-BE49-F238E27FC236}">
                <a16:creationId xmlns:a16="http://schemas.microsoft.com/office/drawing/2014/main" id="{0361A004-5639-7FB6-F5F7-ADEAA72B5091}"/>
              </a:ext>
            </a:extLst>
          </xdr:cNvPr>
          <xdr:cNvGraphicFramePr>
            <a:graphicFrameLocks/>
          </xdr:cNvGraphicFramePr>
        </xdr:nvGraphicFramePr>
        <xdr:xfrm>
          <a:off x="38712300" y="18918807"/>
          <a:ext cx="11017739" cy="2400284"/>
        </xdr:xfrm>
        <a:graphic>
          <a:graphicData uri="http://schemas.openxmlformats.org/drawingml/2006/chart">
            <c:chart xmlns:c="http://schemas.openxmlformats.org/drawingml/2006/chart" xmlns:r="http://schemas.openxmlformats.org/officeDocument/2006/relationships" r:id="rId2"/>
          </a:graphicData>
        </a:graphic>
      </xdr:graphicFrame>
      <xdr:graphicFrame macro="">
        <xdr:nvGraphicFramePr>
          <xdr:cNvPr id="28" name="Chart 27">
            <a:extLst>
              <a:ext uri="{FF2B5EF4-FFF2-40B4-BE49-F238E27FC236}">
                <a16:creationId xmlns:a16="http://schemas.microsoft.com/office/drawing/2014/main" id="{6252763F-F312-D7F6-8C6D-3C71D1AAEAF3}"/>
              </a:ext>
            </a:extLst>
          </xdr:cNvPr>
          <xdr:cNvGraphicFramePr>
            <a:graphicFrameLocks/>
          </xdr:cNvGraphicFramePr>
        </xdr:nvGraphicFramePr>
        <xdr:xfrm>
          <a:off x="38707733" y="21277878"/>
          <a:ext cx="11023915" cy="4890370"/>
        </xdr:xfrm>
        <a:graphic>
          <a:graphicData uri="http://schemas.openxmlformats.org/drawingml/2006/chart">
            <c:chart xmlns:c="http://schemas.openxmlformats.org/drawingml/2006/chart" xmlns:r="http://schemas.openxmlformats.org/officeDocument/2006/relationships" r:id="rId3"/>
          </a:graphicData>
        </a:graphic>
      </xdr:graphicFrame>
    </xdr:grpSp>
    <xdr:clientData/>
  </xdr:twoCellAnchor>
  <mc:AlternateContent xmlns:mc="http://schemas.openxmlformats.org/markup-compatibility/2006">
    <mc:Choice xmlns:a14="http://schemas.microsoft.com/office/drawing/2010/main" Requires="a14">
      <xdr:twoCellAnchor editAs="oneCell">
        <xdr:from>
          <xdr:col>13</xdr:col>
          <xdr:colOff>22860</xdr:colOff>
          <xdr:row>13</xdr:row>
          <xdr:rowOff>53340</xdr:rowOff>
        </xdr:from>
        <xdr:to>
          <xdr:col>15</xdr:col>
          <xdr:colOff>510540</xdr:colOff>
          <xdr:row>14</xdr:row>
          <xdr:rowOff>129540</xdr:rowOff>
        </xdr:to>
        <xdr:sp macro="" textlink="">
          <xdr:nvSpPr>
            <xdr:cNvPr id="7529" name="Drop Down 361" hidden="1">
              <a:extLst>
                <a:ext uri="{63B3BB69-23CF-44E3-9099-C40C66FF867C}">
                  <a14:compatExt spid="_x0000_s7529"/>
                </a:ext>
                <a:ext uri="{FF2B5EF4-FFF2-40B4-BE49-F238E27FC236}">
                  <a16:creationId xmlns:a16="http://schemas.microsoft.com/office/drawing/2014/main" id="{00000000-0008-0000-0000-000069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12</xdr:col>
      <xdr:colOff>1036320</xdr:colOff>
      <xdr:row>11</xdr:row>
      <xdr:rowOff>115146</xdr:rowOff>
    </xdr:from>
    <xdr:to>
      <xdr:col>16</xdr:col>
      <xdr:colOff>117438</xdr:colOff>
      <xdr:row>13</xdr:row>
      <xdr:rowOff>81279</xdr:rowOff>
    </xdr:to>
    <xdr:sp macro="" textlink="">
      <xdr:nvSpPr>
        <xdr:cNvPr id="29" name="TextBox 28">
          <a:extLst>
            <a:ext uri="{FF2B5EF4-FFF2-40B4-BE49-F238E27FC236}">
              <a16:creationId xmlns:a16="http://schemas.microsoft.com/office/drawing/2014/main" id="{651F12BC-7070-4790-83DB-45714F9531E8}"/>
            </a:ext>
          </a:extLst>
        </xdr:cNvPr>
        <xdr:cNvSpPr txBox="1"/>
      </xdr:nvSpPr>
      <xdr:spPr>
        <a:xfrm>
          <a:off x="9316720" y="2126826"/>
          <a:ext cx="2007198" cy="3318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600" kern="1200">
              <a:solidFill>
                <a:schemeClr val="tx1">
                  <a:lumMod val="65000"/>
                  <a:lumOff val="35000"/>
                </a:schemeClr>
              </a:solidFill>
            </a:rPr>
            <a:t>Metric</a:t>
          </a:r>
          <a:endParaRPr lang="en-ID" sz="1200" kern="1200">
            <a:solidFill>
              <a:schemeClr val="tx1">
                <a:lumMod val="65000"/>
                <a:lumOff val="35000"/>
              </a:schemeClr>
            </a:solidFill>
          </a:endParaRPr>
        </a:p>
      </xdr:txBody>
    </xdr:sp>
    <xdr:clientData/>
  </xdr:twoCellAnchor>
  <xdr:twoCellAnchor>
    <xdr:from>
      <xdr:col>7</xdr:col>
      <xdr:colOff>328747</xdr:colOff>
      <xdr:row>11</xdr:row>
      <xdr:rowOff>11368</xdr:rowOff>
    </xdr:from>
    <xdr:to>
      <xdr:col>13</xdr:col>
      <xdr:colOff>4581</xdr:colOff>
      <xdr:row>15</xdr:row>
      <xdr:rowOff>89184</xdr:rowOff>
    </xdr:to>
    <xdr:sp macro="" textlink="calculation!$AV$8">
      <xdr:nvSpPr>
        <xdr:cNvPr id="30" name="TextBox 29">
          <a:extLst>
            <a:ext uri="{FF2B5EF4-FFF2-40B4-BE49-F238E27FC236}">
              <a16:creationId xmlns:a16="http://schemas.microsoft.com/office/drawing/2014/main" id="{6DEF4118-A428-E912-941C-12EE07FDC0F9}"/>
            </a:ext>
          </a:extLst>
        </xdr:cNvPr>
        <xdr:cNvSpPr txBox="1"/>
      </xdr:nvSpPr>
      <xdr:spPr>
        <a:xfrm>
          <a:off x="4678497" y="2106868"/>
          <a:ext cx="4644709" cy="839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l"/>
          <a:fld id="{B37E7F75-0201-40BC-BA20-A4D27E19816F}" type="TxLink">
            <a:rPr lang="en-US" sz="1800" b="0" i="0" u="none" strike="noStrike" kern="1200">
              <a:solidFill>
                <a:srgbClr val="000000"/>
              </a:solidFill>
              <a:latin typeface="Calibri"/>
              <a:ea typeface="Calibri"/>
              <a:cs typeface="Calibri"/>
            </a:rPr>
            <a:pPr algn="l"/>
            <a:t>Trend Sentiment Topic: Condiments (Period: 2024)</a:t>
          </a:fld>
          <a:endParaRPr lang="en-ID" sz="1800" kern="1200"/>
        </a:p>
      </xdr:txBody>
    </xdr:sp>
    <xdr:clientData/>
  </xdr:twoCellAnchor>
  <mc:AlternateContent xmlns:mc="http://schemas.openxmlformats.org/markup-compatibility/2006">
    <mc:Choice xmlns:a14="http://schemas.microsoft.com/office/drawing/2010/main" Requires="a14">
      <xdr:twoCellAnchor editAs="oneCell">
        <xdr:from>
          <xdr:col>19</xdr:col>
          <xdr:colOff>822960</xdr:colOff>
          <xdr:row>11</xdr:row>
          <xdr:rowOff>182880</xdr:rowOff>
        </xdr:from>
        <xdr:to>
          <xdr:col>22</xdr:col>
          <xdr:colOff>114300</xdr:colOff>
          <xdr:row>13</xdr:row>
          <xdr:rowOff>121920</xdr:rowOff>
        </xdr:to>
        <xdr:sp macro="" textlink="">
          <xdr:nvSpPr>
            <xdr:cNvPr id="7572" name="Drop Down 404" hidden="1">
              <a:extLst>
                <a:ext uri="{63B3BB69-23CF-44E3-9099-C40C66FF867C}">
                  <a14:compatExt spid="_x0000_s7572"/>
                </a:ext>
                <a:ext uri="{FF2B5EF4-FFF2-40B4-BE49-F238E27FC236}">
                  <a16:creationId xmlns:a16="http://schemas.microsoft.com/office/drawing/2014/main" id="{00000000-0008-0000-0000-000094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19</xdr:col>
      <xdr:colOff>1012919</xdr:colOff>
      <xdr:row>10</xdr:row>
      <xdr:rowOff>98484</xdr:rowOff>
    </xdr:from>
    <xdr:to>
      <xdr:col>22</xdr:col>
      <xdr:colOff>181226</xdr:colOff>
      <xdr:row>12</xdr:row>
      <xdr:rowOff>32957</xdr:rowOff>
    </xdr:to>
    <xdr:sp macro="" textlink="">
      <xdr:nvSpPr>
        <xdr:cNvPr id="34" name="TextBox 33">
          <a:extLst>
            <a:ext uri="{FF2B5EF4-FFF2-40B4-BE49-F238E27FC236}">
              <a16:creationId xmlns:a16="http://schemas.microsoft.com/office/drawing/2014/main" id="{DE3B9BCE-7420-4F65-AF33-E856BFCE1E78}"/>
            </a:ext>
          </a:extLst>
        </xdr:cNvPr>
        <xdr:cNvSpPr txBox="1"/>
      </xdr:nvSpPr>
      <xdr:spPr>
        <a:xfrm>
          <a:off x="14321088" y="1922991"/>
          <a:ext cx="1454307" cy="2993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Month</a:t>
          </a:r>
        </a:p>
      </xdr:txBody>
    </xdr:sp>
    <xdr:clientData/>
  </xdr:twoCellAnchor>
  <mc:AlternateContent xmlns:mc="http://schemas.openxmlformats.org/markup-compatibility/2006">
    <mc:Choice xmlns:a14="http://schemas.microsoft.com/office/drawing/2010/main" Requires="a14">
      <xdr:twoCellAnchor editAs="oneCell">
        <xdr:from>
          <xdr:col>23</xdr:col>
          <xdr:colOff>30480</xdr:colOff>
          <xdr:row>11</xdr:row>
          <xdr:rowOff>167640</xdr:rowOff>
        </xdr:from>
        <xdr:to>
          <xdr:col>25</xdr:col>
          <xdr:colOff>365760</xdr:colOff>
          <xdr:row>13</xdr:row>
          <xdr:rowOff>106680</xdr:rowOff>
        </xdr:to>
        <xdr:sp macro="" textlink="">
          <xdr:nvSpPr>
            <xdr:cNvPr id="7575" name="Drop Down 407" hidden="1">
              <a:extLst>
                <a:ext uri="{63B3BB69-23CF-44E3-9099-C40C66FF867C}">
                  <a14:compatExt spid="_x0000_s7575"/>
                </a:ext>
                <a:ext uri="{FF2B5EF4-FFF2-40B4-BE49-F238E27FC236}">
                  <a16:creationId xmlns:a16="http://schemas.microsoft.com/office/drawing/2014/main" id="{00000000-0008-0000-0000-0000971D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twoCellAnchor>
    <xdr:from>
      <xdr:col>23</xdr:col>
      <xdr:colOff>334943</xdr:colOff>
      <xdr:row>10</xdr:row>
      <xdr:rowOff>105002</xdr:rowOff>
    </xdr:from>
    <xdr:to>
      <xdr:col>25</xdr:col>
      <xdr:colOff>558954</xdr:colOff>
      <xdr:row>12</xdr:row>
      <xdr:rowOff>39476</xdr:rowOff>
    </xdr:to>
    <xdr:sp macro="" textlink="">
      <xdr:nvSpPr>
        <xdr:cNvPr id="35" name="TextBox 34">
          <a:extLst>
            <a:ext uri="{FF2B5EF4-FFF2-40B4-BE49-F238E27FC236}">
              <a16:creationId xmlns:a16="http://schemas.microsoft.com/office/drawing/2014/main" id="{3E4D0E28-3AF6-4D3B-945B-839F3C599DBE}"/>
            </a:ext>
          </a:extLst>
        </xdr:cNvPr>
        <xdr:cNvSpPr txBox="1"/>
      </xdr:nvSpPr>
      <xdr:spPr>
        <a:xfrm>
          <a:off x="16521163" y="1947200"/>
          <a:ext cx="1446560" cy="3029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Year</a:t>
          </a:r>
        </a:p>
      </xdr:txBody>
    </xdr:sp>
    <xdr:clientData/>
  </xdr:twoCellAnchor>
  <xdr:twoCellAnchor>
    <xdr:from>
      <xdr:col>17</xdr:col>
      <xdr:colOff>209189</xdr:colOff>
      <xdr:row>10</xdr:row>
      <xdr:rowOff>119488</xdr:rowOff>
    </xdr:from>
    <xdr:to>
      <xdr:col>19</xdr:col>
      <xdr:colOff>176806</xdr:colOff>
      <xdr:row>12</xdr:row>
      <xdr:rowOff>49866</xdr:rowOff>
    </xdr:to>
    <xdr:sp macro="" textlink="">
      <xdr:nvSpPr>
        <xdr:cNvPr id="36" name="TextBox 35">
          <a:extLst>
            <a:ext uri="{FF2B5EF4-FFF2-40B4-BE49-F238E27FC236}">
              <a16:creationId xmlns:a16="http://schemas.microsoft.com/office/drawing/2014/main" id="{4691C49C-F906-4B01-95A9-C52CE1A6BDD7}"/>
            </a:ext>
          </a:extLst>
        </xdr:cNvPr>
        <xdr:cNvSpPr txBox="1"/>
      </xdr:nvSpPr>
      <xdr:spPr>
        <a:xfrm>
          <a:off x="11992580" y="1996879"/>
          <a:ext cx="1436400" cy="3058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D" sz="1400" kern="1200">
              <a:solidFill>
                <a:schemeClr val="tx1">
                  <a:lumMod val="65000"/>
                  <a:lumOff val="35000"/>
                </a:schemeClr>
              </a:solidFill>
            </a:rPr>
            <a:t>Select Topic</a:t>
          </a:r>
        </a:p>
      </xdr:txBody>
    </xdr:sp>
    <xdr:clientData/>
  </xdr:twoCellAnchor>
  <xdr:twoCellAnchor>
    <xdr:from>
      <xdr:col>19</xdr:col>
      <xdr:colOff>607240</xdr:colOff>
      <xdr:row>3</xdr:row>
      <xdr:rowOff>37692</xdr:rowOff>
    </xdr:from>
    <xdr:to>
      <xdr:col>22</xdr:col>
      <xdr:colOff>519347</xdr:colOff>
      <xdr:row>10</xdr:row>
      <xdr:rowOff>32071</xdr:rowOff>
    </xdr:to>
    <xdr:sp macro="" textlink="">
      <xdr:nvSpPr>
        <xdr:cNvPr id="38" name="Rectangle 37">
          <a:extLst>
            <a:ext uri="{FF2B5EF4-FFF2-40B4-BE49-F238E27FC236}">
              <a16:creationId xmlns:a16="http://schemas.microsoft.com/office/drawing/2014/main" id="{E929B93A-7774-4B0B-B652-B9050BC2F971}"/>
            </a:ext>
          </a:extLst>
        </xdr:cNvPr>
        <xdr:cNvSpPr/>
      </xdr:nvSpPr>
      <xdr:spPr>
        <a:xfrm>
          <a:off x="13822199" y="601363"/>
          <a:ext cx="2177230" cy="13096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20</xdr:col>
      <xdr:colOff>184413</xdr:colOff>
      <xdr:row>7</xdr:row>
      <xdr:rowOff>34565</xdr:rowOff>
    </xdr:from>
    <xdr:to>
      <xdr:col>22</xdr:col>
      <xdr:colOff>440906</xdr:colOff>
      <xdr:row>9</xdr:row>
      <xdr:rowOff>79693</xdr:rowOff>
    </xdr:to>
    <xdr:sp macro="" textlink="calculation!$H$8">
      <xdr:nvSpPr>
        <xdr:cNvPr id="39" name="TextBox 38">
          <a:extLst>
            <a:ext uri="{FF2B5EF4-FFF2-40B4-BE49-F238E27FC236}">
              <a16:creationId xmlns:a16="http://schemas.microsoft.com/office/drawing/2014/main" id="{D45862DC-5609-4A65-B505-2C565B3A169C}"/>
            </a:ext>
          </a:extLst>
        </xdr:cNvPr>
        <xdr:cNvSpPr txBox="1"/>
      </xdr:nvSpPr>
      <xdr:spPr>
        <a:xfrm>
          <a:off x="14536809" y="1324103"/>
          <a:ext cx="1479042" cy="4135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479435CA-716C-4C04-8248-BF6A5DD01499}" type="TxLink">
            <a:rPr lang="en-US" sz="4800" b="0" i="0" u="none" strike="noStrike" kern="1200">
              <a:solidFill>
                <a:srgbClr val="F60000"/>
              </a:solidFill>
              <a:latin typeface="Calibri"/>
              <a:ea typeface="Calibri"/>
              <a:cs typeface="Calibri"/>
            </a:rPr>
            <a:pPr algn="r"/>
            <a:t>48%</a:t>
          </a:fld>
          <a:endParaRPr lang="en-ID" sz="23900" kern="1200">
            <a:solidFill>
              <a:srgbClr val="F60000"/>
            </a:solidFill>
          </a:endParaRPr>
        </a:p>
      </xdr:txBody>
    </xdr:sp>
    <xdr:clientData/>
  </xdr:twoCellAnchor>
  <xdr:twoCellAnchor>
    <xdr:from>
      <xdr:col>19</xdr:col>
      <xdr:colOff>697673</xdr:colOff>
      <xdr:row>3</xdr:row>
      <xdr:rowOff>34414</xdr:rowOff>
    </xdr:from>
    <xdr:to>
      <xdr:col>22</xdr:col>
      <xdr:colOff>399594</xdr:colOff>
      <xdr:row>7</xdr:row>
      <xdr:rowOff>43114</xdr:rowOff>
    </xdr:to>
    <xdr:sp macro="" textlink="calculation!$F$8">
      <xdr:nvSpPr>
        <xdr:cNvPr id="40" name="TextBox 39">
          <a:extLst>
            <a:ext uri="{FF2B5EF4-FFF2-40B4-BE49-F238E27FC236}">
              <a16:creationId xmlns:a16="http://schemas.microsoft.com/office/drawing/2014/main" id="{3336822E-E6C5-4979-A29D-D3E9DB540D8E}"/>
            </a:ext>
          </a:extLst>
        </xdr:cNvPr>
        <xdr:cNvSpPr txBox="1"/>
      </xdr:nvSpPr>
      <xdr:spPr>
        <a:xfrm>
          <a:off x="13912632" y="598085"/>
          <a:ext cx="1967044" cy="7602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A25CF5E7-EADF-4F78-9AFA-6A823C8BF4E8}" type="TxLink">
            <a:rPr lang="en-US" sz="1600" b="0" i="0" u="none" strike="noStrike" kern="1200">
              <a:solidFill>
                <a:srgbClr val="000000"/>
              </a:solidFill>
              <a:latin typeface="Calibri"/>
              <a:ea typeface="Calibri"/>
              <a:cs typeface="Calibri"/>
            </a:rPr>
            <a:pPr algn="l"/>
            <a:t>Sentiment Negative Rate Period: 2024</a:t>
          </a:fld>
          <a:endParaRPr lang="en-ID" sz="2400" kern="1200"/>
        </a:p>
      </xdr:txBody>
    </xdr:sp>
    <xdr:clientData/>
  </xdr:twoCellAnchor>
  <xdr:twoCellAnchor>
    <xdr:from>
      <xdr:col>23</xdr:col>
      <xdr:colOff>61897</xdr:colOff>
      <xdr:row>3</xdr:row>
      <xdr:rowOff>34294</xdr:rowOff>
    </xdr:from>
    <xdr:to>
      <xdr:col>26</xdr:col>
      <xdr:colOff>425888</xdr:colOff>
      <xdr:row>10</xdr:row>
      <xdr:rowOff>28673</xdr:rowOff>
    </xdr:to>
    <xdr:sp macro="" textlink="">
      <xdr:nvSpPr>
        <xdr:cNvPr id="41" name="Rectangle 40">
          <a:extLst>
            <a:ext uri="{FF2B5EF4-FFF2-40B4-BE49-F238E27FC236}">
              <a16:creationId xmlns:a16="http://schemas.microsoft.com/office/drawing/2014/main" id="{F7163A6A-8FF2-4088-A47F-2B5D6F6AE9C1}"/>
            </a:ext>
          </a:extLst>
        </xdr:cNvPr>
        <xdr:cNvSpPr/>
      </xdr:nvSpPr>
      <xdr:spPr>
        <a:xfrm>
          <a:off x="16267688" y="592503"/>
          <a:ext cx="2198107" cy="12968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ID" sz="1100" kern="1200"/>
        </a:p>
      </xdr:txBody>
    </xdr:sp>
    <xdr:clientData/>
  </xdr:twoCellAnchor>
  <xdr:twoCellAnchor>
    <xdr:from>
      <xdr:col>24</xdr:col>
      <xdr:colOff>90953</xdr:colOff>
      <xdr:row>7</xdr:row>
      <xdr:rowOff>31167</xdr:rowOff>
    </xdr:from>
    <xdr:to>
      <xdr:col>26</xdr:col>
      <xdr:colOff>347447</xdr:colOff>
      <xdr:row>9</xdr:row>
      <xdr:rowOff>76295</xdr:rowOff>
    </xdr:to>
    <xdr:sp macro="" textlink="calculation!$H$9">
      <xdr:nvSpPr>
        <xdr:cNvPr id="42" name="TextBox 41">
          <a:extLst>
            <a:ext uri="{FF2B5EF4-FFF2-40B4-BE49-F238E27FC236}">
              <a16:creationId xmlns:a16="http://schemas.microsoft.com/office/drawing/2014/main" id="{9721534C-68F7-43D0-AF72-FFDD17CB1F0E}"/>
            </a:ext>
          </a:extLst>
        </xdr:cNvPr>
        <xdr:cNvSpPr txBox="1"/>
      </xdr:nvSpPr>
      <xdr:spPr>
        <a:xfrm>
          <a:off x="16908116" y="1333655"/>
          <a:ext cx="1479238" cy="41726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fld id="{9112779E-837F-46A8-8190-6438C05B52C9}" type="TxLink">
            <a:rPr lang="en-US" sz="4800" b="0" i="0" u="none" strike="noStrike" kern="1200">
              <a:solidFill>
                <a:schemeClr val="bg1">
                  <a:lumMod val="65000"/>
                </a:schemeClr>
              </a:solidFill>
              <a:latin typeface="Calibri"/>
              <a:ea typeface="Calibri"/>
              <a:cs typeface="Calibri"/>
            </a:rPr>
            <a:pPr algn="r"/>
            <a:t>16%</a:t>
          </a:fld>
          <a:endParaRPr lang="en-ID" sz="213200" kern="1200">
            <a:solidFill>
              <a:schemeClr val="bg1">
                <a:lumMod val="65000"/>
              </a:schemeClr>
            </a:solidFill>
          </a:endParaRPr>
        </a:p>
      </xdr:txBody>
    </xdr:sp>
    <xdr:clientData/>
  </xdr:twoCellAnchor>
  <xdr:twoCellAnchor>
    <xdr:from>
      <xdr:col>23</xdr:col>
      <xdr:colOff>152330</xdr:colOff>
      <xdr:row>3</xdr:row>
      <xdr:rowOff>31016</xdr:rowOff>
    </xdr:from>
    <xdr:to>
      <xdr:col>26</xdr:col>
      <xdr:colOff>306135</xdr:colOff>
      <xdr:row>7</xdr:row>
      <xdr:rowOff>39716</xdr:rowOff>
    </xdr:to>
    <xdr:sp macro="" textlink="calculation!$F$9">
      <xdr:nvSpPr>
        <xdr:cNvPr id="43" name="TextBox 42">
          <a:extLst>
            <a:ext uri="{FF2B5EF4-FFF2-40B4-BE49-F238E27FC236}">
              <a16:creationId xmlns:a16="http://schemas.microsoft.com/office/drawing/2014/main" id="{AF43C3D8-1930-4250-A0BF-3038A3D21EE3}"/>
            </a:ext>
          </a:extLst>
        </xdr:cNvPr>
        <xdr:cNvSpPr txBox="1"/>
      </xdr:nvSpPr>
      <xdr:spPr>
        <a:xfrm>
          <a:off x="16358121" y="589225"/>
          <a:ext cx="1987921" cy="7529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fld id="{DE94C49B-D677-4F87-8FA3-6A1C587CC6FE}" type="TxLink">
            <a:rPr lang="en-US" sz="1600" b="0" i="0" u="none" strike="noStrike" kern="1200">
              <a:solidFill>
                <a:srgbClr val="000000"/>
              </a:solidFill>
              <a:latin typeface="Calibri"/>
              <a:ea typeface="Calibri"/>
              <a:cs typeface="Calibri"/>
            </a:rPr>
            <a:pPr algn="l"/>
            <a:t>Sentiment Neutral Rate Period: 2024</a:t>
          </a:fld>
          <a:endParaRPr lang="en-ID" sz="3600" kern="1200"/>
        </a:p>
      </xdr:txBody>
    </xdr:sp>
    <xdr:clientData/>
  </xdr:twoCellAnchor>
  <xdr:twoCellAnchor>
    <xdr:from>
      <xdr:col>16</xdr:col>
      <xdr:colOff>418563</xdr:colOff>
      <xdr:row>15</xdr:row>
      <xdr:rowOff>171718</xdr:rowOff>
    </xdr:from>
    <xdr:to>
      <xdr:col>26</xdr:col>
      <xdr:colOff>189881</xdr:colOff>
      <xdr:row>36</xdr:row>
      <xdr:rowOff>178609</xdr:rowOff>
    </xdr:to>
    <xdr:graphicFrame macro="">
      <xdr:nvGraphicFramePr>
        <xdr:cNvPr id="3" name="Chart 2">
          <a:extLst>
            <a:ext uri="{FF2B5EF4-FFF2-40B4-BE49-F238E27FC236}">
              <a16:creationId xmlns:a16="http://schemas.microsoft.com/office/drawing/2014/main" id="{D1C9C01E-C6B5-424E-8154-3749A23624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34</xdr:col>
      <xdr:colOff>1843549</xdr:colOff>
      <xdr:row>16</xdr:row>
      <xdr:rowOff>24580</xdr:rowOff>
    </xdr:from>
    <xdr:to>
      <xdr:col>43</xdr:col>
      <xdr:colOff>52430</xdr:colOff>
      <xdr:row>36</xdr:row>
      <xdr:rowOff>69321</xdr:rowOff>
    </xdr:to>
    <xdr:graphicFrame macro="">
      <xdr:nvGraphicFramePr>
        <xdr:cNvPr id="3" name="Chart 2">
          <a:extLst>
            <a:ext uri="{FF2B5EF4-FFF2-40B4-BE49-F238E27FC236}">
              <a16:creationId xmlns:a16="http://schemas.microsoft.com/office/drawing/2014/main" id="{3C76CF18-A1BB-46A9-AF1F-8598442574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4F7AB1E2-F3A3-4AC5-9B6D-8CB209A7356A}" name="TableAspect" displayName="TableAspect" ref="A2:H2946" totalsRowShown="0" headerRowDxfId="25" headerRowBorderDxfId="24" tableBorderDxfId="23">
  <autoFilter ref="A2:H2946" xr:uid="{4F7AB1E2-F3A3-4AC5-9B6D-8CB209A7356A}"/>
  <tableColumns count="8">
    <tableColumn id="1" xr3:uid="{F8CDAA91-2D6C-42D5-9A3E-CEF605E1512E}" name="aspect"/>
    <tableColumn id="2" xr3:uid="{1FA65CEF-28E9-46D9-9791-07A67A66825D}" name="review_time" dataDxfId="2"/>
    <tableColumn id="3" xr3:uid="{5D71157F-1DFD-4326-8CAA-8532881F04A4}" name="year" dataDxfId="1"/>
    <tableColumn id="4" xr3:uid="{8BF31747-FA18-4DD1-9FA4-83110CC1DD48}" name="month" dataDxfId="0"/>
    <tableColumn id="5" xr3:uid="{1B7102F2-C23D-4E9D-BE59-F205AC03A5D8}" name="negative"/>
    <tableColumn id="6" xr3:uid="{CBDBF239-2AED-4489-AFA9-586C30CDBDDE}" name="neutral"/>
    <tableColumn id="7" xr3:uid="{72E1033D-844F-490F-A945-C784D7B42292}" name="positive"/>
    <tableColumn id="8" xr3:uid="{1380E72F-B779-4DB0-A1BA-9C58BBE2A50A}" name="total"/>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71A3722-DAB4-47DA-80A0-BF9B31CD9604}" name="TableTopicAspect" displayName="TableTopicAspect" ref="L2:R53" totalsRowShown="0">
  <autoFilter ref="L2:R53" xr:uid="{B71A3722-DAB4-47DA-80A0-BF9B31CD9604}"/>
  <tableColumns count="7">
    <tableColumn id="1" xr3:uid="{F55FB0F0-F43E-4F23-A69B-6D2D667EF20D}" name="Food and Menu Items"/>
    <tableColumn id="2" xr3:uid="{61827478-70D0-4C39-BE15-12408E526A50}" name="Condiments"/>
    <tableColumn id="3" xr3:uid="{1AB5CCA6-E991-4A49-BCB5-F9D01B90FAD5}" name="Service and Staff"/>
    <tableColumn id="4" xr3:uid="{CCCB7E67-5F64-49FB-BEDA-BCA562D7A340}" name="Experience and Environment"/>
    <tableColumn id="5" xr3:uid="{B7BA8899-3B82-4C90-B7A3-675BBD7EAEA1}" name="Packaging"/>
    <tableColumn id="6" xr3:uid="{5317A465-8F00-450E-8E14-2DBCFF6E945B}" name="Pricing and Value"/>
    <tableColumn id="7" xr3:uid="{C0FCE551-4332-4B21-9627-DA0CFD9EB239}" name="Miscellaneous"/>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7FE01F9-A364-4311-931E-85843CEB71DF}" name="TableTrend" displayName="TableTrend" ref="A1:J144" totalsRowShown="0" headerRowDxfId="22" headerRowBorderDxfId="21" tableBorderDxfId="20">
  <autoFilter ref="A1:J144" xr:uid="{07FE01F9-A364-4311-931E-85843CEB71DF}">
    <filterColumn colId="2">
      <filters>
        <dateGroupItem year="2018" dateTimeGrouping="year"/>
      </filters>
    </filterColumn>
  </autoFilter>
  <tableColumns count="10">
    <tableColumn id="1" xr3:uid="{A01E3EE8-64C2-441F-A788-529973DE1C83}" name="topic"/>
    <tableColumn id="2" xr3:uid="{75BC0C25-9C16-4DF4-BDD4-81551329693A}" name="review_time" dataDxfId="5"/>
    <tableColumn id="3" xr3:uid="{6F62391B-E1EF-4087-910A-55B22214AAEC}" name="year" dataDxfId="4"/>
    <tableColumn id="4" xr3:uid="{4E5FEED7-2B24-4AF9-9C97-E0DAC387C167}" name="month" dataDxfId="3"/>
    <tableColumn id="10" xr3:uid="{3FAC9164-BFC1-481E-921D-C0F06BA6BD96}" name="rating_sum" dataDxfId="19"/>
    <tableColumn id="11" xr3:uid="{2A5A036C-32A2-4A08-A2BC-01A6A44E1C7D}" name="rating_count" dataDxfId="18"/>
    <tableColumn id="12" xr3:uid="{A24E8AB3-D3DD-4723-9008-40462D7823F1}" name="negative"/>
    <tableColumn id="7" xr3:uid="{4F753938-2EA1-425C-9689-BA8373A3ADC2}" name="neutral"/>
    <tableColumn id="5" xr3:uid="{80542E9C-0658-4E4F-8EC6-1A2BAB698E24}" name="positive" dataDxfId="17"/>
    <tableColumn id="6" xr3:uid="{3D10DD58-EDA3-4F90-8B7B-A20FD3B34451}" name="total"/>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070648B-07FC-448A-84A4-668B4DCE9A3D}" name="TableMain" displayName="TableMain" ref="A2:F5915" totalsRowShown="0" headerRowDxfId="16" dataDxfId="6" headerRowBorderDxfId="15" tableBorderDxfId="14" totalsRowBorderDxfId="13">
  <autoFilter ref="A2:F5915" xr:uid="{F070648B-07FC-448A-84A4-668B4DCE9A3D}"/>
  <tableColumns count="6">
    <tableColumn id="1" xr3:uid="{2DF3F355-E675-4425-809C-713C8D31D1BF}" name="reviewer_id" dataDxfId="12"/>
    <tableColumn id="2" xr3:uid="{D0522A8E-D504-44EB-9876-FD0F8E8C19EB}" name="review_time" dataDxfId="11"/>
    <tableColumn id="3" xr3:uid="{767381C1-3B6D-4982-BE62-43AA59D4F3A2}" name="rating" dataDxfId="10"/>
    <tableColumn id="4" xr3:uid="{9E26DDED-5929-400E-9FE8-647BE7347D42}" name="review" dataDxfId="9"/>
    <tableColumn id="5" xr3:uid="{D367067B-A227-432D-9595-A266C3E24F13}" name="aspect_sentiment" dataDxfId="8"/>
    <tableColumn id="6" xr3:uid="{0E1BA31E-888B-45B6-9CA8-0F77BC1F5495}" name="topic" dataDxfId="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trlProp" Target="../ctrlProps/ctrlProp1.xml"/><Relationship Id="rId7" Type="http://schemas.openxmlformats.org/officeDocument/2006/relationships/ctrlProp" Target="../ctrlProps/ctrlProp5.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869D5-54EA-41E4-872C-B4DB73B5B75C}">
  <dimension ref="B3:AA57"/>
  <sheetViews>
    <sheetView showGridLines="0" tabSelected="1" zoomScale="46" zoomScaleNormal="100" workbookViewId="0">
      <selection activeCell="AF26" sqref="AF26"/>
    </sheetView>
  </sheetViews>
  <sheetFormatPr defaultRowHeight="14.4"/>
  <cols>
    <col min="6" max="6" width="10.5546875" bestFit="1" customWidth="1"/>
    <col min="9" max="9" width="14.21875" customWidth="1"/>
    <col min="10" max="10" width="11.21875" customWidth="1"/>
    <col min="12" max="12" width="13.5546875" customWidth="1"/>
    <col min="13" max="13" width="16" customWidth="1"/>
    <col min="19" max="19" width="12.5546875" customWidth="1"/>
    <col min="20" max="20" width="15.44140625" customWidth="1"/>
  </cols>
  <sheetData>
    <row r="3" spans="2:27">
      <c r="H3" s="23"/>
      <c r="I3" s="23"/>
      <c r="J3" s="23"/>
      <c r="K3" s="23"/>
      <c r="L3" s="23"/>
      <c r="M3" s="23"/>
      <c r="N3" s="23"/>
      <c r="O3" s="23"/>
      <c r="P3" s="23"/>
      <c r="Q3" s="23"/>
      <c r="R3" s="23"/>
      <c r="S3" s="23"/>
      <c r="T3" s="23"/>
      <c r="U3" s="23"/>
      <c r="V3" s="23"/>
      <c r="W3" s="23"/>
      <c r="X3" s="23"/>
      <c r="Y3" s="23"/>
      <c r="Z3" s="23"/>
      <c r="AA3" s="23"/>
    </row>
    <row r="4" spans="2:27">
      <c r="H4" s="23"/>
      <c r="I4" s="23"/>
      <c r="J4" s="23"/>
      <c r="K4" s="23"/>
      <c r="L4" s="23"/>
      <c r="M4" s="23"/>
      <c r="N4" s="23"/>
      <c r="O4" s="23"/>
      <c r="P4" s="23"/>
      <c r="Q4" s="23"/>
      <c r="R4" s="23"/>
      <c r="S4" s="23"/>
      <c r="T4" s="23"/>
      <c r="U4" s="23"/>
      <c r="V4" s="23"/>
      <c r="W4" s="23"/>
      <c r="X4" s="23"/>
      <c r="Y4" s="23"/>
      <c r="Z4" s="23"/>
      <c r="AA4" s="23"/>
    </row>
    <row r="5" spans="2:27">
      <c r="H5" s="23"/>
      <c r="I5" s="23"/>
      <c r="J5" s="23"/>
      <c r="K5" s="23"/>
      <c r="L5" s="23"/>
      <c r="M5" s="23"/>
      <c r="N5" s="23"/>
      <c r="O5" s="23"/>
      <c r="P5" s="23"/>
      <c r="Q5" s="23"/>
      <c r="R5" s="23"/>
      <c r="S5" s="23"/>
      <c r="T5" s="23"/>
      <c r="U5" s="23"/>
      <c r="V5" s="23"/>
      <c r="W5" s="23"/>
      <c r="X5" s="23"/>
      <c r="Y5" s="23"/>
      <c r="Z5" s="23"/>
      <c r="AA5" s="23"/>
    </row>
    <row r="6" spans="2:27">
      <c r="H6" s="23"/>
      <c r="I6" s="23"/>
      <c r="J6" s="23"/>
      <c r="K6" s="23"/>
      <c r="L6" s="23"/>
      <c r="M6" s="23"/>
      <c r="N6" s="23"/>
      <c r="O6" s="23"/>
      <c r="P6" s="23"/>
      <c r="Q6" s="23"/>
      <c r="R6" s="23"/>
      <c r="S6" s="23"/>
      <c r="T6" s="23"/>
      <c r="U6" s="23"/>
      <c r="V6" s="23"/>
      <c r="W6" s="23"/>
      <c r="X6" s="23"/>
      <c r="Y6" s="23"/>
      <c r="Z6" s="23"/>
      <c r="AA6" s="23"/>
    </row>
    <row r="7" spans="2:27">
      <c r="B7">
        <v>2</v>
      </c>
      <c r="H7" s="23"/>
      <c r="I7" s="23"/>
      <c r="J7" s="23"/>
      <c r="K7" s="23"/>
      <c r="L7" s="23"/>
      <c r="M7" s="23"/>
      <c r="N7" s="23"/>
      <c r="O7" s="23"/>
      <c r="P7" s="23"/>
      <c r="Q7" s="23"/>
      <c r="R7" s="23"/>
      <c r="S7" s="23"/>
      <c r="T7" s="23"/>
      <c r="U7" s="23"/>
      <c r="V7" s="23"/>
      <c r="W7" s="23"/>
      <c r="X7" s="23"/>
      <c r="Y7" s="23"/>
      <c r="Z7" s="23"/>
      <c r="AA7" s="23"/>
    </row>
    <row r="8" spans="2:27">
      <c r="H8" s="23"/>
      <c r="I8" s="23"/>
      <c r="J8" s="23"/>
      <c r="K8" s="23"/>
      <c r="L8" s="23"/>
      <c r="M8" s="23"/>
      <c r="N8" s="23"/>
      <c r="O8" s="23"/>
      <c r="P8" s="23"/>
      <c r="Q8" s="23"/>
      <c r="R8" s="23"/>
      <c r="S8" s="23"/>
      <c r="T8" s="23"/>
      <c r="U8" s="23"/>
      <c r="V8" s="23"/>
      <c r="W8" s="23"/>
      <c r="X8" s="23"/>
      <c r="Y8" s="23"/>
      <c r="Z8" s="23"/>
      <c r="AA8" s="23"/>
    </row>
    <row r="9" spans="2:27">
      <c r="H9" s="23"/>
      <c r="I9" s="23"/>
      <c r="J9" s="23"/>
      <c r="K9" s="23"/>
      <c r="L9" s="23"/>
      <c r="M9" s="23"/>
      <c r="N9" s="23"/>
      <c r="O9" s="23"/>
      <c r="P9" s="23"/>
      <c r="Q9" s="23"/>
      <c r="R9" s="23"/>
      <c r="S9" s="23"/>
      <c r="T9" s="23"/>
      <c r="U9" s="23"/>
      <c r="V9" s="23"/>
      <c r="W9" s="23"/>
      <c r="X9" s="23"/>
      <c r="Y9" s="23"/>
      <c r="Z9" s="23"/>
      <c r="AA9" s="23"/>
    </row>
    <row r="10" spans="2:27">
      <c r="H10" s="23"/>
      <c r="I10" s="23"/>
      <c r="J10" s="23"/>
      <c r="K10" s="23"/>
      <c r="L10" s="23"/>
      <c r="M10" s="23"/>
      <c r="N10" s="23"/>
      <c r="O10" s="23"/>
      <c r="P10" s="23"/>
      <c r="Q10" s="23"/>
      <c r="R10" s="23"/>
      <c r="S10" s="23"/>
      <c r="T10" s="23"/>
      <c r="U10" s="23"/>
      <c r="V10" s="23"/>
      <c r="W10" s="23"/>
      <c r="X10" s="23"/>
      <c r="Y10" s="23"/>
      <c r="Z10" s="23"/>
      <c r="AA10" s="23"/>
    </row>
    <row r="11" spans="2:27">
      <c r="H11" s="23"/>
      <c r="I11" s="23"/>
      <c r="J11" s="23"/>
      <c r="K11" s="23"/>
      <c r="L11" s="23"/>
      <c r="M11" s="23"/>
      <c r="N11" s="23"/>
      <c r="O11" s="23"/>
      <c r="P11" s="23"/>
      <c r="Q11" s="23"/>
      <c r="R11" s="23"/>
      <c r="S11" s="23"/>
      <c r="T11" s="23"/>
      <c r="U11" s="23"/>
      <c r="V11" s="23"/>
      <c r="W11" s="23"/>
      <c r="X11" s="23"/>
      <c r="Y11" s="23"/>
      <c r="Z11" s="23"/>
      <c r="AA11" s="23"/>
    </row>
    <row r="12" spans="2:27">
      <c r="H12" s="23"/>
      <c r="I12" s="23"/>
      <c r="J12" s="23"/>
      <c r="K12" s="23"/>
      <c r="L12" s="23"/>
      <c r="M12" s="23"/>
      <c r="N12" s="23"/>
      <c r="O12" s="23"/>
      <c r="P12" s="23"/>
      <c r="Q12" s="23"/>
      <c r="R12" s="23"/>
      <c r="S12" s="23"/>
      <c r="T12" s="23"/>
      <c r="U12" s="23"/>
      <c r="V12" s="23"/>
      <c r="W12" s="23"/>
      <c r="X12" s="23"/>
      <c r="Y12" s="23"/>
      <c r="Z12" s="23"/>
      <c r="AA12" s="23"/>
    </row>
    <row r="13" spans="2:27">
      <c r="H13" s="23"/>
      <c r="I13" s="23"/>
      <c r="J13" s="23"/>
      <c r="K13" s="23"/>
      <c r="L13" s="23"/>
      <c r="M13" s="23"/>
      <c r="N13" s="23"/>
      <c r="O13" s="23"/>
      <c r="P13" s="23"/>
      <c r="Q13" s="23"/>
      <c r="R13" s="23"/>
      <c r="S13" s="23"/>
      <c r="T13" s="23"/>
      <c r="U13" s="23"/>
      <c r="V13" s="23"/>
      <c r="W13" s="23"/>
      <c r="X13" s="23"/>
      <c r="Y13" s="23"/>
      <c r="Z13" s="23"/>
      <c r="AA13" s="23"/>
    </row>
    <row r="14" spans="2:27">
      <c r="H14" s="23"/>
      <c r="I14" s="23"/>
      <c r="J14" s="23"/>
      <c r="K14" s="23"/>
      <c r="L14" s="23"/>
      <c r="M14" s="23"/>
      <c r="N14" s="23"/>
      <c r="O14" s="23"/>
      <c r="P14" s="23"/>
      <c r="Q14" s="23"/>
      <c r="R14" s="23"/>
      <c r="S14" s="23"/>
      <c r="T14" s="23"/>
      <c r="U14" s="23"/>
      <c r="V14" s="23"/>
      <c r="W14" s="23"/>
      <c r="X14" s="23"/>
      <c r="Y14" s="23"/>
      <c r="Z14" s="23"/>
      <c r="AA14" s="23"/>
    </row>
    <row r="15" spans="2:27">
      <c r="F15" s="7"/>
      <c r="H15" s="23"/>
      <c r="I15" s="31"/>
      <c r="J15" s="31"/>
      <c r="K15" s="23"/>
      <c r="L15" s="23"/>
      <c r="M15" s="23"/>
      <c r="N15" s="23"/>
      <c r="O15" s="23"/>
      <c r="P15" s="23"/>
      <c r="Q15" s="23"/>
      <c r="R15" s="23"/>
      <c r="S15" s="23"/>
      <c r="T15" s="23"/>
      <c r="U15" s="23"/>
      <c r="V15" s="23"/>
      <c r="W15" s="23"/>
      <c r="X15" s="23"/>
      <c r="Y15" s="23"/>
      <c r="Z15" s="23"/>
      <c r="AA15" s="23"/>
    </row>
    <row r="16" spans="2:27">
      <c r="F16" s="7"/>
      <c r="H16" s="23"/>
      <c r="I16" s="23"/>
      <c r="J16" s="23"/>
      <c r="K16" s="23"/>
      <c r="L16" s="23"/>
      <c r="M16" s="23"/>
      <c r="N16" s="23"/>
      <c r="O16" s="23"/>
      <c r="P16" s="23"/>
      <c r="Q16" s="23"/>
      <c r="R16" s="23"/>
      <c r="S16" s="23"/>
      <c r="T16" s="23"/>
      <c r="U16" s="23"/>
      <c r="V16" s="23"/>
      <c r="W16" s="23"/>
      <c r="X16" s="23"/>
      <c r="Y16" s="23"/>
      <c r="Z16" s="23"/>
      <c r="AA16" s="23"/>
    </row>
    <row r="17" spans="8:27">
      <c r="H17" s="23"/>
      <c r="I17" s="23"/>
      <c r="J17" s="23"/>
      <c r="K17" s="23"/>
      <c r="L17" s="23"/>
      <c r="M17" s="23"/>
      <c r="N17" s="23"/>
      <c r="O17" s="23"/>
      <c r="P17" s="23"/>
      <c r="Q17" s="23"/>
      <c r="R17" s="23"/>
      <c r="S17" s="23"/>
      <c r="T17" s="23"/>
      <c r="U17" s="23"/>
      <c r="V17" s="23"/>
      <c r="W17" s="23"/>
      <c r="X17" s="23"/>
      <c r="Y17" s="23"/>
      <c r="Z17" s="23"/>
      <c r="AA17" s="23"/>
    </row>
    <row r="18" spans="8:27">
      <c r="H18" s="23"/>
      <c r="I18" s="23"/>
      <c r="J18" s="23"/>
      <c r="K18" s="23"/>
      <c r="L18" s="23"/>
      <c r="M18" s="23"/>
      <c r="N18" s="23"/>
      <c r="O18" s="23"/>
      <c r="P18" s="23"/>
      <c r="Q18" s="23"/>
      <c r="R18" s="23"/>
      <c r="S18" s="23"/>
      <c r="T18" s="23"/>
      <c r="U18" s="23"/>
      <c r="V18" s="23"/>
      <c r="W18" s="23"/>
      <c r="X18" s="23"/>
      <c r="Y18" s="23"/>
      <c r="Z18" s="23"/>
      <c r="AA18" s="23"/>
    </row>
    <row r="19" spans="8:27">
      <c r="H19" s="23"/>
      <c r="I19" s="23"/>
      <c r="J19" s="23"/>
      <c r="K19" s="23"/>
      <c r="L19" s="23"/>
      <c r="M19" s="23"/>
      <c r="N19" s="23"/>
      <c r="O19" s="23"/>
      <c r="P19" s="23"/>
      <c r="Q19" s="23"/>
      <c r="R19" s="23"/>
      <c r="S19" s="23"/>
      <c r="T19" s="23"/>
      <c r="U19" s="23"/>
      <c r="V19" s="23"/>
      <c r="W19" s="23"/>
      <c r="X19" s="23"/>
      <c r="Y19" s="23"/>
      <c r="Z19" s="23"/>
      <c r="AA19" s="23"/>
    </row>
    <row r="20" spans="8:27">
      <c r="H20" s="23"/>
      <c r="I20" s="23"/>
      <c r="J20" s="23"/>
      <c r="K20" s="23"/>
      <c r="L20" s="23"/>
      <c r="M20" s="23"/>
      <c r="N20" s="23"/>
      <c r="O20" s="23"/>
      <c r="P20" s="23"/>
      <c r="Q20" s="23"/>
      <c r="R20" s="23"/>
      <c r="S20" s="23"/>
      <c r="T20" s="23"/>
      <c r="U20" s="23"/>
      <c r="V20" s="23"/>
      <c r="W20" s="23"/>
      <c r="X20" s="23"/>
      <c r="Y20" s="23"/>
      <c r="Z20" s="23"/>
      <c r="AA20" s="23"/>
    </row>
    <row r="21" spans="8:27">
      <c r="H21" s="23"/>
      <c r="I21" s="23"/>
      <c r="J21" s="23"/>
      <c r="K21" s="23"/>
      <c r="L21" s="23"/>
      <c r="M21" s="23"/>
      <c r="N21" s="23"/>
      <c r="O21" s="23"/>
      <c r="P21" s="23"/>
      <c r="Q21" s="23"/>
      <c r="R21" s="23"/>
      <c r="S21" s="23"/>
      <c r="T21" s="23"/>
      <c r="U21" s="23"/>
      <c r="V21" s="23"/>
      <c r="W21" s="23"/>
      <c r="X21" s="23"/>
      <c r="Y21" s="23"/>
      <c r="Z21" s="23"/>
      <c r="AA21" s="23"/>
    </row>
    <row r="22" spans="8:27">
      <c r="H22" s="23"/>
      <c r="I22" s="23"/>
      <c r="J22" s="23"/>
      <c r="K22" s="23"/>
      <c r="L22" s="23"/>
      <c r="M22" s="23"/>
      <c r="N22" s="23"/>
      <c r="O22" s="23"/>
      <c r="P22" s="23"/>
      <c r="Q22" s="23"/>
      <c r="R22" s="23"/>
      <c r="S22" s="23"/>
      <c r="T22" s="23"/>
      <c r="U22" s="23"/>
      <c r="V22" s="23"/>
      <c r="W22" s="23"/>
      <c r="X22" s="23"/>
      <c r="Y22" s="23"/>
      <c r="Z22" s="23"/>
      <c r="AA22" s="23"/>
    </row>
    <row r="23" spans="8:27">
      <c r="H23" s="23"/>
      <c r="I23" s="23"/>
      <c r="J23" s="23"/>
      <c r="K23" s="23"/>
      <c r="L23" s="23"/>
      <c r="M23" s="23"/>
      <c r="N23" s="23"/>
      <c r="O23" s="23"/>
      <c r="P23" s="23"/>
      <c r="Q23" s="23"/>
      <c r="R23" s="23"/>
      <c r="S23" s="23"/>
      <c r="T23" s="23"/>
      <c r="U23" s="23"/>
      <c r="V23" s="23"/>
      <c r="W23" s="23"/>
      <c r="X23" s="23"/>
      <c r="Y23" s="23"/>
      <c r="Z23" s="23"/>
      <c r="AA23" s="23"/>
    </row>
    <row r="24" spans="8:27">
      <c r="H24" s="23"/>
      <c r="I24" s="23"/>
      <c r="J24" s="23"/>
      <c r="K24" s="23"/>
      <c r="L24" s="23"/>
      <c r="M24" s="23"/>
      <c r="N24" s="23"/>
      <c r="O24" s="23"/>
      <c r="P24" s="23"/>
      <c r="Q24" s="23"/>
      <c r="R24" s="23"/>
      <c r="S24" s="23"/>
      <c r="T24" s="23"/>
      <c r="U24" s="23"/>
      <c r="V24" s="23"/>
      <c r="W24" s="23"/>
      <c r="X24" s="23"/>
      <c r="Y24" s="23"/>
      <c r="Z24" s="23"/>
      <c r="AA24" s="23"/>
    </row>
    <row r="25" spans="8:27">
      <c r="H25" s="23"/>
      <c r="I25" s="23"/>
      <c r="J25" s="23"/>
      <c r="K25" s="23"/>
      <c r="L25" s="23"/>
      <c r="M25" s="23"/>
      <c r="N25" s="23"/>
      <c r="O25" s="23"/>
      <c r="P25" s="23"/>
      <c r="Q25" s="23"/>
      <c r="R25" s="23"/>
      <c r="S25" s="23"/>
      <c r="T25" s="23"/>
      <c r="U25" s="23"/>
      <c r="V25" s="23"/>
      <c r="W25" s="23"/>
      <c r="X25" s="23"/>
      <c r="Y25" s="23"/>
      <c r="Z25" s="23"/>
      <c r="AA25" s="23"/>
    </row>
    <row r="26" spans="8:27">
      <c r="H26" s="23"/>
      <c r="I26" s="23"/>
      <c r="J26" s="23"/>
      <c r="K26" s="23"/>
      <c r="L26" s="23"/>
      <c r="M26" s="23"/>
      <c r="N26" s="23"/>
      <c r="O26" s="23"/>
      <c r="P26" s="23"/>
      <c r="Q26" s="23"/>
      <c r="R26" s="23"/>
      <c r="S26" s="23"/>
      <c r="T26" s="23"/>
      <c r="U26" s="23"/>
      <c r="V26" s="23"/>
      <c r="W26" s="23"/>
      <c r="X26" s="23"/>
      <c r="Y26" s="23"/>
      <c r="Z26" s="23"/>
      <c r="AA26" s="23"/>
    </row>
    <row r="27" spans="8:27">
      <c r="H27" s="23"/>
      <c r="I27" s="23"/>
      <c r="J27" s="23"/>
      <c r="K27" s="23"/>
      <c r="L27" s="23"/>
      <c r="M27" s="23"/>
      <c r="N27" s="23"/>
      <c r="O27" s="23"/>
      <c r="P27" s="23"/>
      <c r="Q27" s="23"/>
      <c r="R27" s="23"/>
      <c r="S27" s="23"/>
      <c r="T27" s="23"/>
      <c r="U27" s="23"/>
      <c r="V27" s="23"/>
      <c r="W27" s="23"/>
      <c r="X27" s="23"/>
      <c r="Y27" s="23"/>
      <c r="Z27" s="23"/>
      <c r="AA27" s="23"/>
    </row>
    <row r="28" spans="8:27">
      <c r="H28" s="23"/>
      <c r="I28" s="23"/>
      <c r="J28" s="23"/>
      <c r="K28" s="23"/>
      <c r="L28" s="23"/>
      <c r="M28" s="23"/>
      <c r="N28" s="23"/>
      <c r="O28" s="23"/>
      <c r="P28" s="23"/>
      <c r="Q28" s="23"/>
      <c r="R28" s="23"/>
      <c r="S28" s="23"/>
      <c r="T28" s="23"/>
      <c r="U28" s="23"/>
      <c r="V28" s="23"/>
      <c r="W28" s="23"/>
      <c r="X28" s="23"/>
      <c r="Y28" s="23"/>
      <c r="Z28" s="23"/>
      <c r="AA28" s="23"/>
    </row>
    <row r="29" spans="8:27">
      <c r="H29" s="23"/>
      <c r="I29" s="23"/>
      <c r="J29" s="23"/>
      <c r="K29" s="23"/>
      <c r="L29" s="23"/>
      <c r="M29" s="23"/>
      <c r="N29" s="23"/>
      <c r="O29" s="23"/>
      <c r="P29" s="23"/>
      <c r="Q29" s="23"/>
      <c r="R29" s="23"/>
      <c r="S29" s="23"/>
      <c r="T29" s="23"/>
      <c r="U29" s="23"/>
      <c r="V29" s="23"/>
      <c r="W29" s="23"/>
      <c r="X29" s="23"/>
      <c r="Y29" s="23"/>
      <c r="Z29" s="23"/>
      <c r="AA29" s="23"/>
    </row>
    <row r="30" spans="8:27">
      <c r="H30" s="23"/>
      <c r="I30" s="23"/>
      <c r="J30" s="23"/>
      <c r="K30" s="23"/>
      <c r="L30" s="23"/>
      <c r="M30" s="23"/>
      <c r="N30" s="23"/>
      <c r="O30" s="23"/>
      <c r="P30" s="23"/>
      <c r="Q30" s="23"/>
      <c r="R30" s="23"/>
      <c r="S30" s="23"/>
      <c r="T30" s="23"/>
      <c r="U30" s="23"/>
      <c r="V30" s="23"/>
      <c r="W30" s="23"/>
      <c r="X30" s="23"/>
      <c r="Y30" s="23"/>
      <c r="Z30" s="23"/>
      <c r="AA30" s="23"/>
    </row>
    <row r="31" spans="8:27">
      <c r="H31" s="23"/>
      <c r="I31" s="23"/>
      <c r="J31" s="23"/>
      <c r="K31" s="23"/>
      <c r="L31" s="23"/>
      <c r="M31" s="23"/>
      <c r="N31" s="23"/>
      <c r="O31" s="23"/>
      <c r="P31" s="23"/>
      <c r="Q31" s="23"/>
      <c r="R31" s="23"/>
      <c r="S31" s="23"/>
      <c r="T31" s="23"/>
      <c r="U31" s="23"/>
      <c r="V31" s="23"/>
      <c r="W31" s="23"/>
      <c r="X31" s="23"/>
      <c r="Y31" s="23"/>
      <c r="Z31" s="23"/>
      <c r="AA31" s="23"/>
    </row>
    <row r="32" spans="8:27">
      <c r="H32" s="23"/>
      <c r="I32" s="23"/>
      <c r="J32" s="23"/>
      <c r="K32" s="23"/>
      <c r="L32" s="23"/>
      <c r="M32" s="23"/>
      <c r="N32" s="23"/>
      <c r="O32" s="23"/>
      <c r="P32" s="23"/>
      <c r="Q32" s="23"/>
      <c r="R32" s="23"/>
      <c r="S32" s="23"/>
      <c r="T32" s="23"/>
      <c r="U32" s="23"/>
      <c r="V32" s="23"/>
      <c r="W32" s="23"/>
      <c r="X32" s="23"/>
      <c r="Y32" s="23"/>
      <c r="Z32" s="23"/>
      <c r="AA32" s="23"/>
    </row>
    <row r="33" spans="8:27">
      <c r="H33" s="23"/>
      <c r="I33" s="23"/>
      <c r="J33" s="23"/>
      <c r="K33" s="23"/>
      <c r="L33" s="23"/>
      <c r="M33" s="23"/>
      <c r="N33" s="23"/>
      <c r="O33" s="23"/>
      <c r="P33" s="23"/>
      <c r="Q33" s="23"/>
      <c r="R33" s="23"/>
      <c r="S33" s="23"/>
      <c r="T33" s="23"/>
      <c r="U33" s="23"/>
      <c r="V33" s="23"/>
      <c r="W33" s="23"/>
      <c r="X33" s="23"/>
      <c r="Y33" s="23"/>
      <c r="Z33" s="23"/>
      <c r="AA33" s="23"/>
    </row>
    <row r="34" spans="8:27">
      <c r="H34" s="23"/>
      <c r="I34" s="23"/>
      <c r="J34" s="23"/>
      <c r="K34" s="23"/>
      <c r="L34" s="23"/>
      <c r="M34" s="23"/>
      <c r="N34" s="23"/>
      <c r="O34" s="23"/>
      <c r="P34" s="23"/>
      <c r="Q34" s="23"/>
      <c r="R34" s="23"/>
      <c r="S34" s="23"/>
      <c r="T34" s="23"/>
      <c r="U34" s="23"/>
      <c r="V34" s="23"/>
      <c r="W34" s="23"/>
      <c r="X34" s="23"/>
      <c r="Y34" s="23"/>
      <c r="Z34" s="23"/>
      <c r="AA34" s="23"/>
    </row>
    <row r="35" spans="8:27">
      <c r="H35" s="23"/>
      <c r="I35" s="23"/>
      <c r="J35" s="23"/>
      <c r="K35" s="23"/>
      <c r="L35" s="23"/>
      <c r="M35" s="23"/>
      <c r="N35" s="23"/>
      <c r="O35" s="23"/>
      <c r="P35" s="23"/>
      <c r="Q35" s="23"/>
      <c r="R35" s="23"/>
      <c r="S35" s="23"/>
      <c r="T35" s="23"/>
      <c r="U35" s="23"/>
      <c r="V35" s="23"/>
      <c r="W35" s="23"/>
      <c r="X35" s="23"/>
      <c r="Y35" s="23"/>
      <c r="Z35" s="23"/>
      <c r="AA35" s="23"/>
    </row>
    <row r="36" spans="8:27">
      <c r="H36" s="23"/>
      <c r="I36" s="23"/>
      <c r="J36" s="23"/>
      <c r="K36" s="23"/>
      <c r="L36" s="23"/>
      <c r="M36" s="23"/>
      <c r="N36" s="23"/>
      <c r="O36" s="23"/>
      <c r="P36" s="23"/>
      <c r="Q36" s="23"/>
      <c r="R36" s="23"/>
      <c r="S36" s="23"/>
      <c r="T36" s="23"/>
      <c r="U36" s="23"/>
      <c r="V36" s="23"/>
      <c r="W36" s="23"/>
      <c r="X36" s="23"/>
      <c r="Y36" s="23"/>
      <c r="Z36" s="23"/>
      <c r="AA36" s="23"/>
    </row>
    <row r="37" spans="8:27">
      <c r="H37" s="23"/>
      <c r="I37" s="23"/>
      <c r="J37" s="23"/>
      <c r="K37" s="23"/>
      <c r="L37" s="23"/>
      <c r="M37" s="23"/>
      <c r="N37" s="23"/>
      <c r="O37" s="23"/>
      <c r="P37" s="23"/>
      <c r="Q37" s="23"/>
      <c r="R37" s="23"/>
      <c r="S37" s="23"/>
      <c r="T37" s="23"/>
      <c r="U37" s="23"/>
      <c r="V37" s="23"/>
      <c r="W37" s="23"/>
      <c r="X37" s="23"/>
      <c r="Y37" s="23"/>
      <c r="Z37" s="23"/>
      <c r="AA37" s="23"/>
    </row>
    <row r="38" spans="8:27">
      <c r="H38" s="23"/>
      <c r="I38" s="23"/>
      <c r="J38" s="23"/>
      <c r="K38" s="23"/>
      <c r="L38" s="23"/>
      <c r="M38" s="23"/>
      <c r="N38" s="23"/>
      <c r="O38" s="23"/>
      <c r="P38" s="23"/>
      <c r="Q38" s="23"/>
      <c r="R38" s="23"/>
      <c r="S38" s="23"/>
      <c r="T38" s="23"/>
      <c r="U38" s="23"/>
      <c r="V38" s="23"/>
      <c r="W38" s="23"/>
      <c r="X38" s="23"/>
      <c r="Y38" s="23"/>
      <c r="Z38" s="23"/>
      <c r="AA38" s="23"/>
    </row>
    <row r="39" spans="8:27">
      <c r="H39" s="23"/>
      <c r="I39" s="23"/>
      <c r="J39" s="23"/>
      <c r="K39" s="23"/>
      <c r="L39" s="23"/>
      <c r="M39" s="23"/>
      <c r="N39" s="23"/>
      <c r="O39" s="23"/>
      <c r="P39" s="23"/>
      <c r="Q39" s="23"/>
      <c r="R39" s="23"/>
      <c r="S39" s="23"/>
      <c r="T39" s="23"/>
      <c r="U39" s="23"/>
      <c r="V39" s="23"/>
      <c r="W39" s="23"/>
      <c r="X39" s="23"/>
      <c r="Y39" s="23"/>
      <c r="Z39" s="23"/>
      <c r="AA39" s="23"/>
    </row>
    <row r="40" spans="8:27">
      <c r="H40" s="23"/>
      <c r="I40" s="23"/>
      <c r="J40" s="23"/>
      <c r="K40" s="23"/>
      <c r="L40" s="23"/>
      <c r="M40" s="23"/>
      <c r="N40" s="23"/>
      <c r="O40" s="23"/>
      <c r="P40" s="23"/>
      <c r="Q40" s="23"/>
      <c r="R40" s="23"/>
      <c r="S40" s="23"/>
      <c r="T40" s="23"/>
      <c r="U40" s="23"/>
      <c r="V40" s="23"/>
      <c r="W40" s="23"/>
      <c r="X40" s="23"/>
      <c r="Y40" s="23"/>
      <c r="Z40" s="23"/>
      <c r="AA40" s="23"/>
    </row>
    <row r="41" spans="8:27">
      <c r="H41" s="23"/>
      <c r="I41" s="23"/>
      <c r="J41" s="23"/>
      <c r="K41" s="23"/>
      <c r="L41" s="23"/>
      <c r="M41" s="23"/>
      <c r="N41" s="23"/>
      <c r="O41" s="23"/>
      <c r="P41" s="23"/>
      <c r="Q41" s="23"/>
      <c r="R41" s="23"/>
      <c r="S41" s="23"/>
      <c r="T41" s="23"/>
      <c r="U41" s="23"/>
      <c r="V41" s="23"/>
      <c r="W41" s="23"/>
      <c r="X41" s="23"/>
      <c r="Y41" s="23"/>
      <c r="Z41" s="23"/>
      <c r="AA41" s="23"/>
    </row>
    <row r="42" spans="8:27">
      <c r="H42" s="23"/>
      <c r="I42" s="23"/>
      <c r="J42" s="23"/>
      <c r="K42" s="23"/>
      <c r="L42" s="23"/>
      <c r="M42" s="23"/>
      <c r="N42" s="23"/>
      <c r="O42" s="23"/>
      <c r="P42" s="23"/>
      <c r="Q42" s="23"/>
      <c r="R42" s="23"/>
      <c r="S42" s="23"/>
      <c r="T42" s="23"/>
      <c r="U42" s="23"/>
      <c r="V42" s="23"/>
      <c r="W42" s="23"/>
      <c r="X42" s="23"/>
      <c r="Y42" s="23"/>
      <c r="Z42" s="23"/>
      <c r="AA42" s="23"/>
    </row>
    <row r="43" spans="8:27">
      <c r="H43" s="23"/>
      <c r="I43" s="23"/>
      <c r="J43" s="23"/>
      <c r="K43" s="23"/>
      <c r="L43" s="23"/>
      <c r="M43" s="23"/>
      <c r="N43" s="23"/>
      <c r="O43" s="23"/>
      <c r="P43" s="23"/>
      <c r="Q43" s="23"/>
      <c r="R43" s="23"/>
      <c r="S43" s="23"/>
      <c r="T43" s="23"/>
      <c r="U43" s="23"/>
      <c r="V43" s="23"/>
      <c r="W43" s="23"/>
      <c r="X43" s="23"/>
      <c r="Y43" s="23"/>
      <c r="Z43" s="23"/>
      <c r="AA43" s="23"/>
    </row>
    <row r="44" spans="8:27">
      <c r="H44" s="23"/>
      <c r="I44" s="23"/>
      <c r="J44" s="23"/>
      <c r="K44" s="23"/>
      <c r="L44" s="23"/>
      <c r="M44" s="23"/>
      <c r="N44" s="23"/>
      <c r="O44" s="23"/>
      <c r="P44" s="23"/>
      <c r="Q44" s="23"/>
      <c r="R44" s="23"/>
      <c r="S44" s="23"/>
      <c r="T44" s="23"/>
      <c r="U44" s="23"/>
      <c r="V44" s="23"/>
      <c r="W44" s="23"/>
      <c r="X44" s="23"/>
      <c r="Y44" s="23"/>
      <c r="Z44" s="23"/>
      <c r="AA44" s="23"/>
    </row>
    <row r="45" spans="8:27">
      <c r="H45" s="23"/>
      <c r="I45" s="23"/>
      <c r="J45" s="23"/>
      <c r="K45" s="23"/>
      <c r="L45" s="23"/>
      <c r="M45" s="23"/>
      <c r="N45" s="23"/>
      <c r="O45" s="23"/>
      <c r="P45" s="23"/>
      <c r="Q45" s="23"/>
      <c r="R45" s="23"/>
      <c r="S45" s="23"/>
      <c r="T45" s="23"/>
      <c r="U45" s="23"/>
      <c r="V45" s="23"/>
      <c r="W45" s="23"/>
      <c r="X45" s="23"/>
      <c r="Y45" s="23"/>
      <c r="Z45" s="23"/>
      <c r="AA45" s="23"/>
    </row>
    <row r="46" spans="8:27">
      <c r="H46" s="23"/>
      <c r="I46" s="23"/>
      <c r="J46" s="23"/>
      <c r="K46" s="23"/>
      <c r="L46" s="23"/>
      <c r="M46" s="23"/>
      <c r="N46" s="23"/>
      <c r="O46" s="23"/>
      <c r="P46" s="23"/>
      <c r="Q46" s="23"/>
      <c r="R46" s="23"/>
      <c r="S46" s="23"/>
      <c r="T46" s="23"/>
      <c r="U46" s="23"/>
      <c r="V46" s="23"/>
      <c r="W46" s="23"/>
      <c r="X46" s="23"/>
      <c r="Y46" s="23"/>
      <c r="Z46" s="23"/>
      <c r="AA46" s="23"/>
    </row>
    <row r="47" spans="8:27">
      <c r="H47" s="23"/>
      <c r="I47" s="23"/>
      <c r="J47" s="23"/>
      <c r="K47" s="23"/>
      <c r="L47" s="23"/>
      <c r="M47" s="23"/>
      <c r="N47" s="23"/>
      <c r="O47" s="23"/>
      <c r="P47" s="23"/>
      <c r="Q47" s="23"/>
      <c r="R47" s="23"/>
      <c r="S47" s="23"/>
      <c r="T47" s="23"/>
      <c r="U47" s="23"/>
      <c r="V47" s="23"/>
      <c r="W47" s="23"/>
      <c r="X47" s="23"/>
      <c r="Y47" s="23"/>
      <c r="Z47" s="23"/>
      <c r="AA47" s="23"/>
    </row>
    <row r="48" spans="8:27">
      <c r="H48" s="23"/>
      <c r="I48" s="23"/>
      <c r="J48" s="23"/>
      <c r="K48" s="23"/>
      <c r="L48" s="23"/>
      <c r="M48" s="23"/>
      <c r="N48" s="23"/>
      <c r="O48" s="23"/>
      <c r="P48" s="23"/>
      <c r="Q48" s="23"/>
      <c r="R48" s="23"/>
      <c r="S48" s="23"/>
      <c r="T48" s="23"/>
      <c r="U48" s="23"/>
      <c r="V48" s="23"/>
      <c r="W48" s="23"/>
      <c r="X48" s="23"/>
      <c r="Y48" s="23"/>
      <c r="Z48" s="23"/>
      <c r="AA48" s="23"/>
    </row>
    <row r="49" spans="8:27">
      <c r="H49" s="23"/>
      <c r="I49" s="23"/>
      <c r="J49" s="23"/>
      <c r="K49" s="23"/>
      <c r="L49" s="23"/>
      <c r="M49" s="23"/>
      <c r="N49" s="23"/>
      <c r="O49" s="23"/>
      <c r="P49" s="23"/>
      <c r="Q49" s="23"/>
      <c r="R49" s="23"/>
      <c r="S49" s="23"/>
      <c r="T49" s="23"/>
      <c r="U49" s="23"/>
      <c r="V49" s="23"/>
      <c r="W49" s="23"/>
      <c r="X49" s="23"/>
      <c r="Y49" s="23"/>
      <c r="Z49" s="23"/>
      <c r="AA49" s="23"/>
    </row>
    <row r="50" spans="8:27">
      <c r="H50" s="23"/>
      <c r="I50" s="23"/>
      <c r="J50" s="23"/>
      <c r="K50" s="23"/>
      <c r="L50" s="23"/>
      <c r="M50" s="23"/>
      <c r="N50" s="23"/>
      <c r="O50" s="23"/>
      <c r="P50" s="23"/>
      <c r="Q50" s="23"/>
      <c r="R50" s="23"/>
      <c r="S50" s="23"/>
      <c r="T50" s="23"/>
      <c r="U50" s="23"/>
      <c r="V50" s="23"/>
      <c r="W50" s="23"/>
      <c r="X50" s="23"/>
      <c r="Y50" s="23"/>
      <c r="Z50" s="23"/>
      <c r="AA50" s="23"/>
    </row>
    <row r="51" spans="8:27">
      <c r="H51" s="23"/>
      <c r="I51" s="23"/>
      <c r="J51" s="23"/>
      <c r="K51" s="23"/>
      <c r="L51" s="23"/>
      <c r="M51" s="23"/>
      <c r="N51" s="23"/>
      <c r="O51" s="23"/>
      <c r="P51" s="23"/>
      <c r="Q51" s="23"/>
      <c r="R51" s="23"/>
      <c r="S51" s="23"/>
      <c r="T51" s="23"/>
      <c r="U51" s="23"/>
      <c r="V51" s="23"/>
      <c r="W51" s="23"/>
      <c r="X51" s="23"/>
      <c r="Y51" s="23"/>
      <c r="Z51" s="23"/>
      <c r="AA51" s="23"/>
    </row>
    <row r="52" spans="8:27">
      <c r="H52" s="23"/>
      <c r="I52" s="23"/>
      <c r="J52" s="23"/>
      <c r="K52" s="23"/>
      <c r="L52" s="23"/>
      <c r="M52" s="23"/>
      <c r="N52" s="23"/>
      <c r="O52" s="23"/>
      <c r="P52" s="23"/>
      <c r="Q52" s="23"/>
      <c r="R52" s="23"/>
      <c r="S52" s="23"/>
      <c r="T52" s="23"/>
      <c r="U52" s="23"/>
      <c r="V52" s="23"/>
      <c r="W52" s="23"/>
      <c r="X52" s="23"/>
      <c r="Y52" s="23"/>
      <c r="Z52" s="23"/>
      <c r="AA52" s="23"/>
    </row>
    <row r="53" spans="8:27">
      <c r="H53" s="23"/>
      <c r="I53" s="23"/>
      <c r="J53" s="23"/>
      <c r="K53" s="23"/>
      <c r="L53" s="23"/>
      <c r="M53" s="23"/>
      <c r="N53" s="23"/>
      <c r="O53" s="23"/>
      <c r="P53" s="23"/>
      <c r="Q53" s="23"/>
      <c r="R53" s="23"/>
      <c r="S53" s="23"/>
      <c r="T53" s="23"/>
      <c r="U53" s="23"/>
      <c r="V53" s="23"/>
      <c r="W53" s="23"/>
      <c r="X53" s="23"/>
      <c r="Y53" s="23"/>
      <c r="Z53" s="23"/>
      <c r="AA53" s="23"/>
    </row>
    <row r="54" spans="8:27">
      <c r="H54" s="23"/>
      <c r="I54" s="23"/>
      <c r="J54" s="23"/>
      <c r="K54" s="23"/>
      <c r="L54" s="23"/>
      <c r="M54" s="23"/>
      <c r="N54" s="23"/>
      <c r="O54" s="23"/>
      <c r="P54" s="23"/>
      <c r="Q54" s="23"/>
      <c r="R54" s="23"/>
      <c r="S54" s="23"/>
      <c r="T54" s="23"/>
      <c r="U54" s="23"/>
      <c r="V54" s="23"/>
      <c r="W54" s="23"/>
      <c r="X54" s="23"/>
      <c r="Y54" s="23"/>
      <c r="Z54" s="23"/>
      <c r="AA54" s="23"/>
    </row>
    <row r="55" spans="8:27">
      <c r="H55" s="23"/>
      <c r="I55" s="23"/>
      <c r="J55" s="23"/>
      <c r="K55" s="23"/>
      <c r="L55" s="23"/>
      <c r="M55" s="23"/>
      <c r="N55" s="23"/>
      <c r="O55" s="23"/>
      <c r="P55" s="23"/>
      <c r="Q55" s="23"/>
      <c r="R55" s="23"/>
      <c r="S55" s="23"/>
      <c r="T55" s="23"/>
      <c r="U55" s="23"/>
      <c r="V55" s="23"/>
      <c r="W55" s="23"/>
      <c r="X55" s="23"/>
      <c r="Y55" s="23"/>
      <c r="Z55" s="23"/>
      <c r="AA55" s="23"/>
    </row>
    <row r="56" spans="8:27">
      <c r="H56" s="23"/>
      <c r="I56" s="23"/>
      <c r="J56" s="23"/>
      <c r="K56" s="23"/>
      <c r="L56" s="23"/>
      <c r="M56" s="23"/>
      <c r="N56" s="23"/>
      <c r="O56" s="23"/>
      <c r="P56" s="23"/>
      <c r="Q56" s="23"/>
      <c r="R56" s="23"/>
      <c r="S56" s="23"/>
      <c r="T56" s="23"/>
      <c r="U56" s="23"/>
      <c r="V56" s="23"/>
      <c r="W56" s="23"/>
      <c r="X56" s="23"/>
      <c r="Y56" s="23"/>
      <c r="Z56" s="23"/>
      <c r="AA56" s="23"/>
    </row>
    <row r="57" spans="8:27">
      <c r="H57" s="23"/>
      <c r="I57" s="23"/>
      <c r="J57" s="23"/>
      <c r="K57" s="23"/>
      <c r="L57" s="23"/>
      <c r="M57" s="23"/>
      <c r="N57" s="23"/>
      <c r="O57" s="23"/>
      <c r="P57" s="23"/>
      <c r="Q57" s="23"/>
      <c r="R57" s="23"/>
      <c r="S57" s="23"/>
      <c r="T57" s="23"/>
      <c r="U57" s="23"/>
      <c r="V57" s="23"/>
      <c r="W57" s="23"/>
      <c r="X57" s="23"/>
      <c r="Y57" s="23"/>
      <c r="Z57" s="23"/>
      <c r="AA57" s="23"/>
    </row>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7169" r:id="rId3" name="Scroll Bar 1">
              <controlPr defaultSize="0" autoPict="0">
                <anchor moveWithCells="1">
                  <from>
                    <xdr:col>17</xdr:col>
                    <xdr:colOff>22860</xdr:colOff>
                    <xdr:row>42</xdr:row>
                    <xdr:rowOff>45720</xdr:rowOff>
                  </from>
                  <to>
                    <xdr:col>17</xdr:col>
                    <xdr:colOff>274320</xdr:colOff>
                    <xdr:row>52</xdr:row>
                    <xdr:rowOff>152400</xdr:rowOff>
                  </to>
                </anchor>
              </controlPr>
            </control>
          </mc:Choice>
        </mc:AlternateContent>
        <mc:AlternateContent xmlns:mc="http://schemas.openxmlformats.org/markup-compatibility/2006">
          <mc:Choice Requires="x14">
            <control shapeId="7397" r:id="rId4" name="Drop Down 229">
              <controlPr defaultSize="0" autoLine="0" autoPict="0">
                <anchor moveWithCells="1">
                  <from>
                    <xdr:col>17</xdr:col>
                    <xdr:colOff>60960</xdr:colOff>
                    <xdr:row>11</xdr:row>
                    <xdr:rowOff>182880</xdr:rowOff>
                  </from>
                  <to>
                    <xdr:col>19</xdr:col>
                    <xdr:colOff>175260</xdr:colOff>
                    <xdr:row>13</xdr:row>
                    <xdr:rowOff>121920</xdr:rowOff>
                  </to>
                </anchor>
              </controlPr>
            </control>
          </mc:Choice>
        </mc:AlternateContent>
        <mc:AlternateContent xmlns:mc="http://schemas.openxmlformats.org/markup-compatibility/2006">
          <mc:Choice Requires="x14">
            <control shapeId="7529" r:id="rId5" name="Drop Down 361">
              <controlPr defaultSize="0" autoLine="0" autoPict="0">
                <anchor moveWithCells="1">
                  <from>
                    <xdr:col>13</xdr:col>
                    <xdr:colOff>22860</xdr:colOff>
                    <xdr:row>13</xdr:row>
                    <xdr:rowOff>53340</xdr:rowOff>
                  </from>
                  <to>
                    <xdr:col>15</xdr:col>
                    <xdr:colOff>510540</xdr:colOff>
                    <xdr:row>14</xdr:row>
                    <xdr:rowOff>129540</xdr:rowOff>
                  </to>
                </anchor>
              </controlPr>
            </control>
          </mc:Choice>
        </mc:AlternateContent>
        <mc:AlternateContent xmlns:mc="http://schemas.openxmlformats.org/markup-compatibility/2006">
          <mc:Choice Requires="x14">
            <control shapeId="7572" r:id="rId6" name="Drop Down 404">
              <controlPr defaultSize="0" autoLine="0" autoPict="0">
                <anchor moveWithCells="1">
                  <from>
                    <xdr:col>19</xdr:col>
                    <xdr:colOff>822960</xdr:colOff>
                    <xdr:row>11</xdr:row>
                    <xdr:rowOff>182880</xdr:rowOff>
                  </from>
                  <to>
                    <xdr:col>22</xdr:col>
                    <xdr:colOff>114300</xdr:colOff>
                    <xdr:row>13</xdr:row>
                    <xdr:rowOff>121920</xdr:rowOff>
                  </to>
                </anchor>
              </controlPr>
            </control>
          </mc:Choice>
        </mc:AlternateContent>
        <mc:AlternateContent xmlns:mc="http://schemas.openxmlformats.org/markup-compatibility/2006">
          <mc:Choice Requires="x14">
            <control shapeId="7575" r:id="rId7" name="Drop Down 407">
              <controlPr defaultSize="0" autoLine="0" autoPict="0">
                <anchor moveWithCells="1">
                  <from>
                    <xdr:col>23</xdr:col>
                    <xdr:colOff>30480</xdr:colOff>
                    <xdr:row>11</xdr:row>
                    <xdr:rowOff>167640</xdr:rowOff>
                  </from>
                  <to>
                    <xdr:col>25</xdr:col>
                    <xdr:colOff>365760</xdr:colOff>
                    <xdr:row>13</xdr:row>
                    <xdr:rowOff>106680</xdr:rowOff>
                  </to>
                </anchor>
              </controlPr>
            </control>
          </mc:Choice>
        </mc:AlternateContent>
      </controls>
    </mc:Choice>
  </mc:AlternateContent>
  <extLst>
    <ext xmlns:x14="http://schemas.microsoft.com/office/spreadsheetml/2009/9/main" uri="{CCE6A557-97BC-4b89-ADB6-D9C93CAAB3DF}">
      <x14:dataValidations xmlns:xm="http://schemas.microsoft.com/office/excel/2006/main" disablePrompts="1" count="1">
        <x14:dataValidation type="whole" operator="greaterThanOrEqual" allowBlank="1" showInputMessage="1" showErrorMessage="1" xr:uid="{5C16CC30-80F3-4085-AD38-E7F1F06FD846}">
          <x14:formula1>
            <xm:f>YEAR(calculation!D7)</xm:f>
          </x14:formula1>
          <xm:sqref>S11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3C29F-0750-4B7E-B7DA-A720646DC409}">
  <dimension ref="A3:D39"/>
  <sheetViews>
    <sheetView workbookViewId="0">
      <selection activeCell="B6" sqref="B6"/>
    </sheetView>
  </sheetViews>
  <sheetFormatPr defaultRowHeight="14.4"/>
  <cols>
    <col min="1" max="1" width="37.88671875" customWidth="1"/>
    <col min="2" max="2" width="40.6640625" customWidth="1"/>
    <col min="3" max="3" width="36.88671875" customWidth="1"/>
    <col min="4" max="4" width="34" customWidth="1"/>
  </cols>
  <sheetData>
    <row r="3" spans="1:4">
      <c r="A3" s="29"/>
      <c r="B3" s="28" t="s">
        <v>219</v>
      </c>
      <c r="C3" s="28" t="s">
        <v>220</v>
      </c>
      <c r="D3" s="28" t="s">
        <v>218</v>
      </c>
    </row>
    <row r="4" spans="1:4" ht="72" customHeight="1">
      <c r="A4" s="37" t="s">
        <v>14</v>
      </c>
      <c r="B4" s="44" t="s">
        <v>354</v>
      </c>
      <c r="C4" s="44" t="s">
        <v>346</v>
      </c>
      <c r="D4" s="44" t="s">
        <v>351</v>
      </c>
    </row>
    <row r="5" spans="1:4" ht="57.6" customHeight="1">
      <c r="A5" s="37"/>
      <c r="B5" s="44" t="s">
        <v>355</v>
      </c>
      <c r="C5" s="44" t="s">
        <v>347</v>
      </c>
      <c r="D5" s="44" t="s">
        <v>352</v>
      </c>
    </row>
    <row r="6" spans="1:4" ht="86.4" customHeight="1">
      <c r="A6" s="37"/>
      <c r="B6" s="44" t="s">
        <v>356</v>
      </c>
      <c r="C6" s="44" t="s">
        <v>348</v>
      </c>
      <c r="D6" s="44" t="s">
        <v>353</v>
      </c>
    </row>
    <row r="7" spans="1:4" ht="72" customHeight="1">
      <c r="A7" s="37"/>
      <c r="B7" s="44" t="s">
        <v>357</v>
      </c>
      <c r="C7" s="44" t="s">
        <v>349</v>
      </c>
      <c r="D7" s="29"/>
    </row>
    <row r="8" spans="1:4" ht="72" customHeight="1">
      <c r="A8" s="37"/>
      <c r="B8" s="29"/>
      <c r="C8" s="44" t="s">
        <v>350</v>
      </c>
      <c r="D8" s="29"/>
    </row>
    <row r="9" spans="1:4" ht="72" customHeight="1">
      <c r="A9" s="37" t="s">
        <v>5</v>
      </c>
      <c r="B9" s="44" t="s">
        <v>366</v>
      </c>
      <c r="C9" s="44" t="s">
        <v>358</v>
      </c>
      <c r="D9" s="44" t="s">
        <v>363</v>
      </c>
    </row>
    <row r="10" spans="1:4" ht="72" customHeight="1">
      <c r="A10" s="37"/>
      <c r="B10" s="44" t="s">
        <v>367</v>
      </c>
      <c r="C10" s="44" t="s">
        <v>359</v>
      </c>
      <c r="D10" s="44" t="s">
        <v>364</v>
      </c>
    </row>
    <row r="11" spans="1:4" ht="72" customHeight="1">
      <c r="A11" s="37"/>
      <c r="B11" s="44" t="s">
        <v>368</v>
      </c>
      <c r="C11" s="44" t="s">
        <v>360</v>
      </c>
      <c r="D11" s="44" t="s">
        <v>365</v>
      </c>
    </row>
    <row r="12" spans="1:4" ht="86.4" customHeight="1">
      <c r="A12" s="37"/>
      <c r="B12" s="29"/>
      <c r="C12" s="44" t="s">
        <v>361</v>
      </c>
      <c r="D12" s="29"/>
    </row>
    <row r="13" spans="1:4" ht="72" customHeight="1">
      <c r="A13" s="37"/>
      <c r="B13" s="29"/>
      <c r="C13" s="44" t="s">
        <v>362</v>
      </c>
      <c r="D13" s="29"/>
    </row>
    <row r="14" spans="1:4" ht="57.6" customHeight="1">
      <c r="A14" s="37" t="s">
        <v>38</v>
      </c>
      <c r="B14" s="44" t="s">
        <v>374</v>
      </c>
      <c r="C14" s="44" t="s">
        <v>369</v>
      </c>
      <c r="D14" s="44" t="s">
        <v>377</v>
      </c>
    </row>
    <row r="15" spans="1:4" ht="66">
      <c r="A15" s="37"/>
      <c r="B15" s="44" t="s">
        <v>375</v>
      </c>
      <c r="C15" s="44" t="s">
        <v>370</v>
      </c>
      <c r="D15" s="44" t="s">
        <v>378</v>
      </c>
    </row>
    <row r="16" spans="1:4" ht="52.8">
      <c r="A16" s="37"/>
      <c r="B16" s="44" t="s">
        <v>376</v>
      </c>
      <c r="C16" s="44" t="s">
        <v>371</v>
      </c>
      <c r="D16" s="44" t="s">
        <v>379</v>
      </c>
    </row>
    <row r="17" spans="1:4" ht="39.6">
      <c r="A17" s="37"/>
      <c r="B17" s="29"/>
      <c r="C17" s="44" t="s">
        <v>372</v>
      </c>
      <c r="D17" s="29"/>
    </row>
    <row r="18" spans="1:4" ht="52.8">
      <c r="A18" s="37"/>
      <c r="B18" s="29"/>
      <c r="C18" s="44" t="s">
        <v>373</v>
      </c>
      <c r="D18" s="29"/>
    </row>
    <row r="19" spans="1:4" ht="52.8">
      <c r="A19" s="37" t="s">
        <v>7</v>
      </c>
      <c r="B19" s="44" t="s">
        <v>388</v>
      </c>
      <c r="C19" s="44" t="s">
        <v>380</v>
      </c>
      <c r="D19" s="44" t="s">
        <v>385</v>
      </c>
    </row>
    <row r="20" spans="1:4" ht="79.2">
      <c r="A20" s="37"/>
      <c r="B20" s="44" t="s">
        <v>389</v>
      </c>
      <c r="C20" s="44" t="s">
        <v>381</v>
      </c>
      <c r="D20" s="44" t="s">
        <v>386</v>
      </c>
    </row>
    <row r="21" spans="1:4" ht="52.8">
      <c r="A21" s="37"/>
      <c r="B21" s="44" t="s">
        <v>390</v>
      </c>
      <c r="C21" s="44" t="s">
        <v>382</v>
      </c>
      <c r="D21" s="44" t="s">
        <v>387</v>
      </c>
    </row>
    <row r="22" spans="1:4" ht="39.6">
      <c r="A22" s="37"/>
      <c r="B22" s="44" t="s">
        <v>391</v>
      </c>
      <c r="C22" s="44" t="s">
        <v>383</v>
      </c>
      <c r="D22" s="29"/>
    </row>
    <row r="23" spans="1:4" ht="39.6">
      <c r="A23" s="37"/>
      <c r="B23" s="29"/>
      <c r="C23" s="44" t="s">
        <v>384</v>
      </c>
      <c r="D23" s="29"/>
    </row>
    <row r="24" spans="1:4" ht="52.8">
      <c r="A24" s="38" t="s">
        <v>36</v>
      </c>
      <c r="B24" s="29"/>
      <c r="C24" s="44" t="s">
        <v>392</v>
      </c>
      <c r="D24" s="44" t="s">
        <v>397</v>
      </c>
    </row>
    <row r="25" spans="1:4" ht="52.8">
      <c r="A25" s="38"/>
      <c r="B25" s="29"/>
      <c r="C25" s="44" t="s">
        <v>393</v>
      </c>
      <c r="D25" s="44" t="s">
        <v>398</v>
      </c>
    </row>
    <row r="26" spans="1:4" ht="39.6">
      <c r="A26" s="38"/>
      <c r="B26" s="29"/>
      <c r="C26" s="44" t="s">
        <v>394</v>
      </c>
      <c r="D26" s="29"/>
    </row>
    <row r="27" spans="1:4" ht="52.8">
      <c r="A27" s="38"/>
      <c r="B27" s="29"/>
      <c r="C27" s="44" t="s">
        <v>395</v>
      </c>
      <c r="D27" s="29"/>
    </row>
    <row r="28" spans="1:4" ht="52.8">
      <c r="A28" s="38"/>
      <c r="B28" s="29"/>
      <c r="C28" s="44" t="s">
        <v>396</v>
      </c>
      <c r="D28" s="29"/>
    </row>
    <row r="29" spans="1:4" ht="52.8">
      <c r="A29" s="37" t="s">
        <v>37</v>
      </c>
      <c r="B29" s="44" t="s">
        <v>399</v>
      </c>
      <c r="C29" s="44" t="s">
        <v>405</v>
      </c>
      <c r="D29" s="44" t="s">
        <v>402</v>
      </c>
    </row>
    <row r="30" spans="1:4" ht="52.8">
      <c r="A30" s="37"/>
      <c r="B30" s="44" t="s">
        <v>401</v>
      </c>
      <c r="C30" s="44" t="s">
        <v>406</v>
      </c>
      <c r="D30" s="44" t="s">
        <v>403</v>
      </c>
    </row>
    <row r="31" spans="1:4" ht="52.8">
      <c r="A31" s="37"/>
      <c r="B31" s="44" t="s">
        <v>400</v>
      </c>
      <c r="C31" s="44" t="s">
        <v>407</v>
      </c>
      <c r="D31" s="44" t="s">
        <v>404</v>
      </c>
    </row>
    <row r="32" spans="1:4" ht="39.6">
      <c r="A32" s="37"/>
      <c r="B32" s="29"/>
      <c r="C32" s="44" t="s">
        <v>408</v>
      </c>
      <c r="D32" s="29"/>
    </row>
    <row r="33" spans="1:4" ht="52.8">
      <c r="A33" s="37"/>
      <c r="B33" s="29"/>
      <c r="C33" s="44" t="s">
        <v>409</v>
      </c>
      <c r="D33" s="29"/>
    </row>
    <row r="34" spans="1:4">
      <c r="A34" s="39"/>
      <c r="B34" s="40"/>
      <c r="C34" s="40"/>
      <c r="D34" s="40"/>
    </row>
    <row r="35" spans="1:4">
      <c r="A35" s="41"/>
      <c r="B35" s="42"/>
      <c r="C35" s="40"/>
      <c r="D35" s="42"/>
    </row>
    <row r="36" spans="1:4">
      <c r="A36" s="41"/>
      <c r="B36" s="42"/>
      <c r="C36" s="40"/>
      <c r="D36" s="42"/>
    </row>
    <row r="37" spans="1:4">
      <c r="A37" s="41"/>
      <c r="B37" s="42"/>
      <c r="C37" s="40"/>
      <c r="D37" s="42"/>
    </row>
    <row r="38" spans="1:4">
      <c r="A38" s="43"/>
      <c r="B38" s="40"/>
      <c r="C38" s="40"/>
      <c r="D38" s="40"/>
    </row>
    <row r="39" spans="1:4">
      <c r="A39" s="43"/>
      <c r="B39" s="40"/>
      <c r="C39" s="40"/>
      <c r="D39" s="40"/>
    </row>
  </sheetData>
  <mergeCells count="6">
    <mergeCell ref="A4:A8"/>
    <mergeCell ref="A9:A13"/>
    <mergeCell ref="A14:A18"/>
    <mergeCell ref="A19:A23"/>
    <mergeCell ref="A24:A28"/>
    <mergeCell ref="A29:A3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D39B9C-9DD7-4F96-905C-67E79B81D654}">
  <dimension ref="B1:BQ98"/>
  <sheetViews>
    <sheetView topLeftCell="AG10" zoomScale="93" zoomScaleNormal="61" workbookViewId="0">
      <selection activeCell="AI22" sqref="AI22"/>
    </sheetView>
  </sheetViews>
  <sheetFormatPr defaultRowHeight="14.4"/>
  <cols>
    <col min="2" max="2" width="9" bestFit="1" customWidth="1"/>
    <col min="3" max="3" width="18.44140625" customWidth="1"/>
    <col min="4" max="4" width="14.109375" customWidth="1"/>
    <col min="5" max="5" width="10.88671875" bestFit="1" customWidth="1"/>
    <col min="6" max="6" width="18.5546875" customWidth="1"/>
    <col min="7" max="7" width="10.88671875" customWidth="1"/>
    <col min="8" max="8" width="11" bestFit="1" customWidth="1"/>
    <col min="10" max="10" width="13.5546875" customWidth="1"/>
    <col min="11" max="11" width="13" customWidth="1"/>
    <col min="12" max="14" width="17.88671875" customWidth="1"/>
    <col min="15" max="15" width="9" bestFit="1" customWidth="1"/>
    <col min="16" max="16" width="29.33203125" customWidth="1"/>
    <col min="17" max="17" width="27.88671875" customWidth="1"/>
    <col min="18" max="18" width="13.6640625" bestFit="1" customWidth="1"/>
    <col min="20" max="20" width="13.6640625" bestFit="1" customWidth="1"/>
    <col min="21" max="21" width="17.44140625" bestFit="1" customWidth="1"/>
    <col min="22" max="22" width="16.6640625" bestFit="1" customWidth="1"/>
    <col min="23" max="23" width="18.33203125" bestFit="1" customWidth="1"/>
    <col min="24" max="24" width="12.21875" customWidth="1"/>
    <col min="25" max="25" width="9" bestFit="1" customWidth="1"/>
    <col min="27" max="27" width="9" bestFit="1" customWidth="1"/>
    <col min="29" max="29" width="23.109375" customWidth="1"/>
    <col min="30" max="30" width="10.44140625" bestFit="1" customWidth="1"/>
    <col min="31" max="33" width="9" bestFit="1" customWidth="1"/>
    <col min="34" max="34" width="11.21875" customWidth="1"/>
    <col min="35" max="35" width="27.77734375" customWidth="1"/>
    <col min="36" max="36" width="24.21875" customWidth="1"/>
    <col min="37" max="39" width="9" bestFit="1" customWidth="1"/>
    <col min="41" max="44" width="9" bestFit="1" customWidth="1"/>
    <col min="47" max="47" width="16.5546875" customWidth="1"/>
    <col min="48" max="48" width="12.88671875" customWidth="1"/>
    <col min="50" max="50" width="11" bestFit="1" customWidth="1"/>
    <col min="51" max="51" width="11.6640625" bestFit="1" customWidth="1"/>
    <col min="52" max="52" width="9.109375" bestFit="1" customWidth="1"/>
    <col min="53" max="53" width="9.6640625" bestFit="1" customWidth="1"/>
    <col min="54" max="55" width="9.109375" bestFit="1" customWidth="1"/>
    <col min="56" max="56" width="14.5546875" customWidth="1"/>
    <col min="57" max="57" width="13" customWidth="1"/>
    <col min="58" max="58" width="13.88671875" customWidth="1"/>
    <col min="59" max="59" width="14.77734375" customWidth="1"/>
    <col min="60" max="60" width="20" customWidth="1"/>
    <col min="61" max="61" width="13" customWidth="1"/>
    <col min="62" max="63" width="9" bestFit="1" customWidth="1"/>
    <col min="65" max="65" width="11.77734375" bestFit="1" customWidth="1"/>
    <col min="66" max="66" width="11.21875" bestFit="1" customWidth="1"/>
    <col min="67" max="70" width="9" bestFit="1" customWidth="1"/>
    <col min="71" max="71" width="10.5546875" bestFit="1" customWidth="1"/>
    <col min="72" max="72" width="11.33203125" customWidth="1"/>
    <col min="73" max="77" width="9" bestFit="1" customWidth="1"/>
    <col min="78" max="78" width="9" customWidth="1"/>
    <col min="80" max="80" width="11.88671875" customWidth="1"/>
    <col min="81" max="81" width="22.88671875" customWidth="1"/>
    <col min="82" max="83" width="16.77734375" customWidth="1"/>
    <col min="84" max="84" width="20" customWidth="1"/>
    <col min="85" max="85" width="29.6640625" customWidth="1"/>
    <col min="86" max="86" width="18.33203125" customWidth="1"/>
    <col min="87" max="87" width="21.6640625" customWidth="1"/>
  </cols>
  <sheetData>
    <row r="1" spans="2:69">
      <c r="K1" s="7"/>
    </row>
    <row r="2" spans="2:69">
      <c r="B2" s="1" t="s">
        <v>46</v>
      </c>
      <c r="C2" s="2"/>
      <c r="D2" s="2"/>
      <c r="K2" s="7"/>
    </row>
    <row r="3" spans="2:69">
      <c r="C3" t="s">
        <v>47</v>
      </c>
      <c r="D3">
        <v>2</v>
      </c>
      <c r="AI3" s="7"/>
      <c r="AU3" s="1" t="s">
        <v>205</v>
      </c>
      <c r="AV3" s="2"/>
      <c r="AW3" s="2"/>
      <c r="AX3" s="2"/>
      <c r="AY3" s="2"/>
      <c r="AZ3" s="2"/>
      <c r="BA3" s="2"/>
      <c r="BB3" s="2"/>
      <c r="BC3" s="2"/>
      <c r="BD3" s="2"/>
    </row>
    <row r="4" spans="2:69">
      <c r="C4" t="s">
        <v>192</v>
      </c>
      <c r="D4">
        <v>1</v>
      </c>
      <c r="J4" s="7"/>
      <c r="AU4" s="24" t="s">
        <v>216</v>
      </c>
      <c r="AV4" s="24"/>
    </row>
    <row r="5" spans="2:69">
      <c r="C5" t="s">
        <v>223</v>
      </c>
      <c r="D5">
        <v>12</v>
      </c>
      <c r="E5" s="7"/>
      <c r="F5" s="7"/>
      <c r="G5" s="7"/>
      <c r="K5" s="7"/>
      <c r="L5" s="7"/>
      <c r="M5" t="str" cm="1">
        <f t="array" ref="M5">INDEX(calculation!$C$22:$C$28,calculation!$D$3)</f>
        <v>Condiments</v>
      </c>
      <c r="N5" cm="1">
        <f t="array" ref="N5">MATCH(INDEX(calculation!$C$22:$C$28,calculation!$D$3),TableTopicAspect[#Headers],0)</f>
        <v>2</v>
      </c>
      <c r="AI5" s="17" t="s">
        <v>194</v>
      </c>
      <c r="AJ5" s="17" t="str" cm="1">
        <f t="array" ref="AJ5">"Distribution Topic Period: "&amp;IF(D6&lt;&gt;1,INDEX($H$23:$H$34,$D$6-1,)&amp;" ","")&amp;INDEX(_xlfn.ANCHORARRAY($H$36),$D$5)</f>
        <v>Distribution Topic Period: 2024</v>
      </c>
      <c r="AU5" s="17" t="s">
        <v>212</v>
      </c>
      <c r="AV5" s="17">
        <f>COUNTIFS(TableTrend[rating_sum],"="&amp;"")</f>
        <v>0</v>
      </c>
      <c r="BF5" s="5"/>
    </row>
    <row r="6" spans="2:69">
      <c r="C6" t="s">
        <v>224</v>
      </c>
      <c r="D6">
        <v>1</v>
      </c>
      <c r="E6" s="7"/>
      <c r="F6" s="1" t="s">
        <v>217</v>
      </c>
      <c r="G6" s="2"/>
      <c r="J6" s="1" t="s">
        <v>52</v>
      </c>
      <c r="K6" s="2"/>
      <c r="L6" s="2"/>
      <c r="M6" s="2"/>
      <c r="N6" s="2"/>
      <c r="O6" s="2"/>
      <c r="P6" s="2"/>
      <c r="Q6" s="2"/>
      <c r="R6" s="2"/>
      <c r="S6" s="2"/>
      <c r="T6" s="2"/>
      <c r="U6" s="2"/>
      <c r="V6" s="2"/>
      <c r="W6" s="2"/>
      <c r="X6" s="2"/>
      <c r="Y6" s="2"/>
      <c r="Z6" s="2"/>
      <c r="AA6" s="2"/>
      <c r="AB6" s="2"/>
      <c r="AC6" s="2"/>
      <c r="AD6" s="2"/>
      <c r="AE6" s="2"/>
      <c r="AF6" s="2"/>
      <c r="AG6" s="2"/>
      <c r="AI6" s="1" t="s">
        <v>193</v>
      </c>
      <c r="AJ6" s="2"/>
      <c r="AK6" s="2"/>
      <c r="AL6" s="2"/>
      <c r="AM6" s="2"/>
      <c r="AN6" s="2"/>
      <c r="AO6" s="2"/>
      <c r="AP6" s="2"/>
      <c r="AQ6" s="2"/>
      <c r="AR6" s="2"/>
      <c r="AU6" s="17" t="s">
        <v>213</v>
      </c>
      <c r="AV6" s="17">
        <f>ROWS(TableTrend[rating_sum])</f>
        <v>143</v>
      </c>
    </row>
    <row r="7" spans="2:69">
      <c r="D7" s="7"/>
      <c r="E7" s="7"/>
      <c r="F7" s="7" t="str" cm="1">
        <f t="array" ref="F7">"Sentiment Poisitive Rate Period: "&amp;INDEX(_xlfn.ANCHORARRAY($H$36),$D$5)</f>
        <v>Sentiment Poisitive Rate Period: 2024</v>
      </c>
      <c r="H7" s="13" cm="1">
        <f t="array" ref="H7">SUMIFS(TableTrend[positive],TableTrend[year],"="&amp;DATE(INDEX(_xlfn.ANCHORARRAY($H$36),$D$5),1,1))/SUMIFS(TableTrend[total],TableTrend[year],"="&amp;DATE(INDEX(_xlfn.ANCHORARRAY($H$36),$D$5),1,1))</f>
        <v>0.35289747399702825</v>
      </c>
      <c r="J7" s="12" t="s">
        <v>1</v>
      </c>
      <c r="K7" s="10" t="s">
        <v>53</v>
      </c>
      <c r="L7" s="18"/>
      <c r="M7" s="10" t="s">
        <v>53</v>
      </c>
      <c r="N7" s="10" t="s">
        <v>56</v>
      </c>
      <c r="O7" s="10" t="s">
        <v>55</v>
      </c>
      <c r="P7" s="10" t="s">
        <v>54</v>
      </c>
      <c r="Q7" s="11" t="s">
        <v>57</v>
      </c>
      <c r="R7" s="16" t="s">
        <v>203</v>
      </c>
      <c r="S7" s="19"/>
      <c r="T7" s="16" t="s">
        <v>204</v>
      </c>
      <c r="U7" s="16" t="s">
        <v>53</v>
      </c>
      <c r="V7" s="16" t="s">
        <v>56</v>
      </c>
      <c r="W7" s="16" t="s">
        <v>55</v>
      </c>
      <c r="X7" s="16" t="s">
        <v>54</v>
      </c>
      <c r="Y7" s="16" t="s">
        <v>57</v>
      </c>
      <c r="Z7" s="19"/>
      <c r="AC7" s="28" t="s">
        <v>53</v>
      </c>
      <c r="AD7" s="28" t="s">
        <v>56</v>
      </c>
      <c r="AE7" s="28" t="s">
        <v>55</v>
      </c>
      <c r="AF7" s="28" t="s">
        <v>54</v>
      </c>
      <c r="AG7" s="28" t="s">
        <v>57</v>
      </c>
      <c r="AI7" t="s">
        <v>49</v>
      </c>
      <c r="AJ7" t="s">
        <v>56</v>
      </c>
      <c r="AK7" t="s">
        <v>55</v>
      </c>
      <c r="AL7" t="s">
        <v>54</v>
      </c>
      <c r="AM7" t="s">
        <v>57</v>
      </c>
      <c r="AN7" t="s">
        <v>208</v>
      </c>
      <c r="AO7" t="s">
        <v>195</v>
      </c>
      <c r="AP7" t="s">
        <v>196</v>
      </c>
      <c r="AQ7" t="s">
        <v>197</v>
      </c>
      <c r="AR7" t="s">
        <v>198</v>
      </c>
      <c r="AU7" s="25" t="s">
        <v>214</v>
      </c>
      <c r="AV7" s="25">
        <f>IF($AV$5&lt;&gt;$AV$6,1,0)</f>
        <v>1</v>
      </c>
      <c r="AW7" t="s">
        <v>238</v>
      </c>
      <c r="BJ7" s="22"/>
      <c r="BK7" s="22"/>
      <c r="BL7" s="22"/>
      <c r="BQ7" s="22"/>
    </row>
    <row r="8" spans="2:69">
      <c r="D8" s="7"/>
      <c r="F8" t="str" cm="1">
        <f t="array" ref="F8">"Sentiment Negative Rate Period: "&amp;INDEX(_xlfn.ANCHORARRAY($H$36),$D$5)</f>
        <v>Sentiment Negative Rate Period: 2024</v>
      </c>
      <c r="H8" s="13" cm="1">
        <f t="array" ref="H8">SUMIFS(TableTrend[negative],TableTrend[year],"="&amp;DATE(INDEX(_xlfn.ANCHORARRAY($H$36),$D$5),1,1))/SUMIFS(TableTrend[total],TableTrend[year],"="&amp;DATE(INDEX(_xlfn.ANCHORARRAY($H$36),$D$5),1,1))</f>
        <v>0.48216939078751858</v>
      </c>
      <c r="J8" s="7"/>
      <c r="K8" s="8"/>
      <c r="L8" s="9"/>
      <c r="M8" s="8" t="str" cm="1">
        <f t="array" ref="M8:M58">INDEX(TableTopicAspect[],,MATCH(INDEX(calculation!$C$22:$C$28,calculation!$D$3),TableTopicAspect[#Headers],0))</f>
        <v>sauce</v>
      </c>
      <c r="N8" s="8" cm="1">
        <f t="array" ref="N8">IF($D$6&lt;&gt;1,SUMIFS(TableAspect[positive],TableAspect[aspect],"="&amp;$M8,TableAspect[month],"="&amp;DATE(INDEX(_xlfn.ANCHORARRAY($H$36),$D$5),$D$6-1,1)),SUMIFS(TableAspect[positive],TableAspect[aspect],"="&amp;$M8,TableAspect[year],"="&amp;DATE(INDEX(_xlfn.ANCHORARRAY($H$36),$D$5),1,1)))</f>
        <v>0</v>
      </c>
      <c r="O8" s="8" cm="1">
        <f t="array" ref="O8">IF($D$6&lt;&gt;1,SUMIFS(TableAspect[neutral],TableAspect[aspect],"="&amp;$M8,TableAspect[month],"="&amp;DATE(INDEX(_xlfn.ANCHORARRAY($H$36),$D$5),$D$6-1,1)),SUMIFS(TableAspect[neutral],TableAspect[aspect],"="&amp;$M8,TableAspect[year],"="&amp;DATE(INDEX(_xlfn.ANCHORARRAY($H$36),$D$5),1,1)))</f>
        <v>0</v>
      </c>
      <c r="P8" s="8" cm="1">
        <f t="array" ref="P8">IF($D$6&lt;&gt;1,SUMIFS(TableAspect[negative],TableAspect[aspect],"="&amp;$M8,TableAspect[month],"="&amp;DATE(INDEX(_xlfn.ANCHORARRAY($H$36),$D$5),$D$6-1,1)),SUMIFS(TableAspect[negative],TableAspect[aspect],"="&amp;$M8,TableAspect[year],"="&amp;DATE(INDEX(_xlfn.ANCHORARRAY($H$36),$D$5),1,1)))</f>
        <v>4</v>
      </c>
      <c r="Q8" cm="1">
        <f t="array" ref="Q8">IF($D$6&lt;&gt;1,SUMIFS(TableAspect[total],TableAspect[aspect],"="&amp;$M8,TableAspect[month],"="&amp;DATE(INDEX(_xlfn.ANCHORARRAY($H$36),$D$5),$D$6-1,1)),SUMIFS(TableAspect[total],TableAspect[aspect],"="&amp;$M8,TableAspect[year],"="&amp;DATE(INDEX(_xlfn.ANCHORARRAY($H$36),$D$5),1,1)))</f>
        <v>4</v>
      </c>
      <c r="R8">
        <f>IF(M8&lt;&gt;0,Q8+(COUNTIFS($Q$8:Q8,Q8) - 1) * 0.000000001,"")</f>
        <v>4</v>
      </c>
      <c r="T8">
        <f>IFERROR(LARGE($R$8:$R$1048505,ROW()-ROW($T$7)),"")</f>
        <v>4</v>
      </c>
      <c r="U8" t="str">
        <f>IFERROR(INDEX($M$8:$M$1048505,MATCH(T8,$R$8:$R$1048505,0)),"")</f>
        <v>sauce</v>
      </c>
      <c r="V8">
        <f>IFERROR(INDEX($N$8:$N$1048505,MATCH(T8,$R$8:$R$1048505,0)),"")</f>
        <v>0</v>
      </c>
      <c r="W8">
        <f>IFERROR(INDEX($O$8:$O$1048505,MATCH(T8,$R$8:$R$1048505,0)),"")</f>
        <v>0</v>
      </c>
      <c r="X8">
        <f>IFERROR(INDEX($P$8:$P$1048505,MATCH(T8,$R$8:$R$1048505,0)),"")</f>
        <v>4</v>
      </c>
      <c r="Y8">
        <f>IFERROR(INDEX($Q$8:$Q$1048505,MATCH(T8,$R$8:$R$1048505,0)),"")</f>
        <v>4</v>
      </c>
      <c r="Z8" s="17" t="s">
        <v>189</v>
      </c>
      <c r="AA8" s="17"/>
      <c r="AC8" s="29" t="str" cm="1">
        <f t="array" ref="AC8">IFERROR(IF(INDEX(U8:$U$1048505,$D$4,)=0,"",INDEX(U8:$U$1048505,$D$4,)),"")</f>
        <v>sauce</v>
      </c>
      <c r="AD8" s="30" t="str" cm="1">
        <f t="array" ref="AD8">IFERROR(IF(INDEX(V8:$V$1048505,$D$4,)=0,"",INDEX(V8:$V$1048505,$D$4,)),"")</f>
        <v/>
      </c>
      <c r="AE8" s="30" t="str" cm="1">
        <f t="array" ref="AE8">IFERROR(IF(INDEX(W8:$W$1048505,$D$4,)=0,"",INDEX(W8:$W$1048505,$D$4,)),"")</f>
        <v/>
      </c>
      <c r="AF8" s="30" cm="1">
        <f t="array" ref="AF8">IFERROR(IF(INDEX(X8:$X$1048505,$D$4,)=0,"",INDEX(X8:$X$1048505,$D$4,)),"")</f>
        <v>4</v>
      </c>
      <c r="AG8" s="30" cm="1">
        <f t="array" ref="AG8">IFERROR(IF(INDEX(Y8:$Y$1048505,$D$4,)=0,"",INDEX(Y8:$Y$1048505,$D$4,)),"")</f>
        <v>4</v>
      </c>
      <c r="AI8" t="str">
        <f t="shared" ref="AI8:AI14" si="0">C22</f>
        <v>Food and Menu Items</v>
      </c>
      <c r="AJ8" cm="1">
        <f t="array" ref="AJ8">IF($D$6&lt;&gt;1,SUMIFS(TableTrend[positive],TableTrend[topic],"="&amp;$AI8,TableTrend[month],"="&amp;DATE(INDEX(_xlfn.ANCHORARRAY($H$36),$D$5,),$D$6-1,1)),SUMIFS(TableTrend[positive],TableTrend[topic],"="&amp;$AI8,TableTrend[year],"="&amp;DATE(INDEX(_xlfn.ANCHORARRAY($H$36),$D$5,),1,1)))</f>
        <v>81</v>
      </c>
      <c r="AK8" cm="1">
        <f t="array" ref="AK8">IF($D$6&lt;&gt;1,SUMIFS(TableTrend[neutral],TableTrend[topic],"="&amp;$AI8,TableTrend[month],"="&amp;DATE(INDEX(_xlfn.ANCHORARRAY($H$36),$D$5,),$D$6-1,1)),SUMIFS(TableTrend[neutral],TableTrend[topic],"="&amp;$AI8,TableTrend[year],"="&amp;DATE(INDEX(_xlfn.ANCHORARRAY($H$36),$D$5,),1,1)))</f>
        <v>74</v>
      </c>
      <c r="AL8" cm="1">
        <f t="array" ref="AL8">IF($D$6&lt;&gt;1,SUMIFS(TableTrend[negative],TableTrend[topic],"="&amp;$AI8,TableTrend[month],"="&amp;DATE(INDEX(_xlfn.ANCHORARRAY($H$36),$D$5,),$D$6-1,1)),SUMIFS(TableTrend[negative],TableTrend[topic],"="&amp;$AI8,TableTrend[year],"="&amp;DATE(INDEX(_xlfn.ANCHORARRAY($H$36),$D$5,),1,1)))</f>
        <v>101</v>
      </c>
      <c r="AM8" cm="1">
        <f t="array" ref="AM8">IF($D$6&lt;&gt;1,SUMIFS(TableTrend[total],TableTrend[topic],"="&amp;$AI8,TableTrend[month],"="&amp;DATE(INDEX(_xlfn.ANCHORARRAY($H$36),$D$5,),$D$6-1,1)),SUMIFS(TableTrend[total],TableTrend[topic],"="&amp;$AI8,TableTrend[year],"="&amp;DATE(INDEX(_xlfn.ANCHORARRAY($H$36),$D$5,),1,1)))</f>
        <v>256</v>
      </c>
      <c r="AN8">
        <f>IF(AM8&lt;&gt;0,AM8,"")</f>
        <v>256</v>
      </c>
      <c r="AO8">
        <v>0.25</v>
      </c>
      <c r="AP8" s="13">
        <f>IFERROR(IF(AND(AJ8/AM8 &gt; 0.1, AJ8/AM8 &lt;&gt; 1),AJ8/AM8,""), "")</f>
        <v>0.31640625</v>
      </c>
      <c r="AQ8" s="13">
        <f>IFERROR(IF(AND(AK8/AM8 &gt; 0.1, AK8/AM8 &lt;&gt; 1),AK8/AM8,""), "")</f>
        <v>0.2890625</v>
      </c>
      <c r="AR8" s="13">
        <f>IFERROR(IF(AND(AL8/AM8 &gt; 0.1, AL8/AM8 &lt;&gt; 1),AL8/AM8,""), "")</f>
        <v>0.39453125</v>
      </c>
      <c r="AU8" s="17" t="s">
        <v>215</v>
      </c>
      <c r="AV8" s="17" t="str" cm="1">
        <f t="array" ref="AV8">"Trend Sentiment "&amp;CHOOSE($D$13,"","and Rating ")&amp;"Topic: "&amp;INDEX($C$22:$C$28,$D$3)&amp;" (Period: "&amp;IF($D$6&lt;&gt;1,INDEX($H$23:$H$34,$D$6-1)&amp;" ","")&amp;INDEX(_xlfn.ANCHORARRAY($H$36),$D$5)&amp;")"</f>
        <v>Trend Sentiment Topic: Condiments (Period: 2024)</v>
      </c>
      <c r="BJ8" s="22"/>
      <c r="BK8" s="22"/>
      <c r="BL8" s="22"/>
      <c r="BQ8" s="22"/>
    </row>
    <row r="9" spans="2:69">
      <c r="C9" t="s">
        <v>51</v>
      </c>
      <c r="D9" s="7"/>
      <c r="F9" t="str" cm="1">
        <f t="array" ref="F9">"Sentiment Neutral Rate Period: "&amp;INDEX(_xlfn.ANCHORARRAY($H$36),$D$5)</f>
        <v>Sentiment Neutral Rate Period: 2024</v>
      </c>
      <c r="H9" s="13" cm="1">
        <f t="array" ref="H9">SUMIFS(TableTrend[neutral],TableTrend[year],"="&amp;DATE(INDEX(_xlfn.ANCHORARRAY($H$36),$D$5),1,1))/SUMIFS(TableTrend[total],TableTrend[year],"="&amp;DATE(INDEX(_xlfn.ANCHORARRAY($H$36),$D$5),1,1))</f>
        <v>0.16493313521545319</v>
      </c>
      <c r="J9" s="9"/>
      <c r="K9" s="8"/>
      <c r="L9" s="9"/>
      <c r="M9" s="8" t="str">
        <v>condiments</v>
      </c>
      <c r="N9" s="8" cm="1">
        <f t="array" ref="N9">IF($D$6&lt;&gt;1,SUMIFS(TableAspect[positive],TableAspect[aspect],"="&amp;$M9,TableAspect[month],"="&amp;DATE(INDEX(_xlfn.ANCHORARRAY($H$36),$D$5),$D$6-1,1)),SUMIFS(TableAspect[positive],TableAspect[aspect],"="&amp;$M9,TableAspect[year],"="&amp;DATE(INDEX(_xlfn.ANCHORARRAY($H$36),$D$5),1,1)))</f>
        <v>0</v>
      </c>
      <c r="O9" s="8" cm="1">
        <f t="array" ref="O9">IF($D$6&lt;&gt;1,SUMIFS(TableAspect[neutral],TableAspect[aspect],"="&amp;$M9,TableAspect[month],"="&amp;DATE(INDEX(_xlfn.ANCHORARRAY($H$36),$D$5),$D$6-1,1)),SUMIFS(TableAspect[neutral],TableAspect[aspect],"="&amp;$M9,TableAspect[year],"="&amp;DATE(INDEX(_xlfn.ANCHORARRAY($H$36),$D$5),1,1)))</f>
        <v>0</v>
      </c>
      <c r="P9" s="8" cm="1">
        <f t="array" ref="P9">IF($D$6&lt;&gt;1,SUMIFS(TableAspect[negative],TableAspect[aspect],"="&amp;$M9,TableAspect[month],"="&amp;DATE(INDEX(_xlfn.ANCHORARRAY($H$36),$D$5),$D$6-1,1)),SUMIFS(TableAspect[negative],TableAspect[aspect],"="&amp;$M9,TableAspect[year],"="&amp;DATE(INDEX(_xlfn.ANCHORARRAY($H$36),$D$5),1,1)))</f>
        <v>0</v>
      </c>
      <c r="Q9" cm="1">
        <f t="array" ref="Q9">IF($D$6&lt;&gt;1,SUMIFS(TableAspect[total],TableAspect[aspect],"="&amp;$M9,TableAspect[month],"="&amp;DATE(INDEX(_xlfn.ANCHORARRAY($H$36),$D$5),$D$6-1,1)),SUMIFS(TableAspect[total],TableAspect[aspect],"="&amp;$M9,TableAspect[year],"="&amp;DATE(INDEX(_xlfn.ANCHORARRAY($H$36),$D$5),1,1)))</f>
        <v>0</v>
      </c>
      <c r="R9">
        <f>IF(M9&lt;&gt;0,Q9+(COUNTIFS($Q$8:Q9,Q9) - 1) * 0.000000001,"")</f>
        <v>0</v>
      </c>
      <c r="T9">
        <f t="shared" ref="T9:T72" si="1">IFERROR(LARGE($R$8:$R$1048505,ROW()-ROW($T$7)),"")</f>
        <v>1</v>
      </c>
      <c r="U9" t="str">
        <f t="shared" ref="U9:U72" si="2">IFERROR(INDEX($M$8:$M$1048505,MATCH(T9,$R$8:$R$1048505,0)),"")</f>
        <v>cream</v>
      </c>
      <c r="V9">
        <f t="shared" ref="V9:V72" si="3">IFERROR(INDEX($N$8:$N$1048505,MATCH(T9,$R$8:$R$1048505,0)),"")</f>
        <v>0</v>
      </c>
      <c r="W9">
        <f t="shared" ref="W9:W72" si="4">IFERROR(INDEX($O$8:$O$1048505,MATCH(T9,$R$8:$R$1048505,0)),"")</f>
        <v>0</v>
      </c>
      <c r="X9">
        <f t="shared" ref="X9:X72" si="5">IFERROR(INDEX($P$8:$P$1048505,MATCH(T9,$R$8:$R$1048505,0)),"")</f>
        <v>1</v>
      </c>
      <c r="Y9">
        <f t="shared" ref="Y9:Y72" si="6">IFERROR(INDEX($Q$8:$Q$1048505,MATCH(T9,$R$8:$R$1048505,0)),"")</f>
        <v>1</v>
      </c>
      <c r="Z9" s="17" t="s">
        <v>190</v>
      </c>
      <c r="AA9" s="17">
        <f>Y8 + 3</f>
        <v>7</v>
      </c>
      <c r="AC9" s="29" t="str" cm="1">
        <f t="array" ref="AC9">IFERROR(IF(INDEX(U9:$U$1048505,$D$4,)=0,"",INDEX(U9:$U$1048505,$D$4,)),"")</f>
        <v>cream</v>
      </c>
      <c r="AD9" s="30" t="str" cm="1">
        <f t="array" ref="AD9">IFERROR(IF(INDEX(V9:$V$1048505,$D$4,)=0,"",INDEX(V9:$V$1048505,$D$4,)),"")</f>
        <v/>
      </c>
      <c r="AE9" s="30" t="str" cm="1">
        <f t="array" ref="AE9">IFERROR(IF(INDEX(W9:$W$1048505,$D$4,)=0,"",INDEX(W9:$W$1048505,$D$4,)),"")</f>
        <v/>
      </c>
      <c r="AF9" s="30" cm="1">
        <f t="array" ref="AF9">IFERROR(IF(INDEX(X9:$X$1048505,$D$4,)=0,"",INDEX(X9:$X$1048505,$D$4,)),"")</f>
        <v>1</v>
      </c>
      <c r="AG9" s="30" cm="1">
        <f t="array" ref="AG9">IFERROR(IF(INDEX(Y9:$Y$1048505,$D$4,)=0,"",INDEX(Y9:$Y$1048505,$D$4,)),"")</f>
        <v>1</v>
      </c>
      <c r="AI9" t="str">
        <f t="shared" si="0"/>
        <v>Condiments</v>
      </c>
      <c r="AJ9" cm="1">
        <f t="array" ref="AJ9">IF($D$6&lt;&gt;1,SUMIFS(TableTrend[positive],TableTrend[topic],"="&amp;$AI9,TableTrend[month],"="&amp;DATE(INDEX(_xlfn.ANCHORARRAY($H$36),$D$5,),$D$6-1,1)),SUMIFS(TableTrend[positive],TableTrend[topic],"="&amp;$AI9,TableTrend[year],"="&amp;DATE(INDEX(_xlfn.ANCHORARRAY($H$36),$D$5,),1,1)))</f>
        <v>0</v>
      </c>
      <c r="AK9" cm="1">
        <f t="array" ref="AK9">IF($D$6&lt;&gt;1,SUMIFS(TableTrend[neutral],TableTrend[topic],"="&amp;$AI9,TableTrend[month],"="&amp;DATE(INDEX(_xlfn.ANCHORARRAY($H$36),$D$5,),$D$6-1,1)),SUMIFS(TableTrend[neutral],TableTrend[topic],"="&amp;$AI9,TableTrend[year],"="&amp;DATE(INDEX(_xlfn.ANCHORARRAY($H$36),$D$5,),1,1)))</f>
        <v>0</v>
      </c>
      <c r="AL9" cm="1">
        <f t="array" ref="AL9">IF($D$6&lt;&gt;1,SUMIFS(TableTrend[negative],TableTrend[topic],"="&amp;$AI9,TableTrend[month],"="&amp;DATE(INDEX(_xlfn.ANCHORARRAY($H$36),$D$5,),$D$6-1,1)),SUMIFS(TableTrend[negative],TableTrend[topic],"="&amp;$AI9,TableTrend[year],"="&amp;DATE(INDEX(_xlfn.ANCHORARRAY($H$36),$D$5,),1,1)))</f>
        <v>5</v>
      </c>
      <c r="AM9" cm="1">
        <f t="array" ref="AM9">IF($D$6&lt;&gt;1,SUMIFS(TableTrend[total],TableTrend[topic],"="&amp;$AI9,TableTrend[month],"="&amp;DATE(INDEX(_xlfn.ANCHORARRAY($H$36),$D$5,),$D$6-1,1)),SUMIFS(TableTrend[total],TableTrend[topic],"="&amp;$AI9,TableTrend[year],"="&amp;DATE(INDEX(_xlfn.ANCHORARRAY($H$36),$D$5,),1,1)))</f>
        <v>5</v>
      </c>
      <c r="AN9">
        <f t="shared" ref="AN9:AN14" si="7">IF(AM9&lt;&gt;0,AM9,"")</f>
        <v>5</v>
      </c>
      <c r="AO9">
        <v>0.25</v>
      </c>
      <c r="AP9" s="13" t="str">
        <f t="shared" ref="AP9:AP14" si="8">IFERROR(IF(AND(AJ9/AM9 &gt; 0.1, AJ9/AM9 &lt;&gt; 1),AJ9/AM9,""), "")</f>
        <v/>
      </c>
      <c r="AQ9" s="13" t="str">
        <f t="shared" ref="AQ9:AQ14" si="9">IFERROR(IF(AND(AK9/AM9 &gt; 0.1, AK9/AM9 &lt;&gt; 1),AK9/AM9,""), "")</f>
        <v/>
      </c>
      <c r="AR9" s="13" t="str">
        <f t="shared" ref="AR9:AR13" si="10">IFERROR(IF(AND(AL9/AM9 &gt; 0.1, AL9/AM9 &lt;&gt; 1),AL9/AM9,""), "")</f>
        <v/>
      </c>
      <c r="AU9" s="17" t="s">
        <v>240</v>
      </c>
      <c r="AV9" s="17" t="str" cm="1">
        <f t="array" ref="AV9">INDEX($E$22:$E$23,$D$13)</f>
        <v>Frequency</v>
      </c>
      <c r="BJ9" s="22"/>
      <c r="BK9" s="22"/>
      <c r="BL9" s="22"/>
    </row>
    <row r="10" spans="2:69">
      <c r="C10" t="s">
        <v>221</v>
      </c>
      <c r="D10" s="7"/>
      <c r="J10" s="9"/>
      <c r="K10" s="8"/>
      <c r="L10" s="9"/>
      <c r="M10" s="8" t="str">
        <v>pickles</v>
      </c>
      <c r="N10" s="8" cm="1">
        <f t="array" ref="N10">IF($D$6&lt;&gt;1,SUMIFS(TableAspect[positive],TableAspect[aspect],"="&amp;$M10,TableAspect[month],"="&amp;DATE(INDEX(_xlfn.ANCHORARRAY($H$36),$D$5),$D$6-1,1)),SUMIFS(TableAspect[positive],TableAspect[aspect],"="&amp;$M10,TableAspect[year],"="&amp;DATE(INDEX(_xlfn.ANCHORARRAY($H$36),$D$5),1,1)))</f>
        <v>0</v>
      </c>
      <c r="O10" s="8" cm="1">
        <f t="array" ref="O10">IF($D$6&lt;&gt;1,SUMIFS(TableAspect[neutral],TableAspect[aspect],"="&amp;$M10,TableAspect[month],"="&amp;DATE(INDEX(_xlfn.ANCHORARRAY($H$36),$D$5),$D$6-1,1)),SUMIFS(TableAspect[neutral],TableAspect[aspect],"="&amp;$M10,TableAspect[year],"="&amp;DATE(INDEX(_xlfn.ANCHORARRAY($H$36),$D$5),1,1)))</f>
        <v>0</v>
      </c>
      <c r="P10" s="8" cm="1">
        <f t="array" ref="P10">IF($D$6&lt;&gt;1,SUMIFS(TableAspect[negative],TableAspect[aspect],"="&amp;$M10,TableAspect[month],"="&amp;DATE(INDEX(_xlfn.ANCHORARRAY($H$36),$D$5),$D$6-1,1)),SUMIFS(TableAspect[negative],TableAspect[aspect],"="&amp;$M10,TableAspect[year],"="&amp;DATE(INDEX(_xlfn.ANCHORARRAY($H$36),$D$5),1,1)))</f>
        <v>0</v>
      </c>
      <c r="Q10" cm="1">
        <f t="array" ref="Q10">IF($D$6&lt;&gt;1,SUMIFS(TableAspect[total],TableAspect[aspect],"="&amp;$M10,TableAspect[month],"="&amp;DATE(INDEX(_xlfn.ANCHORARRAY($H$36),$D$5),$D$6-1,1)),SUMIFS(TableAspect[total],TableAspect[aspect],"="&amp;$M10,TableAspect[year],"="&amp;DATE(INDEX(_xlfn.ANCHORARRAY($H$36),$D$5),1,1)))</f>
        <v>0</v>
      </c>
      <c r="R10">
        <f>IF(M10&lt;&gt;0,Q10+(COUNTIFS($Q$8:Q10,Q10) - 1) * 0.000000001,"")</f>
        <v>1.0000000000000001E-9</v>
      </c>
      <c r="T10">
        <f t="shared" si="1"/>
        <v>5.0000000000000001E-9</v>
      </c>
      <c r="U10" t="str">
        <f t="shared" si="2"/>
        <v>splendas</v>
      </c>
      <c r="V10">
        <f t="shared" si="3"/>
        <v>0</v>
      </c>
      <c r="W10">
        <f t="shared" si="4"/>
        <v>0</v>
      </c>
      <c r="X10">
        <f t="shared" si="5"/>
        <v>0</v>
      </c>
      <c r="Y10">
        <f t="shared" si="6"/>
        <v>0</v>
      </c>
      <c r="Z10" s="17" t="s">
        <v>191</v>
      </c>
      <c r="AA10" s="17">
        <v>0</v>
      </c>
      <c r="AC10" s="29" t="str" cm="1">
        <f t="array" ref="AC10">IFERROR(IF(INDEX(U10:$U$1048505,$D$4,)=0,"",INDEX(U10:$U$1048505,$D$4,)),"")</f>
        <v>splendas</v>
      </c>
      <c r="AD10" s="30" t="str" cm="1">
        <f t="array" ref="AD10">IFERROR(IF(INDEX(V10:$V$1048505,$D$4,)=0,"",INDEX(V10:$V$1048505,$D$4,)),"")</f>
        <v/>
      </c>
      <c r="AE10" s="30" t="str" cm="1">
        <f t="array" ref="AE10">IFERROR(IF(INDEX(W10:$W$1048505,$D$4,)=0,"",INDEX(W10:$W$1048505,$D$4,)),"")</f>
        <v/>
      </c>
      <c r="AF10" s="30" t="str" cm="1">
        <f t="array" ref="AF10">IFERROR(IF(INDEX(X10:$X$1048505,$D$4,)=0,"",INDEX(X10:$X$1048505,$D$4,)),"")</f>
        <v/>
      </c>
      <c r="AG10" s="30" t="str" cm="1">
        <f t="array" ref="AG10">IFERROR(IF(INDEX(Y10:$Y$1048505,$D$4,)=0,"",INDEX(Y10:$Y$1048505,$D$4,)),"")</f>
        <v/>
      </c>
      <c r="AI10" t="str">
        <f t="shared" si="0"/>
        <v>Packaging</v>
      </c>
      <c r="AJ10" cm="1">
        <f t="array" ref="AJ10">IF($D$6&lt;&gt;1,SUMIFS(TableTrend[positive],TableTrend[topic],"="&amp;$AI10,TableTrend[month],"="&amp;DATE(INDEX(_xlfn.ANCHORARRAY($H$36),$D$5,),$D$6-1,1)),SUMIFS(TableTrend[positive],TableTrend[topic],"="&amp;$AI10,TableTrend[year],"="&amp;DATE(INDEX(_xlfn.ANCHORARRAY($H$36),$D$5,),1,1)))</f>
        <v>0</v>
      </c>
      <c r="AK10" cm="1">
        <f t="array" ref="AK10">IF($D$6&lt;&gt;1,SUMIFS(TableTrend[neutral],TableTrend[topic],"="&amp;$AI10,TableTrend[month],"="&amp;DATE(INDEX(_xlfn.ANCHORARRAY($H$36),$D$5,),$D$6-1,1)),SUMIFS(TableTrend[neutral],TableTrend[topic],"="&amp;$AI10,TableTrend[year],"="&amp;DATE(INDEX(_xlfn.ANCHORARRAY($H$36),$D$5,),1,1)))</f>
        <v>1</v>
      </c>
      <c r="AL10" cm="1">
        <f t="array" ref="AL10">IF($D$6&lt;&gt;1,SUMIFS(TableTrend[negative],TableTrend[topic],"="&amp;$AI10,TableTrend[month],"="&amp;DATE(INDEX(_xlfn.ANCHORARRAY($H$36),$D$5,),$D$6-1,1)),SUMIFS(TableTrend[negative],TableTrend[topic],"="&amp;$AI10,TableTrend[year],"="&amp;DATE(INDEX(_xlfn.ANCHORARRAY($H$36),$D$5,),1,1)))</f>
        <v>1</v>
      </c>
      <c r="AM10" cm="1">
        <f t="array" ref="AM10">IF($D$6&lt;&gt;1,SUMIFS(TableTrend[total],TableTrend[topic],"="&amp;$AI10,TableTrend[month],"="&amp;DATE(INDEX(_xlfn.ANCHORARRAY($H$36),$D$5,),$D$6-1,1)),SUMIFS(TableTrend[total],TableTrend[topic],"="&amp;$AI10,TableTrend[year],"="&amp;DATE(INDEX(_xlfn.ANCHORARRAY($H$36),$D$5,),1,1)))</f>
        <v>2</v>
      </c>
      <c r="AN10">
        <f t="shared" si="7"/>
        <v>2</v>
      </c>
      <c r="AO10">
        <v>0.25</v>
      </c>
      <c r="AP10" s="13" t="str">
        <f t="shared" si="8"/>
        <v/>
      </c>
      <c r="AQ10" s="13">
        <f t="shared" si="9"/>
        <v>0.5</v>
      </c>
      <c r="AR10" s="13">
        <f t="shared" si="10"/>
        <v>0.5</v>
      </c>
      <c r="BJ10" s="22"/>
      <c r="BK10" s="22"/>
      <c r="BL10" s="22"/>
    </row>
    <row r="11" spans="2:69" ht="28.8">
      <c r="J11" s="9"/>
      <c r="K11" s="8"/>
      <c r="L11" s="9"/>
      <c r="M11" s="8" t="str">
        <v>bbq sauce</v>
      </c>
      <c r="N11" s="8" cm="1">
        <f t="array" ref="N11">IF($D$6&lt;&gt;1,SUMIFS(TableAspect[positive],TableAspect[aspect],"="&amp;$M11,TableAspect[month],"="&amp;DATE(INDEX(_xlfn.ANCHORARRAY($H$36),$D$5),$D$6-1,1)),SUMIFS(TableAspect[positive],TableAspect[aspect],"="&amp;$M11,TableAspect[year],"="&amp;DATE(INDEX(_xlfn.ANCHORARRAY($H$36),$D$5),1,1)))</f>
        <v>0</v>
      </c>
      <c r="O11" s="8" cm="1">
        <f t="array" ref="O11">IF($D$6&lt;&gt;1,SUMIFS(TableAspect[neutral],TableAspect[aspect],"="&amp;$M11,TableAspect[month],"="&amp;DATE(INDEX(_xlfn.ANCHORARRAY($H$36),$D$5),$D$6-1,1)),SUMIFS(TableAspect[neutral],TableAspect[aspect],"="&amp;$M11,TableAspect[year],"="&amp;DATE(INDEX(_xlfn.ANCHORARRAY($H$36),$D$5),1,1)))</f>
        <v>0</v>
      </c>
      <c r="P11" s="8" cm="1">
        <f t="array" ref="P11">IF($D$6&lt;&gt;1,SUMIFS(TableAspect[negative],TableAspect[aspect],"="&amp;$M11,TableAspect[month],"="&amp;DATE(INDEX(_xlfn.ANCHORARRAY($H$36),$D$5),$D$6-1,1)),SUMIFS(TableAspect[negative],TableAspect[aspect],"="&amp;$M11,TableAspect[year],"="&amp;DATE(INDEX(_xlfn.ANCHORARRAY($H$36),$D$5),1,1)))</f>
        <v>0</v>
      </c>
      <c r="Q11" cm="1">
        <f t="array" ref="Q11">IF($D$6&lt;&gt;1,SUMIFS(TableAspect[total],TableAspect[aspect],"="&amp;$M11,TableAspect[month],"="&amp;DATE(INDEX(_xlfn.ANCHORARRAY($H$36),$D$5),$D$6-1,1)),SUMIFS(TableAspect[total],TableAspect[aspect],"="&amp;$M11,TableAspect[year],"="&amp;DATE(INDEX(_xlfn.ANCHORARRAY($H$36),$D$5),1,1)))</f>
        <v>0</v>
      </c>
      <c r="R11">
        <f>IF(M11&lt;&gt;0,Q11+(COUNTIFS($Q$8:Q11,Q11) - 1) * 0.000000001,"")</f>
        <v>2.0000000000000001E-9</v>
      </c>
      <c r="T11">
        <f t="shared" si="1"/>
        <v>4.0000000000000002E-9</v>
      </c>
      <c r="U11" t="str">
        <f t="shared" si="2"/>
        <v>creamers</v>
      </c>
      <c r="V11">
        <f t="shared" si="3"/>
        <v>0</v>
      </c>
      <c r="W11">
        <f t="shared" si="4"/>
        <v>0</v>
      </c>
      <c r="X11">
        <f t="shared" si="5"/>
        <v>0</v>
      </c>
      <c r="Y11">
        <f t="shared" si="6"/>
        <v>0</v>
      </c>
      <c r="Z11" s="17" t="s">
        <v>215</v>
      </c>
      <c r="AA11" t="str" cm="1">
        <f t="array" ref="AA11">"Table Frequency Sentiment per Aspect"&amp;" Period: "&amp;IF($D$6&lt;&gt;1,INDEX($H$23:$H$34,$D$6-1)&amp;" ","")&amp;INDEX(_xlfn.ANCHORARRAY($H$36),$D$5)</f>
        <v>Table Frequency Sentiment per Aspect Period: 2024</v>
      </c>
      <c r="AC11" s="29" t="str" cm="1">
        <f t="array" ref="AC11">IFERROR(IF(INDEX(U11:$U$1048505,$D$4,)=0,"",INDEX(U11:$U$1048505,$D$4,)),"")</f>
        <v>creamers</v>
      </c>
      <c r="AD11" s="30" t="str" cm="1">
        <f t="array" ref="AD11">IFERROR(IF(INDEX(V11:$V$1048505,$D$4,)=0,"",INDEX(V11:$V$1048505,$D$4,)),"")</f>
        <v/>
      </c>
      <c r="AE11" s="30" t="str" cm="1">
        <f t="array" ref="AE11">IFERROR(IF(INDEX(W11:$W$1048505,$D$4,)=0,"",INDEX(W11:$W$1048505,$D$4,)),"")</f>
        <v/>
      </c>
      <c r="AF11" s="30" t="str" cm="1">
        <f t="array" ref="AF11">IFERROR(IF(INDEX(X11:$X$1048505,$D$4,)=0,"",INDEX(X11:$X$1048505,$D$4,)),"")</f>
        <v/>
      </c>
      <c r="AG11" s="30" t="str" cm="1">
        <f t="array" ref="AG11">IFERROR(IF(INDEX(Y11:$Y$1048505,$D$4,)=0,"",INDEX(Y11:$Y$1048505,$D$4,)),"")</f>
        <v/>
      </c>
      <c r="AI11" t="str">
        <f t="shared" si="0"/>
        <v>Pricing and Value</v>
      </c>
      <c r="AJ11" cm="1">
        <f t="array" ref="AJ11">IF($D$6&lt;&gt;1,SUMIFS(TableTrend[positive],TableTrend[topic],"="&amp;$AI11,TableTrend[month],"="&amp;DATE(INDEX(_xlfn.ANCHORARRAY($H$36),$D$5,),$D$6-1,1)),SUMIFS(TableTrend[positive],TableTrend[topic],"="&amp;$AI11,TableTrend[year],"="&amp;DATE(INDEX(_xlfn.ANCHORARRAY($H$36),$D$5,),1,1)))</f>
        <v>6</v>
      </c>
      <c r="AK11" cm="1">
        <f t="array" ref="AK11">IF($D$6&lt;&gt;1,SUMIFS(TableTrend[neutral],TableTrend[topic],"="&amp;$AI11,TableTrend[month],"="&amp;DATE(INDEX(_xlfn.ANCHORARRAY($H$36),$D$5,),$D$6-1,1)),SUMIFS(TableTrend[neutral],TableTrend[topic],"="&amp;$AI11,TableTrend[year],"="&amp;DATE(INDEX(_xlfn.ANCHORARRAY($H$36),$D$5,),1,1)))</f>
        <v>1</v>
      </c>
      <c r="AL11" cm="1">
        <f t="array" ref="AL11">IF($D$6&lt;&gt;1,SUMIFS(TableTrend[negative],TableTrend[topic],"="&amp;$AI11,TableTrend[month],"="&amp;DATE(INDEX(_xlfn.ANCHORARRAY($H$36),$D$5,),$D$6-1,1)),SUMIFS(TableTrend[negative],TableTrend[topic],"="&amp;$AI11,TableTrend[year],"="&amp;DATE(INDEX(_xlfn.ANCHORARRAY($H$36),$D$5,),1,1)))</f>
        <v>9</v>
      </c>
      <c r="AM11" cm="1">
        <f t="array" ref="AM11">IF($D$6&lt;&gt;1,SUMIFS(TableTrend[total],TableTrend[topic],"="&amp;$AI11,TableTrend[month],"="&amp;DATE(INDEX(_xlfn.ANCHORARRAY($H$36),$D$5,),$D$6-1,1)),SUMIFS(TableTrend[total],TableTrend[topic],"="&amp;$AI11,TableTrend[year],"="&amp;DATE(INDEX(_xlfn.ANCHORARRAY($H$36),$D$5,),1,1)))</f>
        <v>16</v>
      </c>
      <c r="AN11">
        <f t="shared" si="7"/>
        <v>16</v>
      </c>
      <c r="AO11">
        <v>0.25</v>
      </c>
      <c r="AP11" s="13">
        <f t="shared" si="8"/>
        <v>0.375</v>
      </c>
      <c r="AQ11" s="13" t="str">
        <f t="shared" si="9"/>
        <v/>
      </c>
      <c r="AR11" s="13">
        <f t="shared" si="10"/>
        <v>0.5625</v>
      </c>
      <c r="AU11" s="26"/>
      <c r="AV11" s="26" t="s">
        <v>206</v>
      </c>
      <c r="AW11" s="26" t="s">
        <v>56</v>
      </c>
      <c r="AX11" s="26" t="s">
        <v>55</v>
      </c>
      <c r="AY11" s="26" t="s">
        <v>54</v>
      </c>
      <c r="AZ11" s="26" t="s">
        <v>57</v>
      </c>
      <c r="BA11" s="26" t="s">
        <v>2</v>
      </c>
      <c r="BB11" s="26" t="s">
        <v>196</v>
      </c>
      <c r="BC11" s="26" t="s">
        <v>197</v>
      </c>
      <c r="BD11" s="26" t="s">
        <v>198</v>
      </c>
      <c r="BE11" s="26" t="s">
        <v>239</v>
      </c>
      <c r="BF11" s="26" t="s">
        <v>195</v>
      </c>
      <c r="BJ11" s="22"/>
      <c r="BK11" s="22"/>
      <c r="BL11" s="22"/>
    </row>
    <row r="12" spans="2:69">
      <c r="C12" t="s">
        <v>207</v>
      </c>
      <c r="D12">
        <v>3</v>
      </c>
      <c r="J12" s="9"/>
      <c r="L12" s="9"/>
      <c r="M12" s="8" t="str">
        <v>cream</v>
      </c>
      <c r="N12" s="8" cm="1">
        <f t="array" ref="N12">IF($D$6&lt;&gt;1,SUMIFS(TableAspect[positive],TableAspect[aspect],"="&amp;$M12,TableAspect[month],"="&amp;DATE(INDEX(_xlfn.ANCHORARRAY($H$36),$D$5),$D$6-1,1)),SUMIFS(TableAspect[positive],TableAspect[aspect],"="&amp;$M12,TableAspect[year],"="&amp;DATE(INDEX(_xlfn.ANCHORARRAY($H$36),$D$5),1,1)))</f>
        <v>0</v>
      </c>
      <c r="O12" s="8" cm="1">
        <f t="array" ref="O12">IF($D$6&lt;&gt;1,SUMIFS(TableAspect[neutral],TableAspect[aspect],"="&amp;$M12,TableAspect[month],"="&amp;DATE(INDEX(_xlfn.ANCHORARRAY($H$36),$D$5),$D$6-1,1)),SUMIFS(TableAspect[neutral],TableAspect[aspect],"="&amp;$M12,TableAspect[year],"="&amp;DATE(INDEX(_xlfn.ANCHORARRAY($H$36),$D$5),1,1)))</f>
        <v>0</v>
      </c>
      <c r="P12" s="8" cm="1">
        <f t="array" ref="P12">IF($D$6&lt;&gt;1,SUMIFS(TableAspect[negative],TableAspect[aspect],"="&amp;$M12,TableAspect[month],"="&amp;DATE(INDEX(_xlfn.ANCHORARRAY($H$36),$D$5),$D$6-1,1)),SUMIFS(TableAspect[negative],TableAspect[aspect],"="&amp;$M12,TableAspect[year],"="&amp;DATE(INDEX(_xlfn.ANCHORARRAY($H$36),$D$5),1,1)))</f>
        <v>1</v>
      </c>
      <c r="Q12" cm="1">
        <f t="array" ref="Q12">IF($D$6&lt;&gt;1,SUMIFS(TableAspect[total],TableAspect[aspect],"="&amp;$M12,TableAspect[month],"="&amp;DATE(INDEX(_xlfn.ANCHORARRAY($H$36),$D$5),$D$6-1,1)),SUMIFS(TableAspect[total],TableAspect[aspect],"="&amp;$M12,TableAspect[year],"="&amp;DATE(INDEX(_xlfn.ANCHORARRAY($H$36),$D$5),1,1)))</f>
        <v>1</v>
      </c>
      <c r="R12">
        <f>IF(M12&lt;&gt;0,Q12+(COUNTIFS($Q$8:Q12,Q12) - 1) * 0.000000001,"")</f>
        <v>1</v>
      </c>
      <c r="T12">
        <f t="shared" si="1"/>
        <v>3.0000000000000004E-9</v>
      </c>
      <c r="U12" t="str">
        <f t="shared" si="2"/>
        <v>sugars</v>
      </c>
      <c r="V12">
        <f t="shared" si="3"/>
        <v>0</v>
      </c>
      <c r="W12">
        <f t="shared" si="4"/>
        <v>0</v>
      </c>
      <c r="X12">
        <f t="shared" si="5"/>
        <v>0</v>
      </c>
      <c r="Y12">
        <f t="shared" si="6"/>
        <v>0</v>
      </c>
      <c r="AC12" s="29" t="str" cm="1">
        <f t="array" ref="AC12">IFERROR(IF(INDEX(U12:$U$1048505,$D$4,)=0,"",INDEX(U12:$U$1048505,$D$4,)),"")</f>
        <v>sugars</v>
      </c>
      <c r="AD12" s="30" t="str" cm="1">
        <f t="array" ref="AD12">IFERROR(IF(INDEX(V12:$V$1048505,$D$4,)=0,"",INDEX(V12:$V$1048505,$D$4,)),"")</f>
        <v/>
      </c>
      <c r="AE12" s="30" t="str" cm="1">
        <f t="array" ref="AE12">IFERROR(IF(INDEX(W12:$W$1048505,$D$4,)=0,"",INDEX(W12:$W$1048505,$D$4,)),"")</f>
        <v/>
      </c>
      <c r="AF12" s="30" t="str" cm="1">
        <f t="array" ref="AF12">IFERROR(IF(INDEX(X12:$X$1048505,$D$4,)=0,"",INDEX(X12:$X$1048505,$D$4,)),"")</f>
        <v/>
      </c>
      <c r="AG12" s="30" t="str" cm="1">
        <f t="array" ref="AG12">IFERROR(IF(INDEX(Y12:$Y$1048505,$D$4,)=0,"",INDEX(Y12:$Y$1048505,$D$4,)),"")</f>
        <v/>
      </c>
      <c r="AI12" t="str">
        <f t="shared" si="0"/>
        <v>Experience and Environment</v>
      </c>
      <c r="AJ12" cm="1">
        <f t="array" ref="AJ12">IF($D$6&lt;&gt;1,SUMIFS(TableTrend[positive],TableTrend[topic],"="&amp;$AI12,TableTrend[month],"="&amp;DATE(INDEX(_xlfn.ANCHORARRAY($H$36),$D$5,),$D$6-1,1)),SUMIFS(TableTrend[positive],TableTrend[topic],"="&amp;$AI12,TableTrend[year],"="&amp;DATE(INDEX(_xlfn.ANCHORARRAY($H$36),$D$5,),1,1)))</f>
        <v>71</v>
      </c>
      <c r="AK12" cm="1">
        <f t="array" ref="AK12">IF($D$6&lt;&gt;1,SUMIFS(TableTrend[neutral],TableTrend[topic],"="&amp;$AI12,TableTrend[month],"="&amp;DATE(INDEX(_xlfn.ANCHORARRAY($H$36),$D$5,),$D$6-1,1)),SUMIFS(TableTrend[neutral],TableTrend[topic],"="&amp;$AI12,TableTrend[year],"="&amp;DATE(INDEX(_xlfn.ANCHORARRAY($H$36),$D$5,),1,1)))</f>
        <v>22</v>
      </c>
      <c r="AL12" cm="1">
        <f t="array" ref="AL12">IF($D$6&lt;&gt;1,SUMIFS(TableTrend[negative],TableTrend[topic],"="&amp;$AI12,TableTrend[month],"="&amp;DATE(INDEX(_xlfn.ANCHORARRAY($H$36),$D$5,),$D$6-1,1)),SUMIFS(TableTrend[negative],TableTrend[topic],"="&amp;$AI12,TableTrend[year],"="&amp;DATE(INDEX(_xlfn.ANCHORARRAY($H$36),$D$5,),1,1)))</f>
        <v>94</v>
      </c>
      <c r="AM12" cm="1">
        <f t="array" ref="AM12">IF($D$6&lt;&gt;1,SUMIFS(TableTrend[total],TableTrend[topic],"="&amp;$AI12,TableTrend[month],"="&amp;DATE(INDEX(_xlfn.ANCHORARRAY($H$36),$D$5,),$D$6-1,1)),SUMIFS(TableTrend[total],TableTrend[topic],"="&amp;$AI12,TableTrend[year],"="&amp;DATE(INDEX(_xlfn.ANCHORARRAY($H$36),$D$5,),1,1)))</f>
        <v>187</v>
      </c>
      <c r="AN12">
        <f t="shared" si="7"/>
        <v>187</v>
      </c>
      <c r="AO12">
        <v>0.25</v>
      </c>
      <c r="AP12" s="13">
        <f t="shared" si="8"/>
        <v>0.37967914438502676</v>
      </c>
      <c r="AQ12" s="13">
        <f t="shared" si="9"/>
        <v>0.11764705882352941</v>
      </c>
      <c r="AR12" s="13">
        <f t="shared" si="10"/>
        <v>0.50267379679144386</v>
      </c>
      <c r="AU12" s="26">
        <v>1</v>
      </c>
      <c r="AV12" s="33" cm="1">
        <f t="array" ref="AV12">DATE(INDEX(_xlfn.ANCHORARRAY($H$36),$D$5),$AU12,1)</f>
        <v>45292</v>
      </c>
      <c r="AW12" s="26" cm="1">
        <f t="array" ref="AW12">SUMIFS(TableTrend[positive],TableTrend[month],"="&amp;$AV12,TableTrend[topic],"="&amp;INDEX($C$22:$C$28,$D$3))</f>
        <v>0</v>
      </c>
      <c r="AX12" s="26" cm="1">
        <f t="array" ref="AX12">SUMIFS(TableTrend[neutral],TableTrend[month],"="&amp;$AV12,TableTrend[topic],"="&amp;INDEX($C$22:$C$28,$D$3))</f>
        <v>0</v>
      </c>
      <c r="AY12" s="26" cm="1">
        <f t="array" ref="AY12">SUMIFS(TableTrend[negative],TableTrend[month],"="&amp;$AV12,TableTrend[topic],"="&amp;INDEX($C$22:$C$28,$D$3))</f>
        <v>0</v>
      </c>
      <c r="AZ12" s="26" cm="1">
        <f t="array" ref="AZ12">SUMIFS(TableTrend[total],TableTrend[month],"="&amp;$AV12,TableTrend[topic],"="&amp;INDEX($C$22:$C$28,$D$3))</f>
        <v>0</v>
      </c>
      <c r="BA12" s="32" cm="1">
        <f t="array" ref="BA12">IF($AV$7,IFERROR(SUMIFS(TableTrend[rating_sum],TableTrend[month],"="&amp;$AV12,TableTrend[topic],"="&amp;INDEX($C$22:$C$28,$D$3)) / SUMIFS(TableTrend[rating_count],TableTrend[month],"="&amp;$AV12,TableTrend[topic],"="&amp;INDEX($C$22:$C$28,$D$3)),0),NA())</f>
        <v>0</v>
      </c>
      <c r="BB12" s="27" t="str">
        <f t="shared" ref="BB12:BB23" si="11">_xlfn.IFNA(IF($AW12=0,"",$AW12/$AZ12),"")</f>
        <v/>
      </c>
      <c r="BC12" s="27" t="str">
        <f t="shared" ref="BC12:BC23" si="12">_xlfn.IFNA(IF($AX12=0,"",$AX12/$AZ12),"")</f>
        <v/>
      </c>
      <c r="BD12" s="27" t="str">
        <f t="shared" ref="BD12:BD23" si="13">_xlfn.IFNA(IF($AY12=0,"",$AY12/$AZ12),"")</f>
        <v/>
      </c>
      <c r="BE12" s="22">
        <f>CHOOSE($D$13,$AZ12,$BA12)</f>
        <v>0</v>
      </c>
      <c r="BJ12" s="22"/>
      <c r="BK12" s="22"/>
      <c r="BL12" s="22"/>
    </row>
    <row r="13" spans="2:69">
      <c r="C13" t="s">
        <v>210</v>
      </c>
      <c r="D13">
        <v>1</v>
      </c>
      <c r="J13" s="9"/>
      <c r="K13" s="8"/>
      <c r="L13" s="9"/>
      <c r="M13" s="8" t="str">
        <v>sugars</v>
      </c>
      <c r="N13" s="8" cm="1">
        <f t="array" ref="N13">IF($D$6&lt;&gt;1,SUMIFS(TableAspect[positive],TableAspect[aspect],"="&amp;$M13,TableAspect[month],"="&amp;DATE(INDEX(_xlfn.ANCHORARRAY($H$36),$D$5),$D$6-1,1)),SUMIFS(TableAspect[positive],TableAspect[aspect],"="&amp;$M13,TableAspect[year],"="&amp;DATE(INDEX(_xlfn.ANCHORARRAY($H$36),$D$5),1,1)))</f>
        <v>0</v>
      </c>
      <c r="O13" s="8" cm="1">
        <f t="array" ref="O13">IF($D$6&lt;&gt;1,SUMIFS(TableAspect[neutral],TableAspect[aspect],"="&amp;$M13,TableAspect[month],"="&amp;DATE(INDEX(_xlfn.ANCHORARRAY($H$36),$D$5),$D$6-1,1)),SUMIFS(TableAspect[neutral],TableAspect[aspect],"="&amp;$M13,TableAspect[year],"="&amp;DATE(INDEX(_xlfn.ANCHORARRAY($H$36),$D$5),1,1)))</f>
        <v>0</v>
      </c>
      <c r="P13" s="8" cm="1">
        <f t="array" ref="P13">IF($D$6&lt;&gt;1,SUMIFS(TableAspect[negative],TableAspect[aspect],"="&amp;$M13,TableAspect[month],"="&amp;DATE(INDEX(_xlfn.ANCHORARRAY($H$36),$D$5),$D$6-1,1)),SUMIFS(TableAspect[negative],TableAspect[aspect],"="&amp;$M13,TableAspect[year],"="&amp;DATE(INDEX(_xlfn.ANCHORARRAY($H$36),$D$5),1,1)))</f>
        <v>0</v>
      </c>
      <c r="Q13" cm="1">
        <f t="array" ref="Q13">IF($D$6&lt;&gt;1,SUMIFS(TableAspect[total],TableAspect[aspect],"="&amp;$M13,TableAspect[month],"="&amp;DATE(INDEX(_xlfn.ANCHORARRAY($H$36),$D$5),$D$6-1,1)),SUMIFS(TableAspect[total],TableAspect[aspect],"="&amp;$M13,TableAspect[year],"="&amp;DATE(INDEX(_xlfn.ANCHORARRAY($H$36),$D$5),1,1)))</f>
        <v>0</v>
      </c>
      <c r="R13">
        <f>IF(M13&lt;&gt;0,Q13+(COUNTIFS($Q$8:Q13,Q13) - 1) * 0.000000001,"")</f>
        <v>3.0000000000000004E-9</v>
      </c>
      <c r="T13">
        <f t="shared" si="1"/>
        <v>2.0000000000000001E-9</v>
      </c>
      <c r="U13" t="str">
        <f t="shared" si="2"/>
        <v>bbq sauce</v>
      </c>
      <c r="V13">
        <f t="shared" si="3"/>
        <v>0</v>
      </c>
      <c r="W13">
        <f t="shared" si="4"/>
        <v>0</v>
      </c>
      <c r="X13">
        <f t="shared" si="5"/>
        <v>0</v>
      </c>
      <c r="Y13">
        <f t="shared" si="6"/>
        <v>0</v>
      </c>
      <c r="AC13" s="29" t="str" cm="1">
        <f t="array" ref="AC13">IFERROR(IF(INDEX(U13:$U$1048505,$D$4,)=0,"",INDEX(U13:$U$1048505,$D$4,)),"")</f>
        <v>bbq sauce</v>
      </c>
      <c r="AD13" s="30" t="str" cm="1">
        <f t="array" ref="AD13">IFERROR(IF(INDEX(V13:$V$1048505,$D$4,)=0,"",INDEX(V13:$V$1048505,$D$4,)),"")</f>
        <v/>
      </c>
      <c r="AE13" s="30" t="str" cm="1">
        <f t="array" ref="AE13">IFERROR(IF(INDEX(W13:$W$1048505,$D$4,)=0,"",INDEX(W13:$W$1048505,$D$4,)),"")</f>
        <v/>
      </c>
      <c r="AF13" s="30" t="str" cm="1">
        <f t="array" ref="AF13">IFERROR(IF(INDEX(X13:$X$1048505,$D$4,)=0,"",INDEX(X13:$X$1048505,$D$4,)),"")</f>
        <v/>
      </c>
      <c r="AG13" s="30" t="str" cm="1">
        <f t="array" ref="AG13">IFERROR(IF(INDEX(Y13:$Y$1048505,$D$4,)=0,"",INDEX(Y13:$Y$1048505,$D$4,)),"")</f>
        <v/>
      </c>
      <c r="AI13" t="str">
        <f t="shared" si="0"/>
        <v>Service and Staff</v>
      </c>
      <c r="AJ13" cm="1">
        <f t="array" ref="AJ13">IF($D$6&lt;&gt;1,SUMIFS(TableTrend[positive],TableTrend[topic],"="&amp;$AI13,TableTrend[month],"="&amp;DATE(INDEX(_xlfn.ANCHORARRAY($H$36),$D$5,),$D$6-1,1)),SUMIFS(TableTrend[positive],TableTrend[topic],"="&amp;$AI13,TableTrend[year],"="&amp;DATE(INDEX(_xlfn.ANCHORARRAY($H$36),$D$5,),1,1)))</f>
        <v>48</v>
      </c>
      <c r="AK13" cm="1">
        <f t="array" ref="AK13">IF($D$6&lt;&gt;1,SUMIFS(TableTrend[neutral],TableTrend[topic],"="&amp;$AI13,TableTrend[month],"="&amp;DATE(INDEX(_xlfn.ANCHORARRAY($H$36),$D$5,),$D$6-1,1)),SUMIFS(TableTrend[neutral],TableTrend[topic],"="&amp;$AI13,TableTrend[year],"="&amp;DATE(INDEX(_xlfn.ANCHORARRAY($H$36),$D$5,),1,1)))</f>
        <v>1</v>
      </c>
      <c r="AL13" cm="1">
        <f t="array" ref="AL13">IF($D$6&lt;&gt;1,SUMIFS(TableTrend[negative],TableTrend[topic],"="&amp;$AI13,TableTrend[month],"="&amp;DATE(INDEX(_xlfn.ANCHORARRAY($H$36),$D$5,),$D$6-1,1)),SUMIFS(TableTrend[negative],TableTrend[topic],"="&amp;$AI13,TableTrend[year],"="&amp;DATE(INDEX(_xlfn.ANCHORARRAY($H$36),$D$5,),1,1)))</f>
        <v>86</v>
      </c>
      <c r="AM13" cm="1">
        <f t="array" ref="AM13">IF($D$6&lt;&gt;1,SUMIFS(TableTrend[total],TableTrend[topic],"="&amp;$AI13,TableTrend[month],"="&amp;DATE(INDEX(_xlfn.ANCHORARRAY($H$36),$D$5,),$D$6-1,1)),SUMIFS(TableTrend[total],TableTrend[topic],"="&amp;$AI13,TableTrend[year],"="&amp;DATE(INDEX(_xlfn.ANCHORARRAY($H$36),$D$5,),1,1)))</f>
        <v>135</v>
      </c>
      <c r="AN13">
        <f t="shared" si="7"/>
        <v>135</v>
      </c>
      <c r="AO13">
        <v>0.25</v>
      </c>
      <c r="AP13" s="13">
        <f t="shared" si="8"/>
        <v>0.35555555555555557</v>
      </c>
      <c r="AQ13" s="13" t="str">
        <f t="shared" si="9"/>
        <v/>
      </c>
      <c r="AR13" s="13">
        <f t="shared" si="10"/>
        <v>0.63703703703703707</v>
      </c>
      <c r="AU13" s="26">
        <v>2</v>
      </c>
      <c r="AV13" s="33" cm="1">
        <f t="array" ref="AV13">DATE(INDEX(_xlfn.ANCHORARRAY($H$36),$D$5),$AU13,1)</f>
        <v>45323</v>
      </c>
      <c r="AW13" s="26" cm="1">
        <f t="array" ref="AW13">SUMIFS(TableTrend[positive],TableTrend[month],"="&amp;$AV13,TableTrend[topic],"="&amp;INDEX($C$22:$C$28,$D$3))</f>
        <v>0</v>
      </c>
      <c r="AX13" s="26" cm="1">
        <f t="array" ref="AX13">SUMIFS(TableTrend[neutral],TableTrend[month],"="&amp;$AV13,TableTrend[topic],"="&amp;INDEX($C$22:$C$28,$D$3))</f>
        <v>0</v>
      </c>
      <c r="AY13" s="26" cm="1">
        <f t="array" ref="AY13">SUMIFS(TableTrend[negative],TableTrend[month],"="&amp;$AV13,TableTrend[topic],"="&amp;INDEX($C$22:$C$28,$D$3))</f>
        <v>2</v>
      </c>
      <c r="AZ13" s="26" cm="1">
        <f t="array" ref="AZ13">SUMIFS(TableTrend[total],TableTrend[month],"="&amp;$AV13,TableTrend[topic],"="&amp;INDEX($C$22:$C$28,$D$3))</f>
        <v>2</v>
      </c>
      <c r="BA13" s="32" cm="1">
        <f t="array" ref="BA13">IF($AV$7,IFERROR(SUMIFS(TableTrend[rating_sum],TableTrend[month],"="&amp;$AV13,TableTrend[topic],"="&amp;INDEX($C$22:$C$28,$D$3)) / SUMIFS(TableTrend[rating_count],TableTrend[month],"="&amp;$AV13,TableTrend[topic],"="&amp;INDEX($C$22:$C$28,$D$3)),0),NA())</f>
        <v>1</v>
      </c>
      <c r="BB13" s="27" t="str">
        <f t="shared" si="11"/>
        <v/>
      </c>
      <c r="BC13" s="27" t="str">
        <f t="shared" si="12"/>
        <v/>
      </c>
      <c r="BD13" s="27">
        <f t="shared" si="13"/>
        <v>1</v>
      </c>
      <c r="BE13" s="22">
        <f t="shared" ref="BE13:BE23" si="14">CHOOSE($D$13,$AZ13,$BA13)</f>
        <v>2</v>
      </c>
      <c r="BJ13" s="22"/>
      <c r="BK13" s="22"/>
      <c r="BL13" s="22"/>
    </row>
    <row r="14" spans="2:69">
      <c r="J14" s="9"/>
      <c r="K14" s="8"/>
      <c r="L14" s="9"/>
      <c r="M14" s="8" t="str">
        <v>creamers</v>
      </c>
      <c r="N14" s="8" cm="1">
        <f t="array" ref="N14">IF($D$6&lt;&gt;1,SUMIFS(TableAspect[positive],TableAspect[aspect],"="&amp;$M14,TableAspect[month],"="&amp;DATE(INDEX(_xlfn.ANCHORARRAY($H$36),$D$5),$D$6-1,1)),SUMIFS(TableAspect[positive],TableAspect[aspect],"="&amp;$M14,TableAspect[year],"="&amp;DATE(INDEX(_xlfn.ANCHORARRAY($H$36),$D$5),1,1)))</f>
        <v>0</v>
      </c>
      <c r="O14" s="8" cm="1">
        <f t="array" ref="O14">IF($D$6&lt;&gt;1,SUMIFS(TableAspect[neutral],TableAspect[aspect],"="&amp;$M14,TableAspect[month],"="&amp;DATE(INDEX(_xlfn.ANCHORARRAY($H$36),$D$5),$D$6-1,1)),SUMIFS(TableAspect[neutral],TableAspect[aspect],"="&amp;$M14,TableAspect[year],"="&amp;DATE(INDEX(_xlfn.ANCHORARRAY($H$36),$D$5),1,1)))</f>
        <v>0</v>
      </c>
      <c r="P14" s="8" cm="1">
        <f t="array" ref="P14">IF($D$6&lt;&gt;1,SUMIFS(TableAspect[negative],TableAspect[aspect],"="&amp;$M14,TableAspect[month],"="&amp;DATE(INDEX(_xlfn.ANCHORARRAY($H$36),$D$5),$D$6-1,1)),SUMIFS(TableAspect[negative],TableAspect[aspect],"="&amp;$M14,TableAspect[year],"="&amp;DATE(INDEX(_xlfn.ANCHORARRAY($H$36),$D$5),1,1)))</f>
        <v>0</v>
      </c>
      <c r="Q14" cm="1">
        <f t="array" ref="Q14">IF($D$6&lt;&gt;1,SUMIFS(TableAspect[total],TableAspect[aspect],"="&amp;$M14,TableAspect[month],"="&amp;DATE(INDEX(_xlfn.ANCHORARRAY($H$36),$D$5),$D$6-1,1)),SUMIFS(TableAspect[total],TableAspect[aspect],"="&amp;$M14,TableAspect[year],"="&amp;DATE(INDEX(_xlfn.ANCHORARRAY($H$36),$D$5),1,1)))</f>
        <v>0</v>
      </c>
      <c r="R14">
        <f>IF(M14&lt;&gt;0,Q14+(COUNTIFS($Q$8:Q14,Q14) - 1) * 0.000000001,"")</f>
        <v>4.0000000000000002E-9</v>
      </c>
      <c r="T14">
        <f t="shared" si="1"/>
        <v>1.0000000000000001E-9</v>
      </c>
      <c r="U14" t="str">
        <f t="shared" si="2"/>
        <v>pickles</v>
      </c>
      <c r="V14">
        <f t="shared" si="3"/>
        <v>0</v>
      </c>
      <c r="W14">
        <f t="shared" si="4"/>
        <v>0</v>
      </c>
      <c r="X14">
        <f t="shared" si="5"/>
        <v>0</v>
      </c>
      <c r="Y14">
        <f t="shared" si="6"/>
        <v>0</v>
      </c>
      <c r="AC14" s="29" t="str" cm="1">
        <f t="array" ref="AC14">IFERROR(IF(INDEX(U14:$U$1048505,$D$4,)=0,"",INDEX(U14:$U$1048505,$D$4,)),"")</f>
        <v>pickles</v>
      </c>
      <c r="AD14" s="30" t="str" cm="1">
        <f t="array" ref="AD14">IFERROR(IF(INDEX(V14:$V$1048505,$D$4,)=0,"",INDEX(V14:$V$1048505,$D$4,)),"")</f>
        <v/>
      </c>
      <c r="AE14" s="30" t="str" cm="1">
        <f t="array" ref="AE14">IFERROR(IF(INDEX(W14:$W$1048505,$D$4,)=0,"",INDEX(W14:$W$1048505,$D$4,)),"")</f>
        <v/>
      </c>
      <c r="AF14" s="30" t="str" cm="1">
        <f t="array" ref="AF14">IFERROR(IF(INDEX(X14:$X$1048505,$D$4,)=0,"",INDEX(X14:$X$1048505,$D$4,)),"")</f>
        <v/>
      </c>
      <c r="AG14" s="30" t="str" cm="1">
        <f t="array" ref="AG14">IFERROR(IF(INDEX(Y14:$Y$1048505,$D$4,)=0,"",INDEX(Y14:$Y$1048505,$D$4,)),"")</f>
        <v/>
      </c>
      <c r="AI14" t="str">
        <f t="shared" si="0"/>
        <v>Miscellaneous</v>
      </c>
      <c r="AJ14" cm="1">
        <f t="array" ref="AJ14">IF($D$6&lt;&gt;1,SUMIFS(TableTrend[positive],TableTrend[topic],"="&amp;$AI14,TableTrend[month],"="&amp;DATE(INDEX(_xlfn.ANCHORARRAY($H$36),$D$5,),$D$6-1,1)),SUMIFS(TableTrend[positive],TableTrend[topic],"="&amp;$AI14,TableTrend[year],"="&amp;DATE(INDEX(_xlfn.ANCHORARRAY($H$36),$D$5,),1,1)))</f>
        <v>269</v>
      </c>
      <c r="AK14" cm="1">
        <f t="array" ref="AK14">IF($D$6&lt;&gt;1,SUMIFS(TableTrend[neutral],TableTrend[topic],"="&amp;$AI14,TableTrend[month],"="&amp;DATE(INDEX(_xlfn.ANCHORARRAY($H$36),$D$5,),$D$6-1,1)),SUMIFS(TableTrend[neutral],TableTrend[topic],"="&amp;$AI14,TableTrend[year],"="&amp;DATE(INDEX(_xlfn.ANCHORARRAY($H$36),$D$5,),1,1)))</f>
        <v>123</v>
      </c>
      <c r="AL14" cm="1">
        <f t="array" ref="AL14">IF($D$6&lt;&gt;1,SUMIFS(TableTrend[negative],TableTrend[topic],"="&amp;$AI14,TableTrend[month],"="&amp;DATE(INDEX(_xlfn.ANCHORARRAY($H$36),$D$5,),$D$6-1,1)),SUMIFS(TableTrend[negative],TableTrend[topic],"="&amp;$AI14,TableTrend[year],"="&amp;DATE(INDEX(_xlfn.ANCHORARRAY($H$36),$D$5,),1,1)))</f>
        <v>353</v>
      </c>
      <c r="AM14" cm="1">
        <f t="array" ref="AM14">IF($D$6&lt;&gt;1,SUMIFS(TableTrend[total],TableTrend[topic],"="&amp;$AI14,TableTrend[month],"="&amp;DATE(INDEX(_xlfn.ANCHORARRAY($H$36),$D$5,),$D$6-1,1)),SUMIFS(TableTrend[total],TableTrend[topic],"="&amp;$AI14,TableTrend[year],"="&amp;DATE(INDEX(_xlfn.ANCHORARRAY($H$36),$D$5,),1,1)))</f>
        <v>745</v>
      </c>
      <c r="AN14">
        <f t="shared" si="7"/>
        <v>745</v>
      </c>
      <c r="AO14">
        <v>0.25</v>
      </c>
      <c r="AP14" s="13">
        <f t="shared" si="8"/>
        <v>0.36107382550335571</v>
      </c>
      <c r="AQ14" s="13">
        <f t="shared" si="9"/>
        <v>0.1651006711409396</v>
      </c>
      <c r="AR14" s="13">
        <f>IFERROR(IF(AND(AL14/AM14 &gt; 0.1, AL14/AM14 &lt;&gt; 1),AL14/AM14,""), "")</f>
        <v>0.47382550335570472</v>
      </c>
      <c r="AU14" s="26">
        <v>3</v>
      </c>
      <c r="AV14" s="33" cm="1">
        <f t="array" ref="AV14">DATE(INDEX(_xlfn.ANCHORARRAY($H$36),$D$5),AU$14,1)</f>
        <v>45352</v>
      </c>
      <c r="AW14" s="26" cm="1">
        <f t="array" ref="AW14">SUMIFS(TableTrend[positive],TableTrend[month],"="&amp;$AV14,TableTrend[topic],"="&amp;INDEX($C$22:$C$28,$D$3))</f>
        <v>0</v>
      </c>
      <c r="AX14" s="26" cm="1">
        <f t="array" ref="AX14">SUMIFS(TableTrend[neutral],TableTrend[month],"="&amp;$AV14,TableTrend[topic],"="&amp;INDEX($C$22:$C$28,$D$3))</f>
        <v>0</v>
      </c>
      <c r="AY14" s="26" cm="1">
        <f t="array" ref="AY14">SUMIFS(TableTrend[negative],TableTrend[month],"="&amp;$AV14,TableTrend[topic],"="&amp;INDEX($C$22:$C$28,$D$3))</f>
        <v>0</v>
      </c>
      <c r="AZ14" s="26" cm="1">
        <f t="array" ref="AZ14">SUMIFS(TableTrend[total],TableTrend[month],"="&amp;$AV14,TableTrend[topic],"="&amp;INDEX($C$22:$C$28,$D$3))</f>
        <v>0</v>
      </c>
      <c r="BA14" s="32" cm="1">
        <f t="array" ref="BA14">IF($AV$7,IFERROR(SUMIFS(TableTrend[rating_sum],TableTrend[month],"="&amp;$AV14,TableTrend[topic],"="&amp;INDEX($C$22:$C$28,$D$3)) / SUMIFS(TableTrend[rating_count],TableTrend[month],"="&amp;$AV14,TableTrend[topic],"="&amp;INDEX($C$22:$C$28,$D$3)),0),NA())</f>
        <v>0</v>
      </c>
      <c r="BB14" s="27" t="str">
        <f t="shared" si="11"/>
        <v/>
      </c>
      <c r="BC14" s="27" t="str">
        <f t="shared" si="12"/>
        <v/>
      </c>
      <c r="BD14" s="27" t="str">
        <f t="shared" si="13"/>
        <v/>
      </c>
      <c r="BE14" s="22">
        <f t="shared" si="14"/>
        <v>0</v>
      </c>
      <c r="BJ14" s="22"/>
      <c r="BK14" s="22"/>
      <c r="BL14" s="22"/>
    </row>
    <row r="15" spans="2:69">
      <c r="J15" s="9"/>
      <c r="K15" s="8"/>
      <c r="L15" s="9"/>
      <c r="M15" s="8" t="str">
        <v>splendas</v>
      </c>
      <c r="N15" s="8" cm="1">
        <f t="array" ref="N15">IF($D$6&lt;&gt;1,SUMIFS(TableAspect[positive],TableAspect[aspect],"="&amp;$M15,TableAspect[month],"="&amp;DATE(INDEX(_xlfn.ANCHORARRAY($H$36),$D$5),$D$6-1,1)),SUMIFS(TableAspect[positive],TableAspect[aspect],"="&amp;$M15,TableAspect[year],"="&amp;DATE(INDEX(_xlfn.ANCHORARRAY($H$36),$D$5),1,1)))</f>
        <v>0</v>
      </c>
      <c r="O15" s="8" cm="1">
        <f t="array" ref="O15">IF($D$6&lt;&gt;1,SUMIFS(TableAspect[neutral],TableAspect[aspect],"="&amp;$M15,TableAspect[month],"="&amp;DATE(INDEX(_xlfn.ANCHORARRAY($H$36),$D$5),$D$6-1,1)),SUMIFS(TableAspect[neutral],TableAspect[aspect],"="&amp;$M15,TableAspect[year],"="&amp;DATE(INDEX(_xlfn.ANCHORARRAY($H$36),$D$5),1,1)))</f>
        <v>0</v>
      </c>
      <c r="P15" s="8" cm="1">
        <f t="array" ref="P15">IF($D$6&lt;&gt;1,SUMIFS(TableAspect[negative],TableAspect[aspect],"="&amp;$M15,TableAspect[month],"="&amp;DATE(INDEX(_xlfn.ANCHORARRAY($H$36),$D$5),$D$6-1,1)),SUMIFS(TableAspect[negative],TableAspect[aspect],"="&amp;$M15,TableAspect[year],"="&amp;DATE(INDEX(_xlfn.ANCHORARRAY($H$36),$D$5),1,1)))</f>
        <v>0</v>
      </c>
      <c r="Q15" cm="1">
        <f t="array" ref="Q15">IF($D$6&lt;&gt;1,SUMIFS(TableAspect[total],TableAspect[aspect],"="&amp;$M15,TableAspect[month],"="&amp;DATE(INDEX(_xlfn.ANCHORARRAY($H$36),$D$5),$D$6-1,1)),SUMIFS(TableAspect[total],TableAspect[aspect],"="&amp;$M15,TableAspect[year],"="&amp;DATE(INDEX(_xlfn.ANCHORARRAY($H$36),$D$5),1,1)))</f>
        <v>0</v>
      </c>
      <c r="R15">
        <f>IF(M15&lt;&gt;0,Q15+(COUNTIFS($Q$8:Q15,Q15) - 1) * 0.000000001,"")</f>
        <v>5.0000000000000001E-9</v>
      </c>
      <c r="T15">
        <f t="shared" si="1"/>
        <v>0</v>
      </c>
      <c r="U15" t="str">
        <f t="shared" si="2"/>
        <v>condiments</v>
      </c>
      <c r="V15">
        <f t="shared" si="3"/>
        <v>0</v>
      </c>
      <c r="W15">
        <f t="shared" si="4"/>
        <v>0</v>
      </c>
      <c r="X15">
        <f t="shared" si="5"/>
        <v>0</v>
      </c>
      <c r="Y15">
        <f t="shared" si="6"/>
        <v>0</v>
      </c>
      <c r="AC15" s="29" t="str" cm="1">
        <f t="array" ref="AC15">IFERROR(IF(INDEX(U15:$U$1048505,$D$4,)=0,"",INDEX(U15:$U$1048505,$D$4,)),"")</f>
        <v>condiments</v>
      </c>
      <c r="AD15" s="30" t="str" cm="1">
        <f t="array" ref="AD15">IFERROR(IF(INDEX(V15:$V$1048505,$D$4,)=0,"",INDEX(V15:$V$1048505,$D$4,)),"")</f>
        <v/>
      </c>
      <c r="AE15" s="30" t="str" cm="1">
        <f t="array" ref="AE15">IFERROR(IF(INDEX(W15:$W$1048505,$D$4,)=0,"",INDEX(W15:$W$1048505,$D$4,)),"")</f>
        <v/>
      </c>
      <c r="AF15" s="30" t="str" cm="1">
        <f t="array" ref="AF15">IFERROR(IF(INDEX(X15:$X$1048505,$D$4,)=0,"",INDEX(X15:$X$1048505,$D$4,)),"")</f>
        <v/>
      </c>
      <c r="AG15" s="30" t="str" cm="1">
        <f t="array" ref="AG15">IFERROR(IF(INDEX(Y15:$Y$1048505,$D$4,)=0,"",INDEX(Y15:$Y$1048505,$D$4,)),"")</f>
        <v/>
      </c>
      <c r="AU15" s="26">
        <v>4</v>
      </c>
      <c r="AV15" s="33" cm="1">
        <f t="array" ref="AV15">DATE(INDEX(_xlfn.ANCHORARRAY($H$36),$D$5),AU$15,1)</f>
        <v>45383</v>
      </c>
      <c r="AW15" s="26" cm="1">
        <f t="array" ref="AW15">SUMIFS(TableTrend[positive],TableTrend[month],"="&amp;$AV15,TableTrend[topic],"="&amp;INDEX($C$22:$C$28,$D$3))</f>
        <v>0</v>
      </c>
      <c r="AX15" s="26" cm="1">
        <f t="array" ref="AX15">SUMIFS(TableTrend[neutral],TableTrend[month],"="&amp;$AV15,TableTrend[topic],"="&amp;INDEX($C$22:$C$28,$D$3))</f>
        <v>0</v>
      </c>
      <c r="AY15" s="26" cm="1">
        <f t="array" ref="AY15">SUMIFS(TableTrend[negative],TableTrend[month],"="&amp;$AV15,TableTrend[topic],"="&amp;INDEX($C$22:$C$28,$D$3))</f>
        <v>0</v>
      </c>
      <c r="AZ15" s="26" cm="1">
        <f t="array" ref="AZ15">SUMIFS(TableTrend[total],TableTrend[month],"="&amp;$AV15,TableTrend[topic],"="&amp;INDEX($C$22:$C$28,$D$3))</f>
        <v>0</v>
      </c>
      <c r="BA15" s="32" cm="1">
        <f t="array" ref="BA15">IF($AV$7,IFERROR(SUMIFS(TableTrend[rating_sum],TableTrend[month],"="&amp;$AV15,TableTrend[topic],"="&amp;INDEX($C$22:$C$28,$D$3)) / SUMIFS(TableTrend[rating_count],TableTrend[month],"="&amp;$AV15,TableTrend[topic],"="&amp;INDEX($C$22:$C$28,$D$3)),0),NA())</f>
        <v>0</v>
      </c>
      <c r="BB15" s="27" t="str">
        <f t="shared" si="11"/>
        <v/>
      </c>
      <c r="BC15" s="27" t="str">
        <f t="shared" si="12"/>
        <v/>
      </c>
      <c r="BD15" s="27" t="str">
        <f t="shared" si="13"/>
        <v/>
      </c>
      <c r="BE15" s="22">
        <f t="shared" si="14"/>
        <v>0</v>
      </c>
      <c r="BJ15" s="22"/>
      <c r="BK15" s="22"/>
      <c r="BL15" s="22"/>
    </row>
    <row r="16" spans="2:69">
      <c r="J16" s="9"/>
      <c r="K16" s="8"/>
      <c r="L16" s="9"/>
      <c r="M16" s="8">
        <v>0</v>
      </c>
      <c r="N16" s="8" cm="1">
        <f t="array" ref="N16">IF($D$6&lt;&gt;1,SUMIFS(TableAspect[positive],TableAspect[aspect],"="&amp;$M16,TableAspect[month],"="&amp;DATE(INDEX(_xlfn.ANCHORARRAY($H$36),$D$5),$D$6-1,1)),SUMIFS(TableAspect[positive],TableAspect[aspect],"="&amp;$M16,TableAspect[year],"="&amp;DATE(INDEX(_xlfn.ANCHORARRAY($H$36),$D$5),1,1)))</f>
        <v>0</v>
      </c>
      <c r="O16" s="8" cm="1">
        <f t="array" ref="O16">IF($D$6&lt;&gt;1,SUMIFS(TableAspect[neutral],TableAspect[aspect],"="&amp;$M16,TableAspect[month],"="&amp;DATE(INDEX(_xlfn.ANCHORARRAY($H$36),$D$5),$D$6-1,1)),SUMIFS(TableAspect[neutral],TableAspect[aspect],"="&amp;$M16,TableAspect[year],"="&amp;DATE(INDEX(_xlfn.ANCHORARRAY($H$36),$D$5),1,1)))</f>
        <v>0</v>
      </c>
      <c r="P16" s="8" cm="1">
        <f t="array" ref="P16">IF($D$6&lt;&gt;1,SUMIFS(TableAspect[negative],TableAspect[aspect],"="&amp;$M16,TableAspect[month],"="&amp;DATE(INDEX(_xlfn.ANCHORARRAY($H$36),$D$5),$D$6-1,1)),SUMIFS(TableAspect[negative],TableAspect[aspect],"="&amp;$M16,TableAspect[year],"="&amp;DATE(INDEX(_xlfn.ANCHORARRAY($H$36),$D$5),1,1)))</f>
        <v>0</v>
      </c>
      <c r="Q16" cm="1">
        <f t="array" ref="Q16">IF($D$6&lt;&gt;1,SUMIFS(TableAspect[total],TableAspect[aspect],"="&amp;$M16,TableAspect[month],"="&amp;DATE(INDEX(_xlfn.ANCHORARRAY($H$36),$D$5),$D$6-1,1)),SUMIFS(TableAspect[total],TableAspect[aspect],"="&amp;$M16,TableAspect[year],"="&amp;DATE(INDEX(_xlfn.ANCHORARRAY($H$36),$D$5),1,1)))</f>
        <v>0</v>
      </c>
      <c r="R16" t="str">
        <f>IF(M16&lt;&gt;0,Q16+(COUNTIFS($Q$8:Q16,Q16) - 1) * 0.000000001,"")</f>
        <v/>
      </c>
      <c r="T16" t="str">
        <f t="shared" si="1"/>
        <v/>
      </c>
      <c r="U16">
        <f t="shared" si="2"/>
        <v>0</v>
      </c>
      <c r="V16">
        <f t="shared" si="3"/>
        <v>0</v>
      </c>
      <c r="W16">
        <f t="shared" si="4"/>
        <v>0</v>
      </c>
      <c r="X16">
        <f t="shared" si="5"/>
        <v>0</v>
      </c>
      <c r="Y16">
        <f t="shared" si="6"/>
        <v>0</v>
      </c>
      <c r="AC16" s="29" t="str" cm="1">
        <f t="array" ref="AC16">IFERROR(IF(INDEX(U16:$U$1048505,$D$4,)=0,"",INDEX(U16:$U$1048505,$D$4,)),"")</f>
        <v/>
      </c>
      <c r="AD16" s="30" t="str" cm="1">
        <f t="array" ref="AD16">IFERROR(IF(INDEX(V16:$V$1048505,$D$4,)=0,"",INDEX(V16:$V$1048505,$D$4,)),"")</f>
        <v/>
      </c>
      <c r="AE16" s="30" t="str" cm="1">
        <f t="array" ref="AE16">IFERROR(IF(INDEX(W16:$W$1048505,$D$4,)=0,"",INDEX(W16:$W$1048505,$D$4,)),"")</f>
        <v/>
      </c>
      <c r="AF16" s="30" t="str" cm="1">
        <f t="array" ref="AF16">IFERROR(IF(INDEX(X16:$X$1048505,$D$4,)=0,"",INDEX(X16:$X$1048505,$D$4,)),"")</f>
        <v/>
      </c>
      <c r="AG16" s="30" t="str" cm="1">
        <f t="array" ref="AG16">IFERROR(IF(INDEX(Y16:$Y$1048505,$D$4,)=0,"",INDEX(Y16:$Y$1048505,$D$4,)),"")</f>
        <v/>
      </c>
      <c r="AU16" s="26">
        <v>5</v>
      </c>
      <c r="AV16" s="33" cm="1">
        <f t="array" ref="AV16">DATE(INDEX(_xlfn.ANCHORARRAY($H$36),$D$5),AU$16,1)</f>
        <v>45413</v>
      </c>
      <c r="AW16" s="26" cm="1">
        <f t="array" ref="AW16">SUMIFS(TableTrend[positive],TableTrend[month],"="&amp;$AV16,TableTrend[topic],"="&amp;INDEX($C$22:$C$28,$D$3))</f>
        <v>0</v>
      </c>
      <c r="AX16" s="26" cm="1">
        <f t="array" ref="AX16">SUMIFS(TableTrend[neutral],TableTrend[month],"="&amp;$AV16,TableTrend[topic],"="&amp;INDEX($C$22:$C$28,$D$3))</f>
        <v>0</v>
      </c>
      <c r="AY16" s="26" cm="1">
        <f t="array" ref="AY16">SUMIFS(TableTrend[negative],TableTrend[month],"="&amp;$AV16,TableTrend[topic],"="&amp;INDEX($C$22:$C$28,$D$3))</f>
        <v>1</v>
      </c>
      <c r="AZ16" s="26" cm="1">
        <f t="array" ref="AZ16">SUMIFS(TableTrend[total],TableTrend[month],"="&amp;$AV16,TableTrend[topic],"="&amp;INDEX($C$22:$C$28,$D$3))</f>
        <v>1</v>
      </c>
      <c r="BA16" s="32" cm="1">
        <f t="array" ref="BA16">IF($AV$7,IFERROR(SUMIFS(TableTrend[rating_sum],TableTrend[month],"="&amp;$AV16,TableTrend[topic],"="&amp;INDEX($C$22:$C$28,$D$3)) / SUMIFS(TableTrend[rating_count],TableTrend[month],"="&amp;$AV16,TableTrend[topic],"="&amp;INDEX($C$22:$C$28,$D$3)),0),NA())</f>
        <v>5</v>
      </c>
      <c r="BB16" s="27" t="str">
        <f t="shared" si="11"/>
        <v/>
      </c>
      <c r="BC16" s="27" t="str">
        <f t="shared" si="12"/>
        <v/>
      </c>
      <c r="BD16" s="27">
        <f t="shared" si="13"/>
        <v>1</v>
      </c>
      <c r="BE16" s="22">
        <f t="shared" si="14"/>
        <v>1</v>
      </c>
      <c r="BJ16" s="22"/>
      <c r="BK16" s="22"/>
      <c r="BL16" s="22"/>
    </row>
    <row r="17" spans="2:64">
      <c r="J17" s="9"/>
      <c r="K17" s="8"/>
      <c r="L17" s="9"/>
      <c r="M17" s="8">
        <v>0</v>
      </c>
      <c r="N17" s="8" cm="1">
        <f t="array" ref="N17">IF($D$6&lt;&gt;1,SUMIFS(TableAspect[positive],TableAspect[aspect],"="&amp;$M17,TableAspect[month],"="&amp;DATE(INDEX(_xlfn.ANCHORARRAY($H$36),$D$5),$D$6-1,1)),SUMIFS(TableAspect[positive],TableAspect[aspect],"="&amp;$M17,TableAspect[year],"="&amp;DATE(INDEX(_xlfn.ANCHORARRAY($H$36),$D$5),1,1)))</f>
        <v>0</v>
      </c>
      <c r="O17" s="8" cm="1">
        <f t="array" ref="O17">IF($D$6&lt;&gt;1,SUMIFS(TableAspect[neutral],TableAspect[aspect],"="&amp;$M17,TableAspect[month],"="&amp;DATE(INDEX(_xlfn.ANCHORARRAY($H$36),$D$5),$D$6-1,1)),SUMIFS(TableAspect[neutral],TableAspect[aspect],"="&amp;$M17,TableAspect[year],"="&amp;DATE(INDEX(_xlfn.ANCHORARRAY($H$36),$D$5),1,1)))</f>
        <v>0</v>
      </c>
      <c r="P17" s="8" cm="1">
        <f t="array" ref="P17">IF($D$6&lt;&gt;1,SUMIFS(TableAspect[negative],TableAspect[aspect],"="&amp;$M17,TableAspect[month],"="&amp;DATE(INDEX(_xlfn.ANCHORARRAY($H$36),$D$5),$D$6-1,1)),SUMIFS(TableAspect[negative],TableAspect[aspect],"="&amp;$M17,TableAspect[year],"="&amp;DATE(INDEX(_xlfn.ANCHORARRAY($H$36),$D$5),1,1)))</f>
        <v>0</v>
      </c>
      <c r="Q17" cm="1">
        <f t="array" ref="Q17">IF($D$6&lt;&gt;1,SUMIFS(TableAspect[total],TableAspect[aspect],"="&amp;$M17,TableAspect[month],"="&amp;DATE(INDEX(_xlfn.ANCHORARRAY($H$36),$D$5),$D$6-1,1)),SUMIFS(TableAspect[total],TableAspect[aspect],"="&amp;$M17,TableAspect[year],"="&amp;DATE(INDEX(_xlfn.ANCHORARRAY($H$36),$D$5),1,1)))</f>
        <v>0</v>
      </c>
      <c r="R17" t="str">
        <f>IF(M17&lt;&gt;0,Q17+(COUNTIFS($Q$8:Q17,Q17) - 1) * 0.000000001,"")</f>
        <v/>
      </c>
      <c r="T17" t="str">
        <f t="shared" si="1"/>
        <v/>
      </c>
      <c r="U17">
        <f t="shared" si="2"/>
        <v>0</v>
      </c>
      <c r="V17">
        <f t="shared" si="3"/>
        <v>0</v>
      </c>
      <c r="W17">
        <f t="shared" si="4"/>
        <v>0</v>
      </c>
      <c r="X17">
        <f t="shared" si="5"/>
        <v>0</v>
      </c>
      <c r="Y17">
        <f t="shared" si="6"/>
        <v>0</v>
      </c>
      <c r="AC17" s="29" t="str" cm="1">
        <f t="array" ref="AC17">IFERROR(IF(INDEX(U17:$U$1048505,$D$4,)=0,"",INDEX(U17:$U$1048505,$D$4,)),"")</f>
        <v/>
      </c>
      <c r="AD17" s="30" t="str" cm="1">
        <f t="array" ref="AD17">IFERROR(IF(INDEX(V17:$V$1048505,$D$4,)=0,"",INDEX(V17:$V$1048505,$D$4,)),"")</f>
        <v/>
      </c>
      <c r="AE17" s="30" t="str" cm="1">
        <f t="array" ref="AE17">IFERROR(IF(INDEX(W17:$W$1048505,$D$4,)=0,"",INDEX(W17:$W$1048505,$D$4,)),"")</f>
        <v/>
      </c>
      <c r="AF17" s="30" t="str" cm="1">
        <f t="array" ref="AF17">IFERROR(IF(INDEX(X17:$X$1048505,$D$4,)=0,"",INDEX(X17:$X$1048505,$D$4,)),"")</f>
        <v/>
      </c>
      <c r="AG17" s="30" t="str" cm="1">
        <f t="array" ref="AG17">IFERROR(IF(INDEX(Y17:$Y$1048505,$D$4,)=0,"",INDEX(Y17:$Y$1048505,$D$4,)),"")</f>
        <v/>
      </c>
      <c r="AU17" s="26">
        <v>6</v>
      </c>
      <c r="AV17" s="33" cm="1">
        <f t="array" ref="AV17">DATE(INDEX(_xlfn.ANCHORARRAY($H$36),$D$5),AU$17,1)</f>
        <v>45444</v>
      </c>
      <c r="AW17" s="26" cm="1">
        <f t="array" ref="AW17">SUMIFS(TableTrend[positive],TableTrend[month],"="&amp;$AV17,TableTrend[topic],"="&amp;INDEX($C$22:$C$28,$D$3))</f>
        <v>0</v>
      </c>
      <c r="AX17" s="26" cm="1">
        <f t="array" ref="AX17">SUMIFS(TableTrend[neutral],TableTrend[month],"="&amp;$AV17,TableTrend[topic],"="&amp;INDEX($C$22:$C$28,$D$3))</f>
        <v>0</v>
      </c>
      <c r="AY17" s="26" cm="1">
        <f t="array" ref="AY17">SUMIFS(TableTrend[negative],TableTrend[month],"="&amp;$AV17,TableTrend[topic],"="&amp;INDEX($C$22:$C$28,$D$3))</f>
        <v>0</v>
      </c>
      <c r="AZ17" s="26" cm="1">
        <f t="array" ref="AZ17">SUMIFS(TableTrend[total],TableTrend[month],"="&amp;$AV17,TableTrend[topic],"="&amp;INDEX($C$22:$C$28,$D$3))</f>
        <v>0</v>
      </c>
      <c r="BA17" s="32" cm="1">
        <f t="array" ref="BA17">IF($AV$7,IFERROR(SUMIFS(TableTrend[rating_sum],TableTrend[month],"="&amp;$AV17,TableTrend[topic],"="&amp;INDEX($C$22:$C$28,$D$3)) / SUMIFS(TableTrend[rating_count],TableTrend[month],"="&amp;$AV17,TableTrend[topic],"="&amp;INDEX($C$22:$C$28,$D$3)),0),NA())</f>
        <v>0</v>
      </c>
      <c r="BB17" s="27" t="str">
        <f t="shared" si="11"/>
        <v/>
      </c>
      <c r="BC17" s="27" t="str">
        <f t="shared" si="12"/>
        <v/>
      </c>
      <c r="BD17" s="27" t="str">
        <f t="shared" si="13"/>
        <v/>
      </c>
      <c r="BE17" s="22">
        <f t="shared" si="14"/>
        <v>0</v>
      </c>
      <c r="BJ17" s="22"/>
      <c r="BK17" s="22"/>
      <c r="BL17" s="22"/>
    </row>
    <row r="18" spans="2:64">
      <c r="J18" s="9"/>
      <c r="K18" s="8"/>
      <c r="L18" s="9"/>
      <c r="M18" s="8">
        <v>0</v>
      </c>
      <c r="N18" s="8" cm="1">
        <f t="array" ref="N18">IF($D$6&lt;&gt;1,SUMIFS(TableAspect[positive],TableAspect[aspect],"="&amp;$M18,TableAspect[month],"="&amp;DATE(INDEX(_xlfn.ANCHORARRAY($H$36),$D$5),$D$6-1,1)),SUMIFS(TableAspect[positive],TableAspect[aspect],"="&amp;$M18,TableAspect[year],"="&amp;DATE(INDEX(_xlfn.ANCHORARRAY($H$36),$D$5),1,1)))</f>
        <v>0</v>
      </c>
      <c r="O18" s="8" cm="1">
        <f t="array" ref="O18">IF($D$6&lt;&gt;1,SUMIFS(TableAspect[neutral],TableAspect[aspect],"="&amp;$M18,TableAspect[month],"="&amp;DATE(INDEX(_xlfn.ANCHORARRAY($H$36),$D$5),$D$6-1,1)),SUMIFS(TableAspect[neutral],TableAspect[aspect],"="&amp;$M18,TableAspect[year],"="&amp;DATE(INDEX(_xlfn.ANCHORARRAY($H$36),$D$5),1,1)))</f>
        <v>0</v>
      </c>
      <c r="P18" s="8" cm="1">
        <f t="array" ref="P18">IF($D$6&lt;&gt;1,SUMIFS(TableAspect[negative],TableAspect[aspect],"="&amp;$M18,TableAspect[month],"="&amp;DATE(INDEX(_xlfn.ANCHORARRAY($H$36),$D$5),$D$6-1,1)),SUMIFS(TableAspect[negative],TableAspect[aspect],"="&amp;$M18,TableAspect[year],"="&amp;DATE(INDEX(_xlfn.ANCHORARRAY($H$36),$D$5),1,1)))</f>
        <v>0</v>
      </c>
      <c r="Q18" cm="1">
        <f t="array" ref="Q18">IF($D$6&lt;&gt;1,SUMIFS(TableAspect[total],TableAspect[aspect],"="&amp;$M18,TableAspect[month],"="&amp;DATE(INDEX(_xlfn.ANCHORARRAY($H$36),$D$5),$D$6-1,1)),SUMIFS(TableAspect[total],TableAspect[aspect],"="&amp;$M18,TableAspect[year],"="&amp;DATE(INDEX(_xlfn.ANCHORARRAY($H$36),$D$5),1,1)))</f>
        <v>0</v>
      </c>
      <c r="R18" t="str">
        <f>IF(M18&lt;&gt;0,Q18+(COUNTIFS($Q$8:Q18,Q18) - 1) * 0.000000001,"")</f>
        <v/>
      </c>
      <c r="T18" t="str">
        <f t="shared" si="1"/>
        <v/>
      </c>
      <c r="U18">
        <f t="shared" si="2"/>
        <v>0</v>
      </c>
      <c r="V18">
        <f t="shared" si="3"/>
        <v>0</v>
      </c>
      <c r="W18">
        <f t="shared" si="4"/>
        <v>0</v>
      </c>
      <c r="X18">
        <f t="shared" si="5"/>
        <v>0</v>
      </c>
      <c r="Y18">
        <f t="shared" si="6"/>
        <v>0</v>
      </c>
      <c r="AD18" s="20"/>
      <c r="AU18" s="26">
        <v>7</v>
      </c>
      <c r="AV18" s="33" cm="1">
        <f t="array" ref="AV18">DATE(INDEX(_xlfn.ANCHORARRAY($H$36),$D$5),AU$18,1)</f>
        <v>45474</v>
      </c>
      <c r="AW18" s="26" cm="1">
        <f t="array" ref="AW18">SUMIFS(TableTrend[positive],TableTrend[month],"="&amp;$AV18,TableTrend[topic],"="&amp;INDEX($C$22:$C$28,$D$3))</f>
        <v>0</v>
      </c>
      <c r="AX18" s="26" cm="1">
        <f t="array" ref="AX18">SUMIFS(TableTrend[neutral],TableTrend[month],"="&amp;$AV18,TableTrend[topic],"="&amp;INDEX($C$22:$C$28,$D$3))</f>
        <v>0</v>
      </c>
      <c r="AY18" s="26" cm="1">
        <f t="array" ref="AY18">SUMIFS(TableTrend[negative],TableTrend[month],"="&amp;$AV18,TableTrend[topic],"="&amp;INDEX($C$22:$C$28,$D$3))</f>
        <v>0</v>
      </c>
      <c r="AZ18" s="26" cm="1">
        <f t="array" ref="AZ18">SUMIFS(TableTrend[total],TableTrend[month],"="&amp;$AV18,TableTrend[topic],"="&amp;INDEX($C$22:$C$28,$D$3))</f>
        <v>0</v>
      </c>
      <c r="BA18" s="32" cm="1">
        <f t="array" ref="BA18">IF($AV$7,IFERROR(SUMIFS(TableTrend[rating_sum],TableTrend[month],"="&amp;$AV18,TableTrend[topic],"="&amp;INDEX($C$22:$C$28,$D$3)) / SUMIFS(TableTrend[rating_count],TableTrend[month],"="&amp;$AV18,TableTrend[topic],"="&amp;INDEX($C$22:$C$28,$D$3)),0),NA())</f>
        <v>0</v>
      </c>
      <c r="BB18" s="27" t="str">
        <f t="shared" si="11"/>
        <v/>
      </c>
      <c r="BC18" s="27" t="str">
        <f t="shared" si="12"/>
        <v/>
      </c>
      <c r="BD18" s="27" t="str">
        <f t="shared" si="13"/>
        <v/>
      </c>
      <c r="BE18" s="22">
        <f t="shared" si="14"/>
        <v>0</v>
      </c>
      <c r="BJ18" s="22"/>
      <c r="BK18" s="22"/>
      <c r="BL18" s="22"/>
    </row>
    <row r="19" spans="2:64">
      <c r="B19" s="3" t="s">
        <v>48</v>
      </c>
      <c r="C19" s="4"/>
      <c r="D19" s="4"/>
      <c r="E19" s="4"/>
      <c r="J19" s="9"/>
      <c r="K19" s="8"/>
      <c r="L19" s="9"/>
      <c r="M19" s="8">
        <v>0</v>
      </c>
      <c r="N19" s="8" cm="1">
        <f t="array" ref="N19">IF($D$6&lt;&gt;1,SUMIFS(TableAspect[positive],TableAspect[aspect],"="&amp;$M19,TableAspect[month],"="&amp;DATE(INDEX(_xlfn.ANCHORARRAY($H$36),$D$5),$D$6-1,1)),SUMIFS(TableAspect[positive],TableAspect[aspect],"="&amp;$M19,TableAspect[year],"="&amp;DATE(INDEX(_xlfn.ANCHORARRAY($H$36),$D$5),1,1)))</f>
        <v>0</v>
      </c>
      <c r="O19" s="8" cm="1">
        <f t="array" ref="O19">IF($D$6&lt;&gt;1,SUMIFS(TableAspect[neutral],TableAspect[aspect],"="&amp;$M19,TableAspect[month],"="&amp;DATE(INDEX(_xlfn.ANCHORARRAY($H$36),$D$5),$D$6-1,1)),SUMIFS(TableAspect[neutral],TableAspect[aspect],"="&amp;$M19,TableAspect[year],"="&amp;DATE(INDEX(_xlfn.ANCHORARRAY($H$36),$D$5),1,1)))</f>
        <v>0</v>
      </c>
      <c r="P19" s="8" cm="1">
        <f t="array" ref="P19">IF($D$6&lt;&gt;1,SUMIFS(TableAspect[negative],TableAspect[aspect],"="&amp;$M19,TableAspect[month],"="&amp;DATE(INDEX(_xlfn.ANCHORARRAY($H$36),$D$5),$D$6-1,1)),SUMIFS(TableAspect[negative],TableAspect[aspect],"="&amp;$M19,TableAspect[year],"="&amp;DATE(INDEX(_xlfn.ANCHORARRAY($H$36),$D$5),1,1)))</f>
        <v>0</v>
      </c>
      <c r="Q19" cm="1">
        <f t="array" ref="Q19">IF($D$6&lt;&gt;1,SUMIFS(TableAspect[total],TableAspect[aspect],"="&amp;$M19,TableAspect[month],"="&amp;DATE(INDEX(_xlfn.ANCHORARRAY($H$36),$D$5),$D$6-1,1)),SUMIFS(TableAspect[total],TableAspect[aspect],"="&amp;$M19,TableAspect[year],"="&amp;DATE(INDEX(_xlfn.ANCHORARRAY($H$36),$D$5),1,1)))</f>
        <v>0</v>
      </c>
      <c r="R19" t="str">
        <f>IF(M19&lt;&gt;0,Q19+(COUNTIFS($Q$8:Q19,Q19) - 1) * 0.000000001,"")</f>
        <v/>
      </c>
      <c r="T19" t="str">
        <f t="shared" si="1"/>
        <v/>
      </c>
      <c r="U19">
        <f t="shared" si="2"/>
        <v>0</v>
      </c>
      <c r="V19">
        <f t="shared" si="3"/>
        <v>0</v>
      </c>
      <c r="W19">
        <f t="shared" si="4"/>
        <v>0</v>
      </c>
      <c r="X19">
        <f t="shared" si="5"/>
        <v>0</v>
      </c>
      <c r="Y19">
        <f t="shared" si="6"/>
        <v>0</v>
      </c>
      <c r="AU19" s="26">
        <v>8</v>
      </c>
      <c r="AV19" s="33" cm="1">
        <f t="array" ref="AV19">DATE(INDEX(_xlfn.ANCHORARRAY($H$36),$D$5),AU$19,1)</f>
        <v>45505</v>
      </c>
      <c r="AW19" s="26" cm="1">
        <f t="array" ref="AW19">SUMIFS(TableTrend[positive],TableTrend[month],"="&amp;$AV19,TableTrend[topic],"="&amp;INDEX($C$22:$C$28,$D$3))</f>
        <v>0</v>
      </c>
      <c r="AX19" s="26" cm="1">
        <f t="array" ref="AX19">SUMIFS(TableTrend[neutral],TableTrend[month],"="&amp;$AV19,TableTrend[topic],"="&amp;INDEX($C$22:$C$28,$D$3))</f>
        <v>0</v>
      </c>
      <c r="AY19" s="26" cm="1">
        <f t="array" ref="AY19">SUMIFS(TableTrend[negative],TableTrend[month],"="&amp;$AV19,TableTrend[topic],"="&amp;INDEX($C$22:$C$28,$D$3))</f>
        <v>0</v>
      </c>
      <c r="AZ19" s="26" cm="1">
        <f t="array" ref="AZ19">SUMIFS(TableTrend[total],TableTrend[month],"="&amp;$AV19,TableTrend[topic],"="&amp;INDEX($C$22:$C$28,$D$3))</f>
        <v>0</v>
      </c>
      <c r="BA19" s="32" cm="1">
        <f t="array" ref="BA19">IF($AV$7,IFERROR(SUMIFS(TableTrend[rating_sum],TableTrend[month],"="&amp;$AV19,TableTrend[topic],"="&amp;INDEX($C$22:$C$28,$D$3)) / SUMIFS(TableTrend[rating_count],TableTrend[month],"="&amp;$AV19,TableTrend[topic],"="&amp;INDEX($C$22:$C$28,$D$3)),0),NA())</f>
        <v>0</v>
      </c>
      <c r="BB19" s="27" t="str">
        <f t="shared" si="11"/>
        <v/>
      </c>
      <c r="BC19" s="27" t="str">
        <f t="shared" si="12"/>
        <v/>
      </c>
      <c r="BD19" s="27" t="str">
        <f t="shared" si="13"/>
        <v/>
      </c>
      <c r="BE19" s="22">
        <f t="shared" si="14"/>
        <v>0</v>
      </c>
      <c r="BJ19" s="22"/>
      <c r="BK19" s="22"/>
      <c r="BL19" s="22"/>
    </row>
    <row r="20" spans="2:64">
      <c r="J20" s="9"/>
      <c r="K20" s="8"/>
      <c r="L20" s="9"/>
      <c r="M20" s="8">
        <v>0</v>
      </c>
      <c r="N20" s="8" cm="1">
        <f t="array" ref="N20">IF($D$6&lt;&gt;1,SUMIFS(TableAspect[positive],TableAspect[aspect],"="&amp;$M20,TableAspect[month],"="&amp;DATE(INDEX(_xlfn.ANCHORARRAY($H$36),$D$5),$D$6-1,1)),SUMIFS(TableAspect[positive],TableAspect[aspect],"="&amp;$M20,TableAspect[year],"="&amp;DATE(INDEX(_xlfn.ANCHORARRAY($H$36),$D$5),1,1)))</f>
        <v>0</v>
      </c>
      <c r="O20" s="8" cm="1">
        <f t="array" ref="O20">IF($D$6&lt;&gt;1,SUMIFS(TableAspect[neutral],TableAspect[aspect],"="&amp;$M20,TableAspect[month],"="&amp;DATE(INDEX(_xlfn.ANCHORARRAY($H$36),$D$5),$D$6-1,1)),SUMIFS(TableAspect[neutral],TableAspect[aspect],"="&amp;$M20,TableAspect[year],"="&amp;DATE(INDEX(_xlfn.ANCHORARRAY($H$36),$D$5),1,1)))</f>
        <v>0</v>
      </c>
      <c r="P20" s="8" cm="1">
        <f t="array" ref="P20">IF($D$6&lt;&gt;1,SUMIFS(TableAspect[negative],TableAspect[aspect],"="&amp;$M20,TableAspect[month],"="&amp;DATE(INDEX(_xlfn.ANCHORARRAY($H$36),$D$5),$D$6-1,1)),SUMIFS(TableAspect[negative],TableAspect[aspect],"="&amp;$M20,TableAspect[year],"="&amp;DATE(INDEX(_xlfn.ANCHORARRAY($H$36),$D$5),1,1)))</f>
        <v>0</v>
      </c>
      <c r="Q20" cm="1">
        <f t="array" ref="Q20">IF($D$6&lt;&gt;1,SUMIFS(TableAspect[total],TableAspect[aspect],"="&amp;$M20,TableAspect[month],"="&amp;DATE(INDEX(_xlfn.ANCHORARRAY($H$36),$D$5),$D$6-1,1)),SUMIFS(TableAspect[total],TableAspect[aspect],"="&amp;$M20,TableAspect[year],"="&amp;DATE(INDEX(_xlfn.ANCHORARRAY($H$36),$D$5),1,1)))</f>
        <v>0</v>
      </c>
      <c r="R20" t="str">
        <f>IF(M20&lt;&gt;0,Q20+(COUNTIFS($Q$8:Q20,Q20) - 1) * 0.000000001,"")</f>
        <v/>
      </c>
      <c r="T20" t="str">
        <f t="shared" si="1"/>
        <v/>
      </c>
      <c r="U20">
        <f t="shared" si="2"/>
        <v>0</v>
      </c>
      <c r="V20">
        <f t="shared" si="3"/>
        <v>0</v>
      </c>
      <c r="W20">
        <f t="shared" si="4"/>
        <v>0</v>
      </c>
      <c r="X20">
        <f t="shared" si="5"/>
        <v>0</v>
      </c>
      <c r="Y20">
        <f t="shared" si="6"/>
        <v>0</v>
      </c>
      <c r="AU20" s="26">
        <v>9</v>
      </c>
      <c r="AV20" s="33" cm="1">
        <f t="array" ref="AV20">DATE(INDEX(_xlfn.ANCHORARRAY($H$36),$D$5),AU$20,1)</f>
        <v>45536</v>
      </c>
      <c r="AW20" s="26" cm="1">
        <f t="array" ref="AW20">SUMIFS(TableTrend[positive],TableTrend[month],"="&amp;$AV20,TableTrend[topic],"="&amp;INDEX($C$22:$C$28,$D$3))</f>
        <v>0</v>
      </c>
      <c r="AX20" s="26" cm="1">
        <f t="array" ref="AX20">SUMIFS(TableTrend[neutral],TableTrend[month],"="&amp;$AV20,TableTrend[topic],"="&amp;INDEX($C$22:$C$28,$D$3))</f>
        <v>0</v>
      </c>
      <c r="AY20" s="26" cm="1">
        <f t="array" ref="AY20">SUMIFS(TableTrend[negative],TableTrend[month],"="&amp;$AV20,TableTrend[topic],"="&amp;INDEX($C$22:$C$28,$D$3))</f>
        <v>1</v>
      </c>
      <c r="AZ20" s="26" cm="1">
        <f t="array" ref="AZ20">SUMIFS(TableTrend[total],TableTrend[month],"="&amp;$AV20,TableTrend[topic],"="&amp;INDEX($C$22:$C$28,$D$3))</f>
        <v>1</v>
      </c>
      <c r="BA20" s="32" cm="1">
        <f t="array" ref="BA20">IF($AV$7,IFERROR(SUMIFS(TableTrend[rating_sum],TableTrend[month],"="&amp;$AV20,TableTrend[topic],"="&amp;INDEX($C$22:$C$28,$D$3)) / SUMIFS(TableTrend[rating_count],TableTrend[month],"="&amp;$AV20,TableTrend[topic],"="&amp;INDEX($C$22:$C$28,$D$3)),0),NA())</f>
        <v>1</v>
      </c>
      <c r="BB20" s="27" t="str">
        <f t="shared" si="11"/>
        <v/>
      </c>
      <c r="BC20" s="27" t="str">
        <f t="shared" si="12"/>
        <v/>
      </c>
      <c r="BD20" s="27">
        <f t="shared" si="13"/>
        <v>1</v>
      </c>
      <c r="BE20" s="22">
        <f t="shared" si="14"/>
        <v>1</v>
      </c>
      <c r="BJ20" s="22"/>
      <c r="BK20" s="22"/>
      <c r="BL20" s="22"/>
    </row>
    <row r="21" spans="2:64">
      <c r="B21" s="5" t="s">
        <v>49</v>
      </c>
      <c r="C21" s="5" t="s">
        <v>0</v>
      </c>
      <c r="D21" s="5"/>
      <c r="E21" s="5" t="s">
        <v>211</v>
      </c>
      <c r="G21" s="5" t="s">
        <v>222</v>
      </c>
      <c r="H21" s="5" t="s">
        <v>200</v>
      </c>
      <c r="J21" s="9"/>
      <c r="K21" s="8"/>
      <c r="L21" s="9"/>
      <c r="M21" s="8">
        <v>0</v>
      </c>
      <c r="N21" s="8" cm="1">
        <f t="array" ref="N21">IF($D$6&lt;&gt;1,SUMIFS(TableAspect[positive],TableAspect[aspect],"="&amp;$M21,TableAspect[month],"="&amp;DATE(INDEX(_xlfn.ANCHORARRAY($H$36),$D$5),$D$6-1,1)),SUMIFS(TableAspect[positive],TableAspect[aspect],"="&amp;$M21,TableAspect[year],"="&amp;DATE(INDEX(_xlfn.ANCHORARRAY($H$36),$D$5),1,1)))</f>
        <v>0</v>
      </c>
      <c r="O21" s="8" cm="1">
        <f t="array" ref="O21">IF($D$6&lt;&gt;1,SUMIFS(TableAspect[neutral],TableAspect[aspect],"="&amp;$M21,TableAspect[month],"="&amp;DATE(INDEX(_xlfn.ANCHORARRAY($H$36),$D$5),$D$6-1,1)),SUMIFS(TableAspect[neutral],TableAspect[aspect],"="&amp;$M21,TableAspect[year],"="&amp;DATE(INDEX(_xlfn.ANCHORARRAY($H$36),$D$5),1,1)))</f>
        <v>0</v>
      </c>
      <c r="P21" s="8" cm="1">
        <f t="array" ref="P21">IF($D$6&lt;&gt;1,SUMIFS(TableAspect[negative],TableAspect[aspect],"="&amp;$M21,TableAspect[month],"="&amp;DATE(INDEX(_xlfn.ANCHORARRAY($H$36),$D$5),$D$6-1,1)),SUMIFS(TableAspect[negative],TableAspect[aspect],"="&amp;$M21,TableAspect[year],"="&amp;DATE(INDEX(_xlfn.ANCHORARRAY($H$36),$D$5),1,1)))</f>
        <v>0</v>
      </c>
      <c r="Q21" cm="1">
        <f t="array" ref="Q21">IF($D$6&lt;&gt;1,SUMIFS(TableAspect[total],TableAspect[aspect],"="&amp;$M21,TableAspect[month],"="&amp;DATE(INDEX(_xlfn.ANCHORARRAY($H$36),$D$5),$D$6-1,1)),SUMIFS(TableAspect[total],TableAspect[aspect],"="&amp;$M21,TableAspect[year],"="&amp;DATE(INDEX(_xlfn.ANCHORARRAY($H$36),$D$5),1,1)))</f>
        <v>0</v>
      </c>
      <c r="R21" t="str">
        <f>IF(M21&lt;&gt;0,Q21+(COUNTIFS($Q$8:Q21,Q21) - 1) * 0.000000001,"")</f>
        <v/>
      </c>
      <c r="T21" t="str">
        <f t="shared" si="1"/>
        <v/>
      </c>
      <c r="U21">
        <f t="shared" si="2"/>
        <v>0</v>
      </c>
      <c r="V21">
        <f t="shared" si="3"/>
        <v>0</v>
      </c>
      <c r="W21">
        <f t="shared" si="4"/>
        <v>0</v>
      </c>
      <c r="X21">
        <f t="shared" si="5"/>
        <v>0</v>
      </c>
      <c r="Y21">
        <f t="shared" si="6"/>
        <v>0</v>
      </c>
      <c r="AU21" s="26">
        <v>10</v>
      </c>
      <c r="AV21" s="33" cm="1">
        <f t="array" ref="AV21">DATE(INDEX(_xlfn.ANCHORARRAY($H$36),$D$5),AU$21,1)</f>
        <v>45566</v>
      </c>
      <c r="AW21" s="26" cm="1">
        <f t="array" ref="AW21">SUMIFS(TableTrend[positive],TableTrend[month],"="&amp;$AV21,TableTrend[topic],"="&amp;INDEX($C$22:$C$28,$D$3))</f>
        <v>0</v>
      </c>
      <c r="AX21" s="26" cm="1">
        <f t="array" ref="AX21">SUMIFS(TableTrend[neutral],TableTrend[month],"="&amp;$AV21,TableTrend[topic],"="&amp;INDEX($C$22:$C$28,$D$3))</f>
        <v>0</v>
      </c>
      <c r="AY21" s="26" cm="1">
        <f t="array" ref="AY21">SUMIFS(TableTrend[negative],TableTrend[month],"="&amp;$AV21,TableTrend[topic],"="&amp;INDEX($C$22:$C$28,$D$3))</f>
        <v>1</v>
      </c>
      <c r="AZ21" s="26" cm="1">
        <f t="array" ref="AZ21">SUMIFS(TableTrend[total],TableTrend[month],"="&amp;$AV21,TableTrend[topic],"="&amp;INDEX($C$22:$C$28,$D$3))</f>
        <v>1</v>
      </c>
      <c r="BA21" s="32" cm="1">
        <f t="array" ref="BA21">IF($AV$7,IFERROR(SUMIFS(TableTrend[rating_sum],TableTrend[month],"="&amp;$AV21,TableTrend[topic],"="&amp;INDEX($C$22:$C$28,$D$3)) / SUMIFS(TableTrend[rating_count],TableTrend[month],"="&amp;$AV21,TableTrend[topic],"="&amp;INDEX($C$22:$C$28,$D$3)),0),NA())</f>
        <v>1</v>
      </c>
      <c r="BB21" s="27" t="str">
        <f t="shared" si="11"/>
        <v/>
      </c>
      <c r="BC21" s="27" t="str">
        <f t="shared" si="12"/>
        <v/>
      </c>
      <c r="BD21" s="27">
        <f t="shared" si="13"/>
        <v>1</v>
      </c>
      <c r="BE21" s="22">
        <f t="shared" si="14"/>
        <v>1</v>
      </c>
      <c r="BJ21" s="22"/>
      <c r="BK21" s="22"/>
      <c r="BL21" s="22"/>
    </row>
    <row r="22" spans="2:64" ht="28.8">
      <c r="B22">
        <v>1</v>
      </c>
      <c r="C22" t="s">
        <v>14</v>
      </c>
      <c r="E22" t="s">
        <v>209</v>
      </c>
      <c r="G22">
        <v>0</v>
      </c>
      <c r="H22" t="s">
        <v>237</v>
      </c>
      <c r="J22" s="9"/>
      <c r="K22" s="8"/>
      <c r="L22" s="9"/>
      <c r="M22" s="8">
        <v>0</v>
      </c>
      <c r="N22" s="8" cm="1">
        <f t="array" ref="N22">IF($D$6&lt;&gt;1,SUMIFS(TableAspect[positive],TableAspect[aspect],"="&amp;$M22,TableAspect[month],"="&amp;DATE(INDEX(_xlfn.ANCHORARRAY($H$36),$D$5),$D$6-1,1)),SUMIFS(TableAspect[positive],TableAspect[aspect],"="&amp;$M22,TableAspect[year],"="&amp;DATE(INDEX(_xlfn.ANCHORARRAY($H$36),$D$5),1,1)))</f>
        <v>0</v>
      </c>
      <c r="O22" s="8" cm="1">
        <f t="array" ref="O22">IF($D$6&lt;&gt;1,SUMIFS(TableAspect[neutral],TableAspect[aspect],"="&amp;$M22,TableAspect[month],"="&amp;DATE(INDEX(_xlfn.ANCHORARRAY($H$36),$D$5),$D$6-1,1)),SUMIFS(TableAspect[neutral],TableAspect[aspect],"="&amp;$M22,TableAspect[year],"="&amp;DATE(INDEX(_xlfn.ANCHORARRAY($H$36),$D$5),1,1)))</f>
        <v>0</v>
      </c>
      <c r="P22" s="8" cm="1">
        <f t="array" ref="P22">IF($D$6&lt;&gt;1,SUMIFS(TableAspect[negative],TableAspect[aspect],"="&amp;$M22,TableAspect[month],"="&amp;DATE(INDEX(_xlfn.ANCHORARRAY($H$36),$D$5),$D$6-1,1)),SUMIFS(TableAspect[negative],TableAspect[aspect],"="&amp;$M22,TableAspect[year],"="&amp;DATE(INDEX(_xlfn.ANCHORARRAY($H$36),$D$5),1,1)))</f>
        <v>0</v>
      </c>
      <c r="Q22" cm="1">
        <f t="array" ref="Q22">IF($D$6&lt;&gt;1,SUMIFS(TableAspect[total],TableAspect[aspect],"="&amp;$M22,TableAspect[month],"="&amp;DATE(INDEX(_xlfn.ANCHORARRAY($H$36),$D$5),$D$6-1,1)),SUMIFS(TableAspect[total],TableAspect[aspect],"="&amp;$M22,TableAspect[year],"="&amp;DATE(INDEX(_xlfn.ANCHORARRAY($H$36),$D$5),1,1)))</f>
        <v>0</v>
      </c>
      <c r="R22" t="str">
        <f>IF(M22&lt;&gt;0,Q22+(COUNTIFS($Q$8:Q22,Q22) - 1) * 0.000000001,"")</f>
        <v/>
      </c>
      <c r="T22" t="str">
        <f t="shared" si="1"/>
        <v/>
      </c>
      <c r="U22">
        <f t="shared" si="2"/>
        <v>0</v>
      </c>
      <c r="V22">
        <f t="shared" si="3"/>
        <v>0</v>
      </c>
      <c r="W22">
        <f t="shared" si="4"/>
        <v>0</v>
      </c>
      <c r="X22">
        <f t="shared" si="5"/>
        <v>0</v>
      </c>
      <c r="Y22">
        <f t="shared" si="6"/>
        <v>0</v>
      </c>
      <c r="AU22" s="26">
        <v>11</v>
      </c>
      <c r="AV22" s="33" cm="1">
        <f t="array" ref="AV22">DATE(INDEX(_xlfn.ANCHORARRAY($H$36),$D$5),AU$22,1)</f>
        <v>45597</v>
      </c>
      <c r="AW22" s="26" cm="1">
        <f t="array" ref="AW22">SUMIFS(TableTrend[positive],TableTrend[month],"="&amp;$AV22,TableTrend[topic],"="&amp;INDEX($C$22:$C$28,$D$3))</f>
        <v>0</v>
      </c>
      <c r="AX22" s="26" cm="1">
        <f t="array" ref="AX22">SUMIFS(TableTrend[neutral],TableTrend[month],"="&amp;$AV22,TableTrend[topic],"="&amp;INDEX($C$22:$C$28,$D$3))</f>
        <v>0</v>
      </c>
      <c r="AY22" s="26" cm="1">
        <f t="array" ref="AY22">SUMIFS(TableTrend[negative],TableTrend[month],"="&amp;$AV22,TableTrend[topic],"="&amp;INDEX($C$22:$C$28,$D$3))</f>
        <v>0</v>
      </c>
      <c r="AZ22" s="26" cm="1">
        <f t="array" ref="AZ22">SUMIFS(TableTrend[total],TableTrend[month],"="&amp;$AV22,TableTrend[topic],"="&amp;INDEX($C$22:$C$28,$D$3))</f>
        <v>0</v>
      </c>
      <c r="BA22" s="32" cm="1">
        <f t="array" ref="BA22">IF($AV$7,IFERROR(SUMIFS(TableTrend[rating_sum],TableTrend[month],"="&amp;$AV22,TableTrend[topic],"="&amp;INDEX($C$22:$C$28,$D$3)) / SUMIFS(TableTrend[rating_count],TableTrend[month],"="&amp;$AV22,TableTrend[topic],"="&amp;INDEX($C$22:$C$28,$D$3)),0),NA())</f>
        <v>0</v>
      </c>
      <c r="BB22" s="27" t="str">
        <f t="shared" si="11"/>
        <v/>
      </c>
      <c r="BC22" s="27" t="str">
        <f t="shared" si="12"/>
        <v/>
      </c>
      <c r="BD22" s="27" t="str">
        <f t="shared" si="13"/>
        <v/>
      </c>
      <c r="BE22" s="22">
        <f t="shared" si="14"/>
        <v>0</v>
      </c>
      <c r="BJ22" s="22"/>
      <c r="BK22" s="22"/>
      <c r="BL22" s="22"/>
    </row>
    <row r="23" spans="2:64">
      <c r="B23">
        <v>2</v>
      </c>
      <c r="C23" t="s">
        <v>5</v>
      </c>
      <c r="E23" t="s">
        <v>50</v>
      </c>
      <c r="G23">
        <v>1</v>
      </c>
      <c r="H23" t="s">
        <v>225</v>
      </c>
      <c r="J23" s="9"/>
      <c r="K23" s="8"/>
      <c r="L23" s="9"/>
      <c r="M23" s="8">
        <v>0</v>
      </c>
      <c r="N23" s="8" cm="1">
        <f t="array" ref="N23">IF($D$6&lt;&gt;1,SUMIFS(TableAspect[positive],TableAspect[aspect],"="&amp;$M23,TableAspect[month],"="&amp;DATE(INDEX(_xlfn.ANCHORARRAY($H$36),$D$5),$D$6-1,1)),SUMIFS(TableAspect[positive],TableAspect[aspect],"="&amp;$M23,TableAspect[year],"="&amp;DATE(INDEX(_xlfn.ANCHORARRAY($H$36),$D$5),1,1)))</f>
        <v>0</v>
      </c>
      <c r="O23" s="8" cm="1">
        <f t="array" ref="O23">IF($D$6&lt;&gt;1,SUMIFS(TableAspect[neutral],TableAspect[aspect],"="&amp;$M23,TableAspect[month],"="&amp;DATE(INDEX(_xlfn.ANCHORARRAY($H$36),$D$5),$D$6-1,1)),SUMIFS(TableAspect[neutral],TableAspect[aspect],"="&amp;$M23,TableAspect[year],"="&amp;DATE(INDEX(_xlfn.ANCHORARRAY($H$36),$D$5),1,1)))</f>
        <v>0</v>
      </c>
      <c r="P23" s="8" cm="1">
        <f t="array" ref="P23">IF($D$6&lt;&gt;1,SUMIFS(TableAspect[negative],TableAspect[aspect],"="&amp;$M23,TableAspect[month],"="&amp;DATE(INDEX(_xlfn.ANCHORARRAY($H$36),$D$5),$D$6-1,1)),SUMIFS(TableAspect[negative],TableAspect[aspect],"="&amp;$M23,TableAspect[year],"="&amp;DATE(INDEX(_xlfn.ANCHORARRAY($H$36),$D$5),1,1)))</f>
        <v>0</v>
      </c>
      <c r="Q23" cm="1">
        <f t="array" ref="Q23">IF($D$6&lt;&gt;1,SUMIFS(TableAspect[total],TableAspect[aspect],"="&amp;$M23,TableAspect[month],"="&amp;DATE(INDEX(_xlfn.ANCHORARRAY($H$36),$D$5),$D$6-1,1)),SUMIFS(TableAspect[total],TableAspect[aspect],"="&amp;$M23,TableAspect[year],"="&amp;DATE(INDEX(_xlfn.ANCHORARRAY($H$36),$D$5),1,1)))</f>
        <v>0</v>
      </c>
      <c r="R23" t="str">
        <f>IF(M23&lt;&gt;0,Q23+(COUNTIFS($Q$8:Q23,Q23) - 1) * 0.000000001,"")</f>
        <v/>
      </c>
      <c r="T23" t="str">
        <f t="shared" si="1"/>
        <v/>
      </c>
      <c r="U23">
        <f t="shared" si="2"/>
        <v>0</v>
      </c>
      <c r="V23">
        <f t="shared" si="3"/>
        <v>0</v>
      </c>
      <c r="W23">
        <f t="shared" si="4"/>
        <v>0</v>
      </c>
      <c r="X23">
        <f t="shared" si="5"/>
        <v>0</v>
      </c>
      <c r="Y23">
        <f t="shared" si="6"/>
        <v>0</v>
      </c>
      <c r="AU23" s="26">
        <v>12</v>
      </c>
      <c r="AV23" s="33" cm="1">
        <f t="array" ref="AV23">DATE(INDEX(_xlfn.ANCHORARRAY($H$36),$D$5),AU$23,1)</f>
        <v>45627</v>
      </c>
      <c r="AW23" s="26" cm="1">
        <f t="array" ref="AW23">SUMIFS(TableTrend[positive],TableTrend[month],"="&amp;$AV23,TableTrend[topic],"="&amp;INDEX($C$22:$C$28,$D$3))</f>
        <v>0</v>
      </c>
      <c r="AX23" s="26" cm="1">
        <f t="array" ref="AX23">SUMIFS(TableTrend[neutral],TableTrend[month],"="&amp;$AV23,TableTrend[topic],"="&amp;INDEX($C$22:$C$28,$D$3))</f>
        <v>0</v>
      </c>
      <c r="AY23" s="26" cm="1">
        <f t="array" ref="AY23">SUMIFS(TableTrend[negative],TableTrend[month],"="&amp;$AV23,TableTrend[topic],"="&amp;INDEX($C$22:$C$28,$D$3))</f>
        <v>0</v>
      </c>
      <c r="AZ23" s="26" cm="1">
        <f t="array" ref="AZ23">SUMIFS(TableTrend[total],TableTrend[month],"="&amp;$AV23,TableTrend[topic],"="&amp;INDEX($C$22:$C$28,$D$3))</f>
        <v>0</v>
      </c>
      <c r="BA23" s="32" cm="1">
        <f t="array" ref="BA23">IF($AV$7,IFERROR(SUMIFS(TableTrend[rating_sum],TableTrend[month],"="&amp;$AV23,TableTrend[topic],"="&amp;INDEX($C$22:$C$28,$D$3)) / SUMIFS(TableTrend[rating_count],TableTrend[month],"="&amp;$AV23,TableTrend[topic],"="&amp;INDEX($C$22:$C$28,$D$3)),0),NA())</f>
        <v>0</v>
      </c>
      <c r="BB23" s="27" t="str">
        <f t="shared" si="11"/>
        <v/>
      </c>
      <c r="BC23" s="27" t="str">
        <f t="shared" si="12"/>
        <v/>
      </c>
      <c r="BD23" s="27" t="str">
        <f t="shared" si="13"/>
        <v/>
      </c>
      <c r="BE23" s="22">
        <f t="shared" si="14"/>
        <v>0</v>
      </c>
      <c r="BJ23" s="22"/>
      <c r="BK23" s="22"/>
      <c r="BL23" s="22"/>
    </row>
    <row r="24" spans="2:64">
      <c r="B24">
        <v>3</v>
      </c>
      <c r="C24" t="s">
        <v>36</v>
      </c>
      <c r="G24">
        <v>2</v>
      </c>
      <c r="H24" t="s">
        <v>226</v>
      </c>
      <c r="J24" s="9"/>
      <c r="K24" s="8"/>
      <c r="L24" s="9"/>
      <c r="M24" s="8">
        <v>0</v>
      </c>
      <c r="N24" s="8" cm="1">
        <f t="array" ref="N24">IF($D$6&lt;&gt;1,SUMIFS(TableAspect[positive],TableAspect[aspect],"="&amp;$M24,TableAspect[month],"="&amp;DATE(INDEX(_xlfn.ANCHORARRAY($H$36),$D$5),$D$6-1,1)),SUMIFS(TableAspect[positive],TableAspect[aspect],"="&amp;$M24,TableAspect[year],"="&amp;DATE(INDEX(_xlfn.ANCHORARRAY($H$36),$D$5),1,1)))</f>
        <v>0</v>
      </c>
      <c r="O24" s="8" cm="1">
        <f t="array" ref="O24">IF($D$6&lt;&gt;1,SUMIFS(TableAspect[neutral],TableAspect[aspect],"="&amp;$M24,TableAspect[month],"="&amp;DATE(INDEX(_xlfn.ANCHORARRAY($H$36),$D$5),$D$6-1,1)),SUMIFS(TableAspect[neutral],TableAspect[aspect],"="&amp;$M24,TableAspect[year],"="&amp;DATE(INDEX(_xlfn.ANCHORARRAY($H$36),$D$5),1,1)))</f>
        <v>0</v>
      </c>
      <c r="P24" s="8" cm="1">
        <f t="array" ref="P24">IF($D$6&lt;&gt;1,SUMIFS(TableAspect[negative],TableAspect[aspect],"="&amp;$M24,TableAspect[month],"="&amp;DATE(INDEX(_xlfn.ANCHORARRAY($H$36),$D$5),$D$6-1,1)),SUMIFS(TableAspect[negative],TableAspect[aspect],"="&amp;$M24,TableAspect[year],"="&amp;DATE(INDEX(_xlfn.ANCHORARRAY($H$36),$D$5),1,1)))</f>
        <v>0</v>
      </c>
      <c r="Q24" cm="1">
        <f t="array" ref="Q24">IF($D$6&lt;&gt;1,SUMIFS(TableAspect[total],TableAspect[aspect],"="&amp;$M24,TableAspect[month],"="&amp;DATE(INDEX(_xlfn.ANCHORARRAY($H$36),$D$5),$D$6-1,1)),SUMIFS(TableAspect[total],TableAspect[aspect],"="&amp;$M24,TableAspect[year],"="&amp;DATE(INDEX(_xlfn.ANCHORARRAY($H$36),$D$5),1,1)))</f>
        <v>0</v>
      </c>
      <c r="R24" t="str">
        <f>IF(M24&lt;&gt;0,Q24+(COUNTIFS($Q$8:Q24,Q24) - 1) * 0.000000001,"")</f>
        <v/>
      </c>
      <c r="T24" t="str">
        <f t="shared" si="1"/>
        <v/>
      </c>
      <c r="U24">
        <f t="shared" si="2"/>
        <v>0</v>
      </c>
      <c r="V24">
        <f t="shared" si="3"/>
        <v>0</v>
      </c>
      <c r="W24">
        <f t="shared" si="4"/>
        <v>0</v>
      </c>
      <c r="X24">
        <f t="shared" si="5"/>
        <v>0</v>
      </c>
      <c r="Y24">
        <f t="shared" si="6"/>
        <v>0</v>
      </c>
      <c r="BJ24" s="22"/>
      <c r="BK24" s="22"/>
      <c r="BL24" s="22"/>
    </row>
    <row r="25" spans="2:64">
      <c r="B25">
        <v>4</v>
      </c>
      <c r="C25" t="s">
        <v>37</v>
      </c>
      <c r="G25">
        <v>3</v>
      </c>
      <c r="H25" t="s">
        <v>227</v>
      </c>
      <c r="J25" s="9"/>
      <c r="K25" s="8"/>
      <c r="L25" s="9"/>
      <c r="M25" s="8">
        <v>0</v>
      </c>
      <c r="N25" s="8" cm="1">
        <f t="array" ref="N25">IF($D$6&lt;&gt;1,SUMIFS(TableAspect[positive],TableAspect[aspect],"="&amp;$M25,TableAspect[month],"="&amp;DATE(INDEX(_xlfn.ANCHORARRAY($H$36),$D$5),$D$6-1,1)),SUMIFS(TableAspect[positive],TableAspect[aspect],"="&amp;$M25,TableAspect[year],"="&amp;DATE(INDEX(_xlfn.ANCHORARRAY($H$36),$D$5),1,1)))</f>
        <v>0</v>
      </c>
      <c r="O25" s="8" cm="1">
        <f t="array" ref="O25">IF($D$6&lt;&gt;1,SUMIFS(TableAspect[neutral],TableAspect[aspect],"="&amp;$M25,TableAspect[month],"="&amp;DATE(INDEX(_xlfn.ANCHORARRAY($H$36),$D$5),$D$6-1,1)),SUMIFS(TableAspect[neutral],TableAspect[aspect],"="&amp;$M25,TableAspect[year],"="&amp;DATE(INDEX(_xlfn.ANCHORARRAY($H$36),$D$5),1,1)))</f>
        <v>0</v>
      </c>
      <c r="P25" s="8" cm="1">
        <f t="array" ref="P25">IF($D$6&lt;&gt;1,SUMIFS(TableAspect[negative],TableAspect[aspect],"="&amp;$M25,TableAspect[month],"="&amp;DATE(INDEX(_xlfn.ANCHORARRAY($H$36),$D$5),$D$6-1,1)),SUMIFS(TableAspect[negative],TableAspect[aspect],"="&amp;$M25,TableAspect[year],"="&amp;DATE(INDEX(_xlfn.ANCHORARRAY($H$36),$D$5),1,1)))</f>
        <v>0</v>
      </c>
      <c r="Q25" cm="1">
        <f t="array" ref="Q25">IF($D$6&lt;&gt;1,SUMIFS(TableAspect[total],TableAspect[aspect],"="&amp;$M25,TableAspect[month],"="&amp;DATE(INDEX(_xlfn.ANCHORARRAY($H$36),$D$5),$D$6-1,1)),SUMIFS(TableAspect[total],TableAspect[aspect],"="&amp;$M25,TableAspect[year],"="&amp;DATE(INDEX(_xlfn.ANCHORARRAY($H$36),$D$5),1,1)))</f>
        <v>0</v>
      </c>
      <c r="R25" t="str">
        <f>IF(M25&lt;&gt;0,Q25+(COUNTIFS($Q$8:Q25,Q25) - 1) * 0.000000001,"")</f>
        <v/>
      </c>
      <c r="T25" t="str">
        <f t="shared" si="1"/>
        <v/>
      </c>
      <c r="U25">
        <f t="shared" si="2"/>
        <v>0</v>
      </c>
      <c r="V25">
        <f t="shared" si="3"/>
        <v>0</v>
      </c>
      <c r="W25">
        <f t="shared" si="4"/>
        <v>0</v>
      </c>
      <c r="X25">
        <f t="shared" si="5"/>
        <v>0</v>
      </c>
      <c r="Y25">
        <f t="shared" si="6"/>
        <v>0</v>
      </c>
      <c r="BJ25" s="22"/>
      <c r="BK25" s="22"/>
      <c r="BL25" s="22"/>
    </row>
    <row r="26" spans="2:64">
      <c r="B26">
        <v>5</v>
      </c>
      <c r="C26" t="s">
        <v>7</v>
      </c>
      <c r="G26">
        <v>4</v>
      </c>
      <c r="H26" t="s">
        <v>228</v>
      </c>
      <c r="J26" s="9"/>
      <c r="K26" s="8"/>
      <c r="L26" s="9"/>
      <c r="M26" s="8">
        <v>0</v>
      </c>
      <c r="N26" s="8" cm="1">
        <f t="array" ref="N26">IF($D$6&lt;&gt;1,SUMIFS(TableAspect[positive],TableAspect[aspect],"="&amp;$M26,TableAspect[month],"="&amp;DATE(INDEX(_xlfn.ANCHORARRAY($H$36),$D$5),$D$6-1,1)),SUMIFS(TableAspect[positive],TableAspect[aspect],"="&amp;$M26,TableAspect[year],"="&amp;DATE(INDEX(_xlfn.ANCHORARRAY($H$36),$D$5),1,1)))</f>
        <v>0</v>
      </c>
      <c r="O26" s="8" cm="1">
        <f t="array" ref="O26">IF($D$6&lt;&gt;1,SUMIFS(TableAspect[neutral],TableAspect[aspect],"="&amp;$M26,TableAspect[month],"="&amp;DATE(INDEX(_xlfn.ANCHORARRAY($H$36),$D$5),$D$6-1,1)),SUMIFS(TableAspect[neutral],TableAspect[aspect],"="&amp;$M26,TableAspect[year],"="&amp;DATE(INDEX(_xlfn.ANCHORARRAY($H$36),$D$5),1,1)))</f>
        <v>0</v>
      </c>
      <c r="P26" s="8" cm="1">
        <f t="array" ref="P26">IF($D$6&lt;&gt;1,SUMIFS(TableAspect[negative],TableAspect[aspect],"="&amp;$M26,TableAspect[month],"="&amp;DATE(INDEX(_xlfn.ANCHORARRAY($H$36),$D$5),$D$6-1,1)),SUMIFS(TableAspect[negative],TableAspect[aspect],"="&amp;$M26,TableAspect[year],"="&amp;DATE(INDEX(_xlfn.ANCHORARRAY($H$36),$D$5),1,1)))</f>
        <v>0</v>
      </c>
      <c r="Q26" cm="1">
        <f t="array" ref="Q26">IF($D$6&lt;&gt;1,SUMIFS(TableAspect[total],TableAspect[aspect],"="&amp;$M26,TableAspect[month],"="&amp;DATE(INDEX(_xlfn.ANCHORARRAY($H$36),$D$5),$D$6-1,1)),SUMIFS(TableAspect[total],TableAspect[aspect],"="&amp;$M26,TableAspect[year],"="&amp;DATE(INDEX(_xlfn.ANCHORARRAY($H$36),$D$5),1,1)))</f>
        <v>0</v>
      </c>
      <c r="R26" t="str">
        <f>IF(M26&lt;&gt;0,Q26+(COUNTIFS($Q$8:Q26,Q26) - 1) * 0.000000001,"")</f>
        <v/>
      </c>
      <c r="T26" t="str">
        <f t="shared" si="1"/>
        <v/>
      </c>
      <c r="U26">
        <f t="shared" si="2"/>
        <v>0</v>
      </c>
      <c r="V26">
        <f t="shared" si="3"/>
        <v>0</v>
      </c>
      <c r="W26">
        <f t="shared" si="4"/>
        <v>0</v>
      </c>
      <c r="X26">
        <f t="shared" si="5"/>
        <v>0</v>
      </c>
      <c r="Y26">
        <f t="shared" si="6"/>
        <v>0</v>
      </c>
      <c r="BJ26" s="22"/>
      <c r="BK26" s="22"/>
      <c r="BL26" s="22"/>
    </row>
    <row r="27" spans="2:64">
      <c r="B27">
        <v>6</v>
      </c>
      <c r="C27" t="s">
        <v>38</v>
      </c>
      <c r="G27">
        <v>5</v>
      </c>
      <c r="H27" t="s">
        <v>229</v>
      </c>
      <c r="J27" s="7"/>
      <c r="L27" s="7"/>
      <c r="M27">
        <v>0</v>
      </c>
      <c r="N27" s="8" cm="1">
        <f t="array" ref="N27">IF($D$6&lt;&gt;1,SUMIFS(TableAspect[positive],TableAspect[aspect],"="&amp;$M27,TableAspect[month],"="&amp;DATE(INDEX(_xlfn.ANCHORARRAY($H$36),$D$5),$D$6-1,1)),SUMIFS(TableAspect[positive],TableAspect[aspect],"="&amp;$M27,TableAspect[year],"="&amp;DATE(INDEX(_xlfn.ANCHORARRAY($H$36),$D$5),1,1)))</f>
        <v>0</v>
      </c>
      <c r="O27" s="8" cm="1">
        <f t="array" ref="O27">IF($D$6&lt;&gt;1,SUMIFS(TableAspect[neutral],TableAspect[aspect],"="&amp;$M27,TableAspect[month],"="&amp;DATE(INDEX(_xlfn.ANCHORARRAY($H$36),$D$5),$D$6-1,1)),SUMIFS(TableAspect[neutral],TableAspect[aspect],"="&amp;$M27,TableAspect[year],"="&amp;DATE(INDEX(_xlfn.ANCHORARRAY($H$36),$D$5),1,1)))</f>
        <v>0</v>
      </c>
      <c r="P27" s="8" cm="1">
        <f t="array" ref="P27">IF($D$6&lt;&gt;1,SUMIFS(TableAspect[negative],TableAspect[aspect],"="&amp;$M27,TableAspect[month],"="&amp;DATE(INDEX(_xlfn.ANCHORARRAY($H$36),$D$5),$D$6-1,1)),SUMIFS(TableAspect[negative],TableAspect[aspect],"="&amp;$M27,TableAspect[year],"="&amp;DATE(INDEX(_xlfn.ANCHORARRAY($H$36),$D$5),1,1)))</f>
        <v>0</v>
      </c>
      <c r="Q27" cm="1">
        <f t="array" ref="Q27">IF($D$6&lt;&gt;1,SUMIFS(TableAspect[total],TableAspect[aspect],"="&amp;$M27,TableAspect[month],"="&amp;DATE(INDEX(_xlfn.ANCHORARRAY($H$36),$D$5),$D$6-1,1)),SUMIFS(TableAspect[total],TableAspect[aspect],"="&amp;$M27,TableAspect[year],"="&amp;DATE(INDEX(_xlfn.ANCHORARRAY($H$36),$D$5),1,1)))</f>
        <v>0</v>
      </c>
      <c r="R27" t="str">
        <f>IF(M27&lt;&gt;0,Q27+(COUNTIFS($Q$8:Q27,Q27) - 1) * 0.000000001,"")</f>
        <v/>
      </c>
      <c r="T27" t="str">
        <f t="shared" si="1"/>
        <v/>
      </c>
      <c r="U27">
        <f t="shared" si="2"/>
        <v>0</v>
      </c>
      <c r="V27">
        <f t="shared" si="3"/>
        <v>0</v>
      </c>
      <c r="W27">
        <f t="shared" si="4"/>
        <v>0</v>
      </c>
      <c r="X27">
        <f t="shared" si="5"/>
        <v>0</v>
      </c>
      <c r="Y27">
        <f t="shared" si="6"/>
        <v>0</v>
      </c>
      <c r="BJ27" s="22"/>
      <c r="BK27" s="22"/>
      <c r="BL27" s="22"/>
    </row>
    <row r="28" spans="2:64">
      <c r="B28">
        <v>7</v>
      </c>
      <c r="C28" t="s">
        <v>30</v>
      </c>
      <c r="G28">
        <v>6</v>
      </c>
      <c r="H28" t="s">
        <v>230</v>
      </c>
      <c r="J28" s="7"/>
      <c r="L28" s="7"/>
      <c r="M28">
        <v>0</v>
      </c>
      <c r="N28" s="8" cm="1">
        <f t="array" ref="N28">IF($D$6&lt;&gt;1,SUMIFS(TableAspect[positive],TableAspect[aspect],"="&amp;$M28,TableAspect[month],"="&amp;DATE(INDEX(_xlfn.ANCHORARRAY($H$36),$D$5),$D$6-1,1)),SUMIFS(TableAspect[positive],TableAspect[aspect],"="&amp;$M28,TableAspect[year],"="&amp;DATE(INDEX(_xlfn.ANCHORARRAY($H$36),$D$5),1,1)))</f>
        <v>0</v>
      </c>
      <c r="O28" s="8" cm="1">
        <f t="array" ref="O28">IF($D$6&lt;&gt;1,SUMIFS(TableAspect[neutral],TableAspect[aspect],"="&amp;$M28,TableAspect[month],"="&amp;DATE(INDEX(_xlfn.ANCHORARRAY($H$36),$D$5),$D$6-1,1)),SUMIFS(TableAspect[neutral],TableAspect[aspect],"="&amp;$M28,TableAspect[year],"="&amp;DATE(INDEX(_xlfn.ANCHORARRAY($H$36),$D$5),1,1)))</f>
        <v>0</v>
      </c>
      <c r="P28" s="8" cm="1">
        <f t="array" ref="P28">IF($D$6&lt;&gt;1,SUMIFS(TableAspect[negative],TableAspect[aspect],"="&amp;$M28,TableAspect[month],"="&amp;DATE(INDEX(_xlfn.ANCHORARRAY($H$36),$D$5),$D$6-1,1)),SUMIFS(TableAspect[negative],TableAspect[aspect],"="&amp;$M28,TableAspect[year],"="&amp;DATE(INDEX(_xlfn.ANCHORARRAY($H$36),$D$5),1,1)))</f>
        <v>0</v>
      </c>
      <c r="Q28" cm="1">
        <f t="array" ref="Q28">IF($D$6&lt;&gt;1,SUMIFS(TableAspect[total],TableAspect[aspect],"="&amp;$M28,TableAspect[month],"="&amp;DATE(INDEX(_xlfn.ANCHORARRAY($H$36),$D$5),$D$6-1,1)),SUMIFS(TableAspect[total],TableAspect[aspect],"="&amp;$M28,TableAspect[year],"="&amp;DATE(INDEX(_xlfn.ANCHORARRAY($H$36),$D$5),1,1)))</f>
        <v>0</v>
      </c>
      <c r="R28" t="str">
        <f>IF(M28&lt;&gt;0,Q28+(COUNTIFS($Q$8:Q28,Q28) - 1) * 0.000000001,"")</f>
        <v/>
      </c>
      <c r="T28" t="str">
        <f t="shared" si="1"/>
        <v/>
      </c>
      <c r="U28">
        <f t="shared" si="2"/>
        <v>0</v>
      </c>
      <c r="V28">
        <f t="shared" si="3"/>
        <v>0</v>
      </c>
      <c r="W28">
        <f t="shared" si="4"/>
        <v>0</v>
      </c>
      <c r="X28">
        <f t="shared" si="5"/>
        <v>0</v>
      </c>
      <c r="Y28">
        <f t="shared" si="6"/>
        <v>0</v>
      </c>
    </row>
    <row r="29" spans="2:64">
      <c r="G29">
        <v>7</v>
      </c>
      <c r="H29" t="s">
        <v>231</v>
      </c>
      <c r="J29" s="7"/>
      <c r="L29" s="7"/>
      <c r="M29">
        <v>0</v>
      </c>
      <c r="N29" s="8" cm="1">
        <f t="array" ref="N29">IF($D$6&lt;&gt;1,SUMIFS(TableAspect[positive],TableAspect[aspect],"="&amp;$M29,TableAspect[month],"="&amp;DATE(INDEX(_xlfn.ANCHORARRAY($H$36),$D$5),$D$6-1,1)),SUMIFS(TableAspect[positive],TableAspect[aspect],"="&amp;$M29,TableAspect[year],"="&amp;DATE(INDEX(_xlfn.ANCHORARRAY($H$36),$D$5),1,1)))</f>
        <v>0</v>
      </c>
      <c r="O29" s="8" cm="1">
        <f t="array" ref="O29">IF($D$6&lt;&gt;1,SUMIFS(TableAspect[neutral],TableAspect[aspect],"="&amp;$M29,TableAspect[month],"="&amp;DATE(INDEX(_xlfn.ANCHORARRAY($H$36),$D$5),$D$6-1,1)),SUMIFS(TableAspect[neutral],TableAspect[aspect],"="&amp;$M29,TableAspect[year],"="&amp;DATE(INDEX(_xlfn.ANCHORARRAY($H$36),$D$5),1,1)))</f>
        <v>0</v>
      </c>
      <c r="P29" s="8" cm="1">
        <f t="array" ref="P29">IF($D$6&lt;&gt;1,SUMIFS(TableAspect[negative],TableAspect[aspect],"="&amp;$M29,TableAspect[month],"="&amp;DATE(INDEX(_xlfn.ANCHORARRAY($H$36),$D$5),$D$6-1,1)),SUMIFS(TableAspect[negative],TableAspect[aspect],"="&amp;$M29,TableAspect[year],"="&amp;DATE(INDEX(_xlfn.ANCHORARRAY($H$36),$D$5),1,1)))</f>
        <v>0</v>
      </c>
      <c r="Q29" cm="1">
        <f t="array" ref="Q29">IF($D$6&lt;&gt;1,SUMIFS(TableAspect[total],TableAspect[aspect],"="&amp;$M29,TableAspect[month],"="&amp;DATE(INDEX(_xlfn.ANCHORARRAY($H$36),$D$5),$D$6-1,1)),SUMIFS(TableAspect[total],TableAspect[aspect],"="&amp;$M29,TableAspect[year],"="&amp;DATE(INDEX(_xlfn.ANCHORARRAY($H$36),$D$5),1,1)))</f>
        <v>0</v>
      </c>
      <c r="R29" t="str">
        <f>IF(M29&lt;&gt;0,Q29+(COUNTIFS($Q$8:Q29,Q29) - 1) * 0.000000001,"")</f>
        <v/>
      </c>
      <c r="T29" t="str">
        <f t="shared" si="1"/>
        <v/>
      </c>
      <c r="U29">
        <f t="shared" si="2"/>
        <v>0</v>
      </c>
      <c r="V29">
        <f t="shared" si="3"/>
        <v>0</v>
      </c>
      <c r="W29">
        <f t="shared" si="4"/>
        <v>0</v>
      </c>
      <c r="X29">
        <f t="shared" si="5"/>
        <v>0</v>
      </c>
      <c r="Y29">
        <f t="shared" si="6"/>
        <v>0</v>
      </c>
    </row>
    <row r="30" spans="2:64">
      <c r="G30">
        <v>8</v>
      </c>
      <c r="H30" t="s">
        <v>232</v>
      </c>
      <c r="J30" s="7"/>
      <c r="L30" s="7"/>
      <c r="M30">
        <v>0</v>
      </c>
      <c r="N30" s="8" cm="1">
        <f t="array" ref="N30">IF($D$6&lt;&gt;1,SUMIFS(TableAspect[positive],TableAspect[aspect],"="&amp;$M30,TableAspect[month],"="&amp;DATE(INDEX(_xlfn.ANCHORARRAY($H$36),$D$5),$D$6-1,1)),SUMIFS(TableAspect[positive],TableAspect[aspect],"="&amp;$M30,TableAspect[year],"="&amp;DATE(INDEX(_xlfn.ANCHORARRAY($H$36),$D$5),1,1)))</f>
        <v>0</v>
      </c>
      <c r="O30" s="8" cm="1">
        <f t="array" ref="O30">IF($D$6&lt;&gt;1,SUMIFS(TableAspect[neutral],TableAspect[aspect],"="&amp;$M30,TableAspect[month],"="&amp;DATE(INDEX(_xlfn.ANCHORARRAY($H$36),$D$5),$D$6-1,1)),SUMIFS(TableAspect[neutral],TableAspect[aspect],"="&amp;$M30,TableAspect[year],"="&amp;DATE(INDEX(_xlfn.ANCHORARRAY($H$36),$D$5),1,1)))</f>
        <v>0</v>
      </c>
      <c r="P30" s="8" cm="1">
        <f t="array" ref="P30">IF($D$6&lt;&gt;1,SUMIFS(TableAspect[negative],TableAspect[aspect],"="&amp;$M30,TableAspect[month],"="&amp;DATE(INDEX(_xlfn.ANCHORARRAY($H$36),$D$5),$D$6-1,1)),SUMIFS(TableAspect[negative],TableAspect[aspect],"="&amp;$M30,TableAspect[year],"="&amp;DATE(INDEX(_xlfn.ANCHORARRAY($H$36),$D$5),1,1)))</f>
        <v>0</v>
      </c>
      <c r="Q30" cm="1">
        <f t="array" ref="Q30">IF($D$6&lt;&gt;1,SUMIFS(TableAspect[total],TableAspect[aspect],"="&amp;$M30,TableAspect[month],"="&amp;DATE(INDEX(_xlfn.ANCHORARRAY($H$36),$D$5),$D$6-1,1)),SUMIFS(TableAspect[total],TableAspect[aspect],"="&amp;$M30,TableAspect[year],"="&amp;DATE(INDEX(_xlfn.ANCHORARRAY($H$36),$D$5),1,1)))</f>
        <v>0</v>
      </c>
      <c r="R30" t="str">
        <f>IF(M30&lt;&gt;0,Q30+(COUNTIFS($Q$8:Q30,Q30) - 1) * 0.000000001,"")</f>
        <v/>
      </c>
      <c r="T30" t="str">
        <f t="shared" si="1"/>
        <v/>
      </c>
      <c r="U30">
        <f t="shared" si="2"/>
        <v>0</v>
      </c>
      <c r="V30">
        <f t="shared" si="3"/>
        <v>0</v>
      </c>
      <c r="W30">
        <f t="shared" si="4"/>
        <v>0</v>
      </c>
      <c r="X30">
        <f t="shared" si="5"/>
        <v>0</v>
      </c>
      <c r="Y30">
        <f t="shared" si="6"/>
        <v>0</v>
      </c>
    </row>
    <row r="31" spans="2:64">
      <c r="G31">
        <v>9</v>
      </c>
      <c r="H31" t="s">
        <v>233</v>
      </c>
      <c r="J31" s="7"/>
      <c r="L31" s="7"/>
      <c r="M31">
        <v>0</v>
      </c>
      <c r="N31" s="8" cm="1">
        <f t="array" ref="N31">IF($D$6&lt;&gt;1,SUMIFS(TableAspect[positive],TableAspect[aspect],"="&amp;$M31,TableAspect[month],"="&amp;DATE(INDEX(_xlfn.ANCHORARRAY($H$36),$D$5),$D$6-1,1)),SUMIFS(TableAspect[positive],TableAspect[aspect],"="&amp;$M31,TableAspect[year],"="&amp;DATE(INDEX(_xlfn.ANCHORARRAY($H$36),$D$5),1,1)))</f>
        <v>0</v>
      </c>
      <c r="O31" s="8" cm="1">
        <f t="array" ref="O31">IF($D$6&lt;&gt;1,SUMIFS(TableAspect[neutral],TableAspect[aspect],"="&amp;$M31,TableAspect[month],"="&amp;DATE(INDEX(_xlfn.ANCHORARRAY($H$36),$D$5),$D$6-1,1)),SUMIFS(TableAspect[neutral],TableAspect[aspect],"="&amp;$M31,TableAspect[year],"="&amp;DATE(INDEX(_xlfn.ANCHORARRAY($H$36),$D$5),1,1)))</f>
        <v>0</v>
      </c>
      <c r="P31" s="8" cm="1">
        <f t="array" ref="P31">IF($D$6&lt;&gt;1,SUMIFS(TableAspect[negative],TableAspect[aspect],"="&amp;$M31,TableAspect[month],"="&amp;DATE(INDEX(_xlfn.ANCHORARRAY($H$36),$D$5),$D$6-1,1)),SUMIFS(TableAspect[negative],TableAspect[aspect],"="&amp;$M31,TableAspect[year],"="&amp;DATE(INDEX(_xlfn.ANCHORARRAY($H$36),$D$5),1,1)))</f>
        <v>0</v>
      </c>
      <c r="Q31" cm="1">
        <f t="array" ref="Q31">IF($D$6&lt;&gt;1,SUMIFS(TableAspect[total],TableAspect[aspect],"="&amp;$M31,TableAspect[month],"="&amp;DATE(INDEX(_xlfn.ANCHORARRAY($H$36),$D$5),$D$6-1,1)),SUMIFS(TableAspect[total],TableAspect[aspect],"="&amp;$M31,TableAspect[year],"="&amp;DATE(INDEX(_xlfn.ANCHORARRAY($H$36),$D$5),1,1)))</f>
        <v>0</v>
      </c>
      <c r="R31" t="str">
        <f>IF(M31&lt;&gt;0,Q31+(COUNTIFS($Q$8:Q31,Q31) - 1) * 0.000000001,"")</f>
        <v/>
      </c>
      <c r="T31" t="str">
        <f t="shared" si="1"/>
        <v/>
      </c>
      <c r="U31">
        <f t="shared" si="2"/>
        <v>0</v>
      </c>
      <c r="V31">
        <f t="shared" si="3"/>
        <v>0</v>
      </c>
      <c r="W31">
        <f t="shared" si="4"/>
        <v>0</v>
      </c>
      <c r="X31">
        <f t="shared" si="5"/>
        <v>0</v>
      </c>
      <c r="Y31">
        <f t="shared" si="6"/>
        <v>0</v>
      </c>
    </row>
    <row r="32" spans="2:64">
      <c r="G32">
        <v>10</v>
      </c>
      <c r="H32" t="s">
        <v>235</v>
      </c>
      <c r="J32" s="7"/>
      <c r="L32" s="7"/>
      <c r="M32">
        <v>0</v>
      </c>
      <c r="N32" s="8" cm="1">
        <f t="array" ref="N32">IF($D$6&lt;&gt;1,SUMIFS(TableAspect[positive],TableAspect[aspect],"="&amp;$M32,TableAspect[month],"="&amp;DATE(INDEX(_xlfn.ANCHORARRAY($H$36),$D$5),$D$6-1,1)),SUMIFS(TableAspect[positive],TableAspect[aspect],"="&amp;$M32,TableAspect[year],"="&amp;DATE(INDEX(_xlfn.ANCHORARRAY($H$36),$D$5),1,1)))</f>
        <v>0</v>
      </c>
      <c r="O32" s="8" cm="1">
        <f t="array" ref="O32">IF($D$6&lt;&gt;1,SUMIFS(TableAspect[neutral],TableAspect[aspect],"="&amp;$M32,TableAspect[month],"="&amp;DATE(INDEX(_xlfn.ANCHORARRAY($H$36),$D$5),$D$6-1,1)),SUMIFS(TableAspect[neutral],TableAspect[aspect],"="&amp;$M32,TableAspect[year],"="&amp;DATE(INDEX(_xlfn.ANCHORARRAY($H$36),$D$5),1,1)))</f>
        <v>0</v>
      </c>
      <c r="P32" s="8" cm="1">
        <f t="array" ref="P32">IF($D$6&lt;&gt;1,SUMIFS(TableAspect[negative],TableAspect[aspect],"="&amp;$M32,TableAspect[month],"="&amp;DATE(INDEX(_xlfn.ANCHORARRAY($H$36),$D$5),$D$6-1,1)),SUMIFS(TableAspect[negative],TableAspect[aspect],"="&amp;$M32,TableAspect[year],"="&amp;DATE(INDEX(_xlfn.ANCHORARRAY($H$36),$D$5),1,1)))</f>
        <v>0</v>
      </c>
      <c r="Q32" cm="1">
        <f t="array" ref="Q32">IF($D$6&lt;&gt;1,SUMIFS(TableAspect[total],TableAspect[aspect],"="&amp;$M32,TableAspect[month],"="&amp;DATE(INDEX(_xlfn.ANCHORARRAY($H$36),$D$5),$D$6-1,1)),SUMIFS(TableAspect[total],TableAspect[aspect],"="&amp;$M32,TableAspect[year],"="&amp;DATE(INDEX(_xlfn.ANCHORARRAY($H$36),$D$5),1,1)))</f>
        <v>0</v>
      </c>
      <c r="R32" t="str">
        <f>IF(M32&lt;&gt;0,Q32+(COUNTIFS($Q$8:Q32,Q32) - 1) * 0.000000001,"")</f>
        <v/>
      </c>
      <c r="T32" t="str">
        <f t="shared" si="1"/>
        <v/>
      </c>
      <c r="U32">
        <f t="shared" si="2"/>
        <v>0</v>
      </c>
      <c r="V32">
        <f t="shared" si="3"/>
        <v>0</v>
      </c>
      <c r="W32">
        <f t="shared" si="4"/>
        <v>0</v>
      </c>
      <c r="X32">
        <f t="shared" si="5"/>
        <v>0</v>
      </c>
      <c r="Y32">
        <f t="shared" si="6"/>
        <v>0</v>
      </c>
    </row>
    <row r="33" spans="7:25">
      <c r="G33">
        <v>11</v>
      </c>
      <c r="H33" t="s">
        <v>234</v>
      </c>
      <c r="J33" s="7"/>
      <c r="L33" s="7"/>
      <c r="M33">
        <v>0</v>
      </c>
      <c r="N33" s="8" cm="1">
        <f t="array" ref="N33">IF($D$6&lt;&gt;1,SUMIFS(TableAspect[positive],TableAspect[aspect],"="&amp;$M33,TableAspect[month],"="&amp;DATE(INDEX(_xlfn.ANCHORARRAY($H$36),$D$5),$D$6-1,1)),SUMIFS(TableAspect[positive],TableAspect[aspect],"="&amp;$M33,TableAspect[year],"="&amp;DATE(INDEX(_xlfn.ANCHORARRAY($H$36),$D$5),1,1)))</f>
        <v>0</v>
      </c>
      <c r="O33" s="8" cm="1">
        <f t="array" ref="O33">IF($D$6&lt;&gt;1,SUMIFS(TableAspect[neutral],TableAspect[aspect],"="&amp;$M33,TableAspect[month],"="&amp;DATE(INDEX(_xlfn.ANCHORARRAY($H$36),$D$5),$D$6-1,1)),SUMIFS(TableAspect[neutral],TableAspect[aspect],"="&amp;$M33,TableAspect[year],"="&amp;DATE(INDEX(_xlfn.ANCHORARRAY($H$36),$D$5),1,1)))</f>
        <v>0</v>
      </c>
      <c r="P33" s="8" cm="1">
        <f t="array" ref="P33">IF($D$6&lt;&gt;1,SUMIFS(TableAspect[negative],TableAspect[aspect],"="&amp;$M33,TableAspect[month],"="&amp;DATE(INDEX(_xlfn.ANCHORARRAY($H$36),$D$5),$D$6-1,1)),SUMIFS(TableAspect[negative],TableAspect[aspect],"="&amp;$M33,TableAspect[year],"="&amp;DATE(INDEX(_xlfn.ANCHORARRAY($H$36),$D$5),1,1)))</f>
        <v>0</v>
      </c>
      <c r="Q33" cm="1">
        <f t="array" ref="Q33">IF($D$6&lt;&gt;1,SUMIFS(TableAspect[total],TableAspect[aspect],"="&amp;$M33,TableAspect[month],"="&amp;DATE(INDEX(_xlfn.ANCHORARRAY($H$36),$D$5),$D$6-1,1)),SUMIFS(TableAspect[total],TableAspect[aspect],"="&amp;$M33,TableAspect[year],"="&amp;DATE(INDEX(_xlfn.ANCHORARRAY($H$36),$D$5),1,1)))</f>
        <v>0</v>
      </c>
      <c r="R33" t="str">
        <f>IF(M33&lt;&gt;0,Q33+(COUNTIFS($Q$8:Q33,Q33) - 1) * 0.000000001,"")</f>
        <v/>
      </c>
      <c r="T33" t="str">
        <f t="shared" si="1"/>
        <v/>
      </c>
      <c r="U33">
        <f t="shared" si="2"/>
        <v>0</v>
      </c>
      <c r="V33">
        <f t="shared" si="3"/>
        <v>0</v>
      </c>
      <c r="W33">
        <f t="shared" si="4"/>
        <v>0</v>
      </c>
      <c r="X33">
        <f t="shared" si="5"/>
        <v>0</v>
      </c>
      <c r="Y33">
        <f t="shared" si="6"/>
        <v>0</v>
      </c>
    </row>
    <row r="34" spans="7:25">
      <c r="G34">
        <v>12</v>
      </c>
      <c r="H34" t="s">
        <v>236</v>
      </c>
      <c r="J34" s="7"/>
      <c r="L34" s="7"/>
      <c r="M34">
        <v>0</v>
      </c>
      <c r="N34" s="8" cm="1">
        <f t="array" ref="N34">IF($D$6&lt;&gt;1,SUMIFS(TableAspect[positive],TableAspect[aspect],"="&amp;$M34,TableAspect[month],"="&amp;DATE(INDEX(_xlfn.ANCHORARRAY($H$36),$D$5),$D$6-1,1)),SUMIFS(TableAspect[positive],TableAspect[aspect],"="&amp;$M34,TableAspect[year],"="&amp;DATE(INDEX(_xlfn.ANCHORARRAY($H$36),$D$5),1,1)))</f>
        <v>0</v>
      </c>
      <c r="O34" s="8" cm="1">
        <f t="array" ref="O34">IF($D$6&lt;&gt;1,SUMIFS(TableAspect[neutral],TableAspect[aspect],"="&amp;$M34,TableAspect[month],"="&amp;DATE(INDEX(_xlfn.ANCHORARRAY($H$36),$D$5),$D$6-1,1)),SUMIFS(TableAspect[neutral],TableAspect[aspect],"="&amp;$M34,TableAspect[year],"="&amp;DATE(INDEX(_xlfn.ANCHORARRAY($H$36),$D$5),1,1)))</f>
        <v>0</v>
      </c>
      <c r="P34" s="8" cm="1">
        <f t="array" ref="P34">IF($D$6&lt;&gt;1,SUMIFS(TableAspect[negative],TableAspect[aspect],"="&amp;$M34,TableAspect[month],"="&amp;DATE(INDEX(_xlfn.ANCHORARRAY($H$36),$D$5),$D$6-1,1)),SUMIFS(TableAspect[negative],TableAspect[aspect],"="&amp;$M34,TableAspect[year],"="&amp;DATE(INDEX(_xlfn.ANCHORARRAY($H$36),$D$5),1,1)))</f>
        <v>0</v>
      </c>
      <c r="Q34" cm="1">
        <f t="array" ref="Q34">IF($D$6&lt;&gt;1,SUMIFS(TableAspect[total],TableAspect[aspect],"="&amp;$M34,TableAspect[month],"="&amp;DATE(INDEX(_xlfn.ANCHORARRAY($H$36),$D$5),$D$6-1,1)),SUMIFS(TableAspect[total],TableAspect[aspect],"="&amp;$M34,TableAspect[year],"="&amp;DATE(INDEX(_xlfn.ANCHORARRAY($H$36),$D$5),1,1)))</f>
        <v>0</v>
      </c>
      <c r="R34" t="str">
        <f>IF(M34&lt;&gt;0,Q34+(COUNTIFS($Q$8:Q34,Q34) - 1) * 0.000000001,"")</f>
        <v/>
      </c>
      <c r="T34" t="str">
        <f t="shared" si="1"/>
        <v/>
      </c>
      <c r="U34">
        <f t="shared" si="2"/>
        <v>0</v>
      </c>
      <c r="V34">
        <f t="shared" si="3"/>
        <v>0</v>
      </c>
      <c r="W34">
        <f t="shared" si="4"/>
        <v>0</v>
      </c>
      <c r="X34">
        <f t="shared" si="5"/>
        <v>0</v>
      </c>
      <c r="Y34">
        <f t="shared" si="6"/>
        <v>0</v>
      </c>
    </row>
    <row r="35" spans="7:25">
      <c r="G35" s="5" t="s">
        <v>222</v>
      </c>
      <c r="H35" s="5" t="s">
        <v>199</v>
      </c>
      <c r="J35" s="7"/>
      <c r="L35" s="7"/>
      <c r="M35">
        <v>0</v>
      </c>
      <c r="N35" s="8" cm="1">
        <f t="array" ref="N35">IF($D$6&lt;&gt;1,SUMIFS(TableAspect[positive],TableAspect[aspect],"="&amp;$M35,TableAspect[month],"="&amp;DATE(INDEX(_xlfn.ANCHORARRAY($H$36),$D$5),$D$6-1,1)),SUMIFS(TableAspect[positive],TableAspect[aspect],"="&amp;$M35,TableAspect[year],"="&amp;DATE(INDEX(_xlfn.ANCHORARRAY($H$36),$D$5),1,1)))</f>
        <v>0</v>
      </c>
      <c r="O35" s="8" cm="1">
        <f t="array" ref="O35">IF($D$6&lt;&gt;1,SUMIFS(TableAspect[neutral],TableAspect[aspect],"="&amp;$M35,TableAspect[month],"="&amp;DATE(INDEX(_xlfn.ANCHORARRAY($H$36),$D$5),$D$6-1,1)),SUMIFS(TableAspect[neutral],TableAspect[aspect],"="&amp;$M35,TableAspect[year],"="&amp;DATE(INDEX(_xlfn.ANCHORARRAY($H$36),$D$5),1,1)))</f>
        <v>0</v>
      </c>
      <c r="P35" s="8" cm="1">
        <f t="array" ref="P35">IF($D$6&lt;&gt;1,SUMIFS(TableAspect[negative],TableAspect[aspect],"="&amp;$M35,TableAspect[month],"="&amp;DATE(INDEX(_xlfn.ANCHORARRAY($H$36),$D$5),$D$6-1,1)),SUMIFS(TableAspect[negative],TableAspect[aspect],"="&amp;$M35,TableAspect[year],"="&amp;DATE(INDEX(_xlfn.ANCHORARRAY($H$36),$D$5),1,1)))</f>
        <v>0</v>
      </c>
      <c r="Q35" cm="1">
        <f t="array" ref="Q35">IF($D$6&lt;&gt;1,SUMIFS(TableAspect[total],TableAspect[aspect],"="&amp;$M35,TableAspect[month],"="&amp;DATE(INDEX(_xlfn.ANCHORARRAY($H$36),$D$5),$D$6-1,1)),SUMIFS(TableAspect[total],TableAspect[aspect],"="&amp;$M35,TableAspect[year],"="&amp;DATE(INDEX(_xlfn.ANCHORARRAY($H$36),$D$5),1,1)))</f>
        <v>0</v>
      </c>
      <c r="R35" t="str">
        <f>IF(M35&lt;&gt;0,Q35+(COUNTIFS($Q$8:Q35,Q35) - 1) * 0.000000001,"")</f>
        <v/>
      </c>
      <c r="T35" t="str">
        <f t="shared" si="1"/>
        <v/>
      </c>
      <c r="U35">
        <f t="shared" si="2"/>
        <v>0</v>
      </c>
      <c r="V35">
        <f t="shared" si="3"/>
        <v>0</v>
      </c>
      <c r="W35">
        <f t="shared" si="4"/>
        <v>0</v>
      </c>
      <c r="X35">
        <f t="shared" si="5"/>
        <v>0</v>
      </c>
      <c r="Y35">
        <f t="shared" si="6"/>
        <v>0</v>
      </c>
    </row>
    <row r="36" spans="7:25">
      <c r="G36">
        <v>1</v>
      </c>
      <c r="H36" cm="1">
        <f t="array" ref="H36:H47">_xlfn.UNIQUE(YEAR(TableTrend[year]))</f>
        <v>2013</v>
      </c>
      <c r="J36" s="7"/>
      <c r="L36" s="7"/>
      <c r="M36">
        <v>0</v>
      </c>
      <c r="N36" s="8" cm="1">
        <f t="array" ref="N36">IF($D$6&lt;&gt;1,SUMIFS(TableAspect[positive],TableAspect[aspect],"="&amp;$M36,TableAspect[month],"="&amp;DATE(INDEX(_xlfn.ANCHORARRAY($H$36),$D$5),$D$6-1,1)),SUMIFS(TableAspect[positive],TableAspect[aspect],"="&amp;$M36,TableAspect[year],"="&amp;DATE(INDEX(_xlfn.ANCHORARRAY($H$36),$D$5),1,1)))</f>
        <v>0</v>
      </c>
      <c r="O36" s="8" cm="1">
        <f t="array" ref="O36">IF($D$6&lt;&gt;1,SUMIFS(TableAspect[neutral],TableAspect[aspect],"="&amp;$M36,TableAspect[month],"="&amp;DATE(INDEX(_xlfn.ANCHORARRAY($H$36),$D$5),$D$6-1,1)),SUMIFS(TableAspect[neutral],TableAspect[aspect],"="&amp;$M36,TableAspect[year],"="&amp;DATE(INDEX(_xlfn.ANCHORARRAY($H$36),$D$5),1,1)))</f>
        <v>0</v>
      </c>
      <c r="P36" s="8" cm="1">
        <f t="array" ref="P36">IF($D$6&lt;&gt;1,SUMIFS(TableAspect[negative],TableAspect[aspect],"="&amp;$M36,TableAspect[month],"="&amp;DATE(INDEX(_xlfn.ANCHORARRAY($H$36),$D$5),$D$6-1,1)),SUMIFS(TableAspect[negative],TableAspect[aspect],"="&amp;$M36,TableAspect[year],"="&amp;DATE(INDEX(_xlfn.ANCHORARRAY($H$36),$D$5),1,1)))</f>
        <v>0</v>
      </c>
      <c r="Q36" cm="1">
        <f t="array" ref="Q36">IF($D$6&lt;&gt;1,SUMIFS(TableAspect[total],TableAspect[aspect],"="&amp;$M36,TableAspect[month],"="&amp;DATE(INDEX(_xlfn.ANCHORARRAY($H$36),$D$5),$D$6-1,1)),SUMIFS(TableAspect[total],TableAspect[aspect],"="&amp;$M36,TableAspect[year],"="&amp;DATE(INDEX(_xlfn.ANCHORARRAY($H$36),$D$5),1,1)))</f>
        <v>0</v>
      </c>
      <c r="R36" t="str">
        <f>IF(M36&lt;&gt;0,Q36+(COUNTIFS($Q$8:Q36,Q36) - 1) * 0.000000001,"")</f>
        <v/>
      </c>
      <c r="T36" t="str">
        <f t="shared" si="1"/>
        <v/>
      </c>
      <c r="U36">
        <f t="shared" si="2"/>
        <v>0</v>
      </c>
      <c r="V36">
        <f t="shared" si="3"/>
        <v>0</v>
      </c>
      <c r="W36">
        <f t="shared" si="4"/>
        <v>0</v>
      </c>
      <c r="X36">
        <f t="shared" si="5"/>
        <v>0</v>
      </c>
      <c r="Y36">
        <f t="shared" si="6"/>
        <v>0</v>
      </c>
    </row>
    <row r="37" spans="7:25">
      <c r="G37">
        <v>2</v>
      </c>
      <c r="H37">
        <v>2014</v>
      </c>
      <c r="J37" s="7"/>
      <c r="L37" s="7"/>
      <c r="M37">
        <v>0</v>
      </c>
      <c r="N37" s="8" cm="1">
        <f t="array" ref="N37">IF($D$6&lt;&gt;1,SUMIFS(TableAspect[positive],TableAspect[aspect],"="&amp;$M37,TableAspect[month],"="&amp;DATE(INDEX(_xlfn.ANCHORARRAY($H$36),$D$5),$D$6-1,1)),SUMIFS(TableAspect[positive],TableAspect[aspect],"="&amp;$M37,TableAspect[year],"="&amp;DATE(INDEX(_xlfn.ANCHORARRAY($H$36),$D$5),1,1)))</f>
        <v>0</v>
      </c>
      <c r="O37" s="8" cm="1">
        <f t="array" ref="O37">IF($D$6&lt;&gt;1,SUMIFS(TableAspect[neutral],TableAspect[aspect],"="&amp;$M37,TableAspect[month],"="&amp;DATE(INDEX(_xlfn.ANCHORARRAY($H$36),$D$5),$D$6-1,1)),SUMIFS(TableAspect[neutral],TableAspect[aspect],"="&amp;$M37,TableAspect[year],"="&amp;DATE(INDEX(_xlfn.ANCHORARRAY($H$36),$D$5),1,1)))</f>
        <v>0</v>
      </c>
      <c r="P37" s="8" cm="1">
        <f t="array" ref="P37">IF($D$6&lt;&gt;1,SUMIFS(TableAspect[negative],TableAspect[aspect],"="&amp;$M37,TableAspect[month],"="&amp;DATE(INDEX(_xlfn.ANCHORARRAY($H$36),$D$5),$D$6-1,1)),SUMIFS(TableAspect[negative],TableAspect[aspect],"="&amp;$M37,TableAspect[year],"="&amp;DATE(INDEX(_xlfn.ANCHORARRAY($H$36),$D$5),1,1)))</f>
        <v>0</v>
      </c>
      <c r="Q37" cm="1">
        <f t="array" ref="Q37">IF($D$6&lt;&gt;1,SUMIFS(TableAspect[total],TableAspect[aspect],"="&amp;$M37,TableAspect[month],"="&amp;DATE(INDEX(_xlfn.ANCHORARRAY($H$36),$D$5),$D$6-1,1)),SUMIFS(TableAspect[total],TableAspect[aspect],"="&amp;$M37,TableAspect[year],"="&amp;DATE(INDEX(_xlfn.ANCHORARRAY($H$36),$D$5),1,1)))</f>
        <v>0</v>
      </c>
      <c r="R37" t="str">
        <f>IF(M37&lt;&gt;0,Q37+(COUNTIFS($Q$8:Q37,Q37) - 1) * 0.000000001,"")</f>
        <v/>
      </c>
      <c r="T37" t="str">
        <f t="shared" si="1"/>
        <v/>
      </c>
      <c r="U37">
        <f t="shared" si="2"/>
        <v>0</v>
      </c>
      <c r="V37">
        <f t="shared" si="3"/>
        <v>0</v>
      </c>
      <c r="W37">
        <f t="shared" si="4"/>
        <v>0</v>
      </c>
      <c r="X37">
        <f t="shared" si="5"/>
        <v>0</v>
      </c>
      <c r="Y37">
        <f t="shared" si="6"/>
        <v>0</v>
      </c>
    </row>
    <row r="38" spans="7:25">
      <c r="G38">
        <v>3</v>
      </c>
      <c r="H38">
        <v>2015</v>
      </c>
      <c r="J38" s="7"/>
      <c r="L38" s="7"/>
      <c r="M38">
        <v>0</v>
      </c>
      <c r="N38" s="8" cm="1">
        <f t="array" ref="N38">IF($D$6&lt;&gt;1,SUMIFS(TableAspect[positive],TableAspect[aspect],"="&amp;$M38,TableAspect[month],"="&amp;DATE(INDEX(_xlfn.ANCHORARRAY($H$36),$D$5),$D$6-1,1)),SUMIFS(TableAspect[positive],TableAspect[aspect],"="&amp;$M38,TableAspect[year],"="&amp;DATE(INDEX(_xlfn.ANCHORARRAY($H$36),$D$5),1,1)))</f>
        <v>0</v>
      </c>
      <c r="O38" s="8" cm="1">
        <f t="array" ref="O38">IF($D$6&lt;&gt;1,SUMIFS(TableAspect[neutral],TableAspect[aspect],"="&amp;$M38,TableAspect[month],"="&amp;DATE(INDEX(_xlfn.ANCHORARRAY($H$36),$D$5),$D$6-1,1)),SUMIFS(TableAspect[neutral],TableAspect[aspect],"="&amp;$M38,TableAspect[year],"="&amp;DATE(INDEX(_xlfn.ANCHORARRAY($H$36),$D$5),1,1)))</f>
        <v>0</v>
      </c>
      <c r="P38" s="8" cm="1">
        <f t="array" ref="P38">IF($D$6&lt;&gt;1,SUMIFS(TableAspect[negative],TableAspect[aspect],"="&amp;$M38,TableAspect[month],"="&amp;DATE(INDEX(_xlfn.ANCHORARRAY($H$36),$D$5),$D$6-1,1)),SUMIFS(TableAspect[negative],TableAspect[aspect],"="&amp;$M38,TableAspect[year],"="&amp;DATE(INDEX(_xlfn.ANCHORARRAY($H$36),$D$5),1,1)))</f>
        <v>0</v>
      </c>
      <c r="Q38" cm="1">
        <f t="array" ref="Q38">IF($D$6&lt;&gt;1,SUMIFS(TableAspect[total],TableAspect[aspect],"="&amp;$M38,TableAspect[month],"="&amp;DATE(INDEX(_xlfn.ANCHORARRAY($H$36),$D$5),$D$6-1,1)),SUMIFS(TableAspect[total],TableAspect[aspect],"="&amp;$M38,TableAspect[year],"="&amp;DATE(INDEX(_xlfn.ANCHORARRAY($H$36),$D$5),1,1)))</f>
        <v>0</v>
      </c>
      <c r="R38" t="str">
        <f>IF(M38&lt;&gt;0,Q38+(COUNTIFS($Q$8:Q38,Q38) - 1) * 0.000000001,"")</f>
        <v/>
      </c>
      <c r="T38" t="str">
        <f t="shared" si="1"/>
        <v/>
      </c>
      <c r="U38">
        <f t="shared" si="2"/>
        <v>0</v>
      </c>
      <c r="V38">
        <f t="shared" si="3"/>
        <v>0</v>
      </c>
      <c r="W38">
        <f t="shared" si="4"/>
        <v>0</v>
      </c>
      <c r="X38">
        <f t="shared" si="5"/>
        <v>0</v>
      </c>
      <c r="Y38">
        <f t="shared" si="6"/>
        <v>0</v>
      </c>
    </row>
    <row r="39" spans="7:25">
      <c r="G39">
        <v>4</v>
      </c>
      <c r="H39">
        <v>2016</v>
      </c>
      <c r="J39" s="7"/>
      <c r="L39" s="7"/>
      <c r="M39">
        <v>0</v>
      </c>
      <c r="N39" s="8" cm="1">
        <f t="array" ref="N39">IF($D$6&lt;&gt;1,SUMIFS(TableAspect[positive],TableAspect[aspect],"="&amp;$M39,TableAspect[month],"="&amp;DATE(INDEX(_xlfn.ANCHORARRAY($H$36),$D$5),$D$6-1,1)),SUMIFS(TableAspect[positive],TableAspect[aspect],"="&amp;$M39,TableAspect[year],"="&amp;DATE(INDEX(_xlfn.ANCHORARRAY($H$36),$D$5),1,1)))</f>
        <v>0</v>
      </c>
      <c r="O39" s="8" cm="1">
        <f t="array" ref="O39">IF($D$6&lt;&gt;1,SUMIFS(TableAspect[neutral],TableAspect[aspect],"="&amp;$M39,TableAspect[month],"="&amp;DATE(INDEX(_xlfn.ANCHORARRAY($H$36),$D$5),$D$6-1,1)),SUMIFS(TableAspect[neutral],TableAspect[aspect],"="&amp;$M39,TableAspect[year],"="&amp;DATE(INDEX(_xlfn.ANCHORARRAY($H$36),$D$5),1,1)))</f>
        <v>0</v>
      </c>
      <c r="P39" s="8" cm="1">
        <f t="array" ref="P39">IF($D$6&lt;&gt;1,SUMIFS(TableAspect[negative],TableAspect[aspect],"="&amp;$M39,TableAspect[month],"="&amp;DATE(INDEX(_xlfn.ANCHORARRAY($H$36),$D$5),$D$6-1,1)),SUMIFS(TableAspect[negative],TableAspect[aspect],"="&amp;$M39,TableAspect[year],"="&amp;DATE(INDEX(_xlfn.ANCHORARRAY($H$36),$D$5),1,1)))</f>
        <v>0</v>
      </c>
      <c r="Q39" cm="1">
        <f t="array" ref="Q39">IF($D$6&lt;&gt;1,SUMIFS(TableAspect[total],TableAspect[aspect],"="&amp;$M39,TableAspect[month],"="&amp;DATE(INDEX(_xlfn.ANCHORARRAY($H$36),$D$5),$D$6-1,1)),SUMIFS(TableAspect[total],TableAspect[aspect],"="&amp;$M39,TableAspect[year],"="&amp;DATE(INDEX(_xlfn.ANCHORARRAY($H$36),$D$5),1,1)))</f>
        <v>0</v>
      </c>
      <c r="R39" t="str">
        <f>IF(M39&lt;&gt;0,Q39+(COUNTIFS($Q$8:Q39,Q39) - 1) * 0.000000001,"")</f>
        <v/>
      </c>
      <c r="T39" t="str">
        <f t="shared" si="1"/>
        <v/>
      </c>
      <c r="U39">
        <f t="shared" si="2"/>
        <v>0</v>
      </c>
      <c r="V39">
        <f t="shared" si="3"/>
        <v>0</v>
      </c>
      <c r="W39">
        <f t="shared" si="4"/>
        <v>0</v>
      </c>
      <c r="X39">
        <f t="shared" si="5"/>
        <v>0</v>
      </c>
      <c r="Y39">
        <f t="shared" si="6"/>
        <v>0</v>
      </c>
    </row>
    <row r="40" spans="7:25">
      <c r="G40">
        <v>5</v>
      </c>
      <c r="H40">
        <v>2017</v>
      </c>
      <c r="J40" s="7"/>
      <c r="L40" s="7"/>
      <c r="M40">
        <v>0</v>
      </c>
      <c r="N40" s="8" cm="1">
        <f t="array" ref="N40">IF($D$6&lt;&gt;1,SUMIFS(TableAspect[positive],TableAspect[aspect],"="&amp;$M40,TableAspect[month],"="&amp;DATE(INDEX(_xlfn.ANCHORARRAY($H$36),$D$5),$D$6-1,1)),SUMIFS(TableAspect[positive],TableAspect[aspect],"="&amp;$M40,TableAspect[year],"="&amp;DATE(INDEX(_xlfn.ANCHORARRAY($H$36),$D$5),1,1)))</f>
        <v>0</v>
      </c>
      <c r="O40" s="8" cm="1">
        <f t="array" ref="O40">IF($D$6&lt;&gt;1,SUMIFS(TableAspect[neutral],TableAspect[aspect],"="&amp;$M40,TableAspect[month],"="&amp;DATE(INDEX(_xlfn.ANCHORARRAY($H$36),$D$5),$D$6-1,1)),SUMIFS(TableAspect[neutral],TableAspect[aspect],"="&amp;$M40,TableAspect[year],"="&amp;DATE(INDEX(_xlfn.ANCHORARRAY($H$36),$D$5),1,1)))</f>
        <v>0</v>
      </c>
      <c r="P40" s="8" cm="1">
        <f t="array" ref="P40">IF($D$6&lt;&gt;1,SUMIFS(TableAspect[negative],TableAspect[aspect],"="&amp;$M40,TableAspect[month],"="&amp;DATE(INDEX(_xlfn.ANCHORARRAY($H$36),$D$5),$D$6-1,1)),SUMIFS(TableAspect[negative],TableAspect[aspect],"="&amp;$M40,TableAspect[year],"="&amp;DATE(INDEX(_xlfn.ANCHORARRAY($H$36),$D$5),1,1)))</f>
        <v>0</v>
      </c>
      <c r="Q40" cm="1">
        <f t="array" ref="Q40">IF($D$6&lt;&gt;1,SUMIFS(TableAspect[total],TableAspect[aspect],"="&amp;$M40,TableAspect[month],"="&amp;DATE(INDEX(_xlfn.ANCHORARRAY($H$36),$D$5),$D$6-1,1)),SUMIFS(TableAspect[total],TableAspect[aspect],"="&amp;$M40,TableAspect[year],"="&amp;DATE(INDEX(_xlfn.ANCHORARRAY($H$36),$D$5),1,1)))</f>
        <v>0</v>
      </c>
      <c r="R40" t="str">
        <f>IF(M40&lt;&gt;0,Q40+(COUNTIFS($Q$8:Q40,Q40) - 1) * 0.000000001,"")</f>
        <v/>
      </c>
      <c r="T40" t="str">
        <f t="shared" si="1"/>
        <v/>
      </c>
      <c r="U40">
        <f t="shared" si="2"/>
        <v>0</v>
      </c>
      <c r="V40">
        <f t="shared" si="3"/>
        <v>0</v>
      </c>
      <c r="W40">
        <f t="shared" si="4"/>
        <v>0</v>
      </c>
      <c r="X40">
        <f t="shared" si="5"/>
        <v>0</v>
      </c>
      <c r="Y40">
        <f t="shared" si="6"/>
        <v>0</v>
      </c>
    </row>
    <row r="41" spans="7:25">
      <c r="G41">
        <v>6</v>
      </c>
      <c r="H41">
        <v>2018</v>
      </c>
      <c r="J41" s="7"/>
      <c r="L41" s="7"/>
      <c r="M41">
        <v>0</v>
      </c>
      <c r="N41" s="8" cm="1">
        <f t="array" ref="N41">IF($D$6&lt;&gt;1,SUMIFS(TableAspect[positive],TableAspect[aspect],"="&amp;$M41,TableAspect[month],"="&amp;DATE(INDEX(_xlfn.ANCHORARRAY($H$36),$D$5),$D$6-1,1)),SUMIFS(TableAspect[positive],TableAspect[aspect],"="&amp;$M41,TableAspect[year],"="&amp;DATE(INDEX(_xlfn.ANCHORARRAY($H$36),$D$5),1,1)))</f>
        <v>0</v>
      </c>
      <c r="O41" s="8" cm="1">
        <f t="array" ref="O41">IF($D$6&lt;&gt;1,SUMIFS(TableAspect[neutral],TableAspect[aspect],"="&amp;$M41,TableAspect[month],"="&amp;DATE(INDEX(_xlfn.ANCHORARRAY($H$36),$D$5),$D$6-1,1)),SUMIFS(TableAspect[neutral],TableAspect[aspect],"="&amp;$M41,TableAspect[year],"="&amp;DATE(INDEX(_xlfn.ANCHORARRAY($H$36),$D$5),1,1)))</f>
        <v>0</v>
      </c>
      <c r="P41" s="8" cm="1">
        <f t="array" ref="P41">IF($D$6&lt;&gt;1,SUMIFS(TableAspect[negative],TableAspect[aspect],"="&amp;$M41,TableAspect[month],"="&amp;DATE(INDEX(_xlfn.ANCHORARRAY($H$36),$D$5),$D$6-1,1)),SUMIFS(TableAspect[negative],TableAspect[aspect],"="&amp;$M41,TableAspect[year],"="&amp;DATE(INDEX(_xlfn.ANCHORARRAY($H$36),$D$5),1,1)))</f>
        <v>0</v>
      </c>
      <c r="Q41" cm="1">
        <f t="array" ref="Q41">IF($D$6&lt;&gt;1,SUMIFS(TableAspect[total],TableAspect[aspect],"="&amp;$M41,TableAspect[month],"="&amp;DATE(INDEX(_xlfn.ANCHORARRAY($H$36),$D$5),$D$6-1,1)),SUMIFS(TableAspect[total],TableAspect[aspect],"="&amp;$M41,TableAspect[year],"="&amp;DATE(INDEX(_xlfn.ANCHORARRAY($H$36),$D$5),1,1)))</f>
        <v>0</v>
      </c>
      <c r="R41" t="str">
        <f>IF(M41&lt;&gt;0,Q41+(COUNTIFS($Q$8:Q41,Q41) - 1) * 0.000000001,"")</f>
        <v/>
      </c>
      <c r="T41" t="str">
        <f t="shared" si="1"/>
        <v/>
      </c>
      <c r="U41">
        <f t="shared" si="2"/>
        <v>0</v>
      </c>
      <c r="V41">
        <f t="shared" si="3"/>
        <v>0</v>
      </c>
      <c r="W41">
        <f t="shared" si="4"/>
        <v>0</v>
      </c>
      <c r="X41">
        <f t="shared" si="5"/>
        <v>0</v>
      </c>
      <c r="Y41">
        <f t="shared" si="6"/>
        <v>0</v>
      </c>
    </row>
    <row r="42" spans="7:25">
      <c r="G42">
        <v>7</v>
      </c>
      <c r="H42">
        <v>2019</v>
      </c>
      <c r="J42" s="7"/>
      <c r="L42" s="7"/>
      <c r="M42">
        <v>0</v>
      </c>
      <c r="N42" s="8" cm="1">
        <f t="array" ref="N42">IF($D$6&lt;&gt;1,SUMIFS(TableAspect[positive],TableAspect[aspect],"="&amp;$M42,TableAspect[month],"="&amp;DATE(INDEX(_xlfn.ANCHORARRAY($H$36),$D$5),$D$6-1,1)),SUMIFS(TableAspect[positive],TableAspect[aspect],"="&amp;$M42,TableAspect[year],"="&amp;DATE(INDEX(_xlfn.ANCHORARRAY($H$36),$D$5),1,1)))</f>
        <v>0</v>
      </c>
      <c r="O42" s="8" cm="1">
        <f t="array" ref="O42">IF($D$6&lt;&gt;1,SUMIFS(TableAspect[neutral],TableAspect[aspect],"="&amp;$M42,TableAspect[month],"="&amp;DATE(INDEX(_xlfn.ANCHORARRAY($H$36),$D$5),$D$6-1,1)),SUMIFS(TableAspect[neutral],TableAspect[aspect],"="&amp;$M42,TableAspect[year],"="&amp;DATE(INDEX(_xlfn.ANCHORARRAY($H$36),$D$5),1,1)))</f>
        <v>0</v>
      </c>
      <c r="P42" s="8" cm="1">
        <f t="array" ref="P42">IF($D$6&lt;&gt;1,SUMIFS(TableAspect[negative],TableAspect[aspect],"="&amp;$M42,TableAspect[month],"="&amp;DATE(INDEX(_xlfn.ANCHORARRAY($H$36),$D$5),$D$6-1,1)),SUMIFS(TableAspect[negative],TableAspect[aspect],"="&amp;$M42,TableAspect[year],"="&amp;DATE(INDEX(_xlfn.ANCHORARRAY($H$36),$D$5),1,1)))</f>
        <v>0</v>
      </c>
      <c r="Q42" cm="1">
        <f t="array" ref="Q42">IF($D$6&lt;&gt;1,SUMIFS(TableAspect[total],TableAspect[aspect],"="&amp;$M42,TableAspect[month],"="&amp;DATE(INDEX(_xlfn.ANCHORARRAY($H$36),$D$5),$D$6-1,1)),SUMIFS(TableAspect[total],TableAspect[aspect],"="&amp;$M42,TableAspect[year],"="&amp;DATE(INDEX(_xlfn.ANCHORARRAY($H$36),$D$5),1,1)))</f>
        <v>0</v>
      </c>
      <c r="R42" t="str">
        <f>IF(M42&lt;&gt;0,Q42+(COUNTIFS($Q$8:Q42,Q42) - 1) * 0.000000001,"")</f>
        <v/>
      </c>
      <c r="T42" t="str">
        <f t="shared" si="1"/>
        <v/>
      </c>
      <c r="U42">
        <f t="shared" si="2"/>
        <v>0</v>
      </c>
      <c r="V42">
        <f t="shared" si="3"/>
        <v>0</v>
      </c>
      <c r="W42">
        <f t="shared" si="4"/>
        <v>0</v>
      </c>
      <c r="X42">
        <f t="shared" si="5"/>
        <v>0</v>
      </c>
      <c r="Y42">
        <f t="shared" si="6"/>
        <v>0</v>
      </c>
    </row>
    <row r="43" spans="7:25">
      <c r="G43">
        <v>8</v>
      </c>
      <c r="H43">
        <v>2020</v>
      </c>
      <c r="J43" s="7"/>
      <c r="L43" s="7"/>
      <c r="M43">
        <v>0</v>
      </c>
      <c r="N43" s="8" cm="1">
        <f t="array" ref="N43">IF($D$6&lt;&gt;1,SUMIFS(TableAspect[positive],TableAspect[aspect],"="&amp;$M43,TableAspect[month],"="&amp;DATE(INDEX(_xlfn.ANCHORARRAY($H$36),$D$5),$D$6-1,1)),SUMIFS(TableAspect[positive],TableAspect[aspect],"="&amp;$M43,TableAspect[year],"="&amp;DATE(INDEX(_xlfn.ANCHORARRAY($H$36),$D$5),1,1)))</f>
        <v>0</v>
      </c>
      <c r="O43" s="8" cm="1">
        <f t="array" ref="O43">IF($D$6&lt;&gt;1,SUMIFS(TableAspect[neutral],TableAspect[aspect],"="&amp;$M43,TableAspect[month],"="&amp;DATE(INDEX(_xlfn.ANCHORARRAY($H$36),$D$5),$D$6-1,1)),SUMIFS(TableAspect[neutral],TableAspect[aspect],"="&amp;$M43,TableAspect[year],"="&amp;DATE(INDEX(_xlfn.ANCHORARRAY($H$36),$D$5),1,1)))</f>
        <v>0</v>
      </c>
      <c r="P43" s="8" cm="1">
        <f t="array" ref="P43">IF($D$6&lt;&gt;1,SUMIFS(TableAspect[negative],TableAspect[aspect],"="&amp;$M43,TableAspect[month],"="&amp;DATE(INDEX(_xlfn.ANCHORARRAY($H$36),$D$5),$D$6-1,1)),SUMIFS(TableAspect[negative],TableAspect[aspect],"="&amp;$M43,TableAspect[year],"="&amp;DATE(INDEX(_xlfn.ANCHORARRAY($H$36),$D$5),1,1)))</f>
        <v>0</v>
      </c>
      <c r="Q43" cm="1">
        <f t="array" ref="Q43">IF($D$6&lt;&gt;1,SUMIFS(TableAspect[total],TableAspect[aspect],"="&amp;$M43,TableAspect[month],"="&amp;DATE(INDEX(_xlfn.ANCHORARRAY($H$36),$D$5),$D$6-1,1)),SUMIFS(TableAspect[total],TableAspect[aspect],"="&amp;$M43,TableAspect[year],"="&amp;DATE(INDEX(_xlfn.ANCHORARRAY($H$36),$D$5),1,1)))</f>
        <v>0</v>
      </c>
      <c r="R43" t="str">
        <f>IF(M43&lt;&gt;0,Q43+(COUNTIFS($Q$8:Q43,Q43) - 1) * 0.000000001,"")</f>
        <v/>
      </c>
      <c r="T43" t="str">
        <f t="shared" si="1"/>
        <v/>
      </c>
      <c r="U43">
        <f t="shared" si="2"/>
        <v>0</v>
      </c>
      <c r="V43">
        <f t="shared" si="3"/>
        <v>0</v>
      </c>
      <c r="W43">
        <f t="shared" si="4"/>
        <v>0</v>
      </c>
      <c r="X43">
        <f t="shared" si="5"/>
        <v>0</v>
      </c>
      <c r="Y43">
        <f t="shared" si="6"/>
        <v>0</v>
      </c>
    </row>
    <row r="44" spans="7:25">
      <c r="G44">
        <v>9</v>
      </c>
      <c r="H44">
        <v>2021</v>
      </c>
      <c r="J44" s="7"/>
      <c r="L44" s="7"/>
      <c r="M44">
        <v>0</v>
      </c>
      <c r="N44" s="8" cm="1">
        <f t="array" ref="N44">IF($D$6&lt;&gt;1,SUMIFS(TableAspect[positive],TableAspect[aspect],"="&amp;$M44,TableAspect[month],"="&amp;DATE(INDEX(_xlfn.ANCHORARRAY($H$36),$D$5),$D$6-1,1)),SUMIFS(TableAspect[positive],TableAspect[aspect],"="&amp;$M44,TableAspect[year],"="&amp;DATE(INDEX(_xlfn.ANCHORARRAY($H$36),$D$5),1,1)))</f>
        <v>0</v>
      </c>
      <c r="O44" s="8" cm="1">
        <f t="array" ref="O44">IF($D$6&lt;&gt;1,SUMIFS(TableAspect[neutral],TableAspect[aspect],"="&amp;$M44,TableAspect[month],"="&amp;DATE(INDEX(_xlfn.ANCHORARRAY($H$36),$D$5),$D$6-1,1)),SUMIFS(TableAspect[neutral],TableAspect[aspect],"="&amp;$M44,TableAspect[year],"="&amp;DATE(INDEX(_xlfn.ANCHORARRAY($H$36),$D$5),1,1)))</f>
        <v>0</v>
      </c>
      <c r="P44" s="8" cm="1">
        <f t="array" ref="P44">IF($D$6&lt;&gt;1,SUMIFS(TableAspect[negative],TableAspect[aspect],"="&amp;$M44,TableAspect[month],"="&amp;DATE(INDEX(_xlfn.ANCHORARRAY($H$36),$D$5),$D$6-1,1)),SUMIFS(TableAspect[negative],TableAspect[aspect],"="&amp;$M44,TableAspect[year],"="&amp;DATE(INDEX(_xlfn.ANCHORARRAY($H$36),$D$5),1,1)))</f>
        <v>0</v>
      </c>
      <c r="Q44" cm="1">
        <f t="array" ref="Q44">IF($D$6&lt;&gt;1,SUMIFS(TableAspect[total],TableAspect[aspect],"="&amp;$M44,TableAspect[month],"="&amp;DATE(INDEX(_xlfn.ANCHORARRAY($H$36),$D$5),$D$6-1,1)),SUMIFS(TableAspect[total],TableAspect[aspect],"="&amp;$M44,TableAspect[year],"="&amp;DATE(INDEX(_xlfn.ANCHORARRAY($H$36),$D$5),1,1)))</f>
        <v>0</v>
      </c>
      <c r="R44" t="str">
        <f>IF(M44&lt;&gt;0,Q44+(COUNTIFS($Q$8:Q44,Q44) - 1) * 0.000000001,"")</f>
        <v/>
      </c>
      <c r="T44" t="str">
        <f t="shared" si="1"/>
        <v/>
      </c>
      <c r="U44">
        <f t="shared" si="2"/>
        <v>0</v>
      </c>
      <c r="V44">
        <f t="shared" si="3"/>
        <v>0</v>
      </c>
      <c r="W44">
        <f t="shared" si="4"/>
        <v>0</v>
      </c>
      <c r="X44">
        <f t="shared" si="5"/>
        <v>0</v>
      </c>
      <c r="Y44">
        <f t="shared" si="6"/>
        <v>0</v>
      </c>
    </row>
    <row r="45" spans="7:25">
      <c r="G45">
        <v>10</v>
      </c>
      <c r="H45">
        <v>2022</v>
      </c>
      <c r="J45" s="7"/>
      <c r="L45" s="7"/>
      <c r="M45">
        <v>0</v>
      </c>
      <c r="N45" s="8" cm="1">
        <f t="array" ref="N45">IF($D$6&lt;&gt;1,SUMIFS(TableAspect[positive],TableAspect[aspect],"="&amp;$M45,TableAspect[month],"="&amp;DATE(INDEX(_xlfn.ANCHORARRAY($H$36),$D$5),$D$6-1,1)),SUMIFS(TableAspect[positive],TableAspect[aspect],"="&amp;$M45,TableAspect[year],"="&amp;DATE(INDEX(_xlfn.ANCHORARRAY($H$36),$D$5),1,1)))</f>
        <v>0</v>
      </c>
      <c r="O45" s="8" cm="1">
        <f t="array" ref="O45">IF($D$6&lt;&gt;1,SUMIFS(TableAspect[neutral],TableAspect[aspect],"="&amp;$M45,TableAspect[month],"="&amp;DATE(INDEX(_xlfn.ANCHORARRAY($H$36),$D$5),$D$6-1,1)),SUMIFS(TableAspect[neutral],TableAspect[aspect],"="&amp;$M45,TableAspect[year],"="&amp;DATE(INDEX(_xlfn.ANCHORARRAY($H$36),$D$5),1,1)))</f>
        <v>0</v>
      </c>
      <c r="P45" s="8" cm="1">
        <f t="array" ref="P45">IF($D$6&lt;&gt;1,SUMIFS(TableAspect[negative],TableAspect[aspect],"="&amp;$M45,TableAspect[month],"="&amp;DATE(INDEX(_xlfn.ANCHORARRAY($H$36),$D$5),$D$6-1,1)),SUMIFS(TableAspect[negative],TableAspect[aspect],"="&amp;$M45,TableAspect[year],"="&amp;DATE(INDEX(_xlfn.ANCHORARRAY($H$36),$D$5),1,1)))</f>
        <v>0</v>
      </c>
      <c r="Q45" cm="1">
        <f t="array" ref="Q45">IF($D$6&lt;&gt;1,SUMIFS(TableAspect[total],TableAspect[aspect],"="&amp;$M45,TableAspect[month],"="&amp;DATE(INDEX(_xlfn.ANCHORARRAY($H$36),$D$5),$D$6-1,1)),SUMIFS(TableAspect[total],TableAspect[aspect],"="&amp;$M45,TableAspect[year],"="&amp;DATE(INDEX(_xlfn.ANCHORARRAY($H$36),$D$5),1,1)))</f>
        <v>0</v>
      </c>
      <c r="R45" t="str">
        <f>IF(M45&lt;&gt;0,Q45+(COUNTIFS($Q$8:Q45,Q45) - 1) * 0.000000001,"")</f>
        <v/>
      </c>
      <c r="T45" t="str">
        <f t="shared" si="1"/>
        <v/>
      </c>
      <c r="U45">
        <f t="shared" si="2"/>
        <v>0</v>
      </c>
      <c r="V45">
        <f t="shared" si="3"/>
        <v>0</v>
      </c>
      <c r="W45">
        <f t="shared" si="4"/>
        <v>0</v>
      </c>
      <c r="X45">
        <f t="shared" si="5"/>
        <v>0</v>
      </c>
      <c r="Y45">
        <f t="shared" si="6"/>
        <v>0</v>
      </c>
    </row>
    <row r="46" spans="7:25">
      <c r="G46">
        <v>11</v>
      </c>
      <c r="H46">
        <v>2023</v>
      </c>
      <c r="J46" s="7"/>
      <c r="L46" s="7"/>
      <c r="M46">
        <v>0</v>
      </c>
      <c r="N46" s="8" cm="1">
        <f t="array" ref="N46">IF($D$6&lt;&gt;1,SUMIFS(TableAspect[positive],TableAspect[aspect],"="&amp;$M46,TableAspect[month],"="&amp;DATE(INDEX(_xlfn.ANCHORARRAY($H$36),$D$5),$D$6-1,1)),SUMIFS(TableAspect[positive],TableAspect[aspect],"="&amp;$M46,TableAspect[year],"="&amp;DATE(INDEX(_xlfn.ANCHORARRAY($H$36),$D$5),1,1)))</f>
        <v>0</v>
      </c>
      <c r="O46" s="8" cm="1">
        <f t="array" ref="O46">IF($D$6&lt;&gt;1,SUMIFS(TableAspect[neutral],TableAspect[aspect],"="&amp;$M46,TableAspect[month],"="&amp;DATE(INDEX(_xlfn.ANCHORARRAY($H$36),$D$5),$D$6-1,1)),SUMIFS(TableAspect[neutral],TableAspect[aspect],"="&amp;$M46,TableAspect[year],"="&amp;DATE(INDEX(_xlfn.ANCHORARRAY($H$36),$D$5),1,1)))</f>
        <v>0</v>
      </c>
      <c r="P46" s="8" cm="1">
        <f t="array" ref="P46">IF($D$6&lt;&gt;1,SUMIFS(TableAspect[negative],TableAspect[aspect],"="&amp;$M46,TableAspect[month],"="&amp;DATE(INDEX(_xlfn.ANCHORARRAY($H$36),$D$5),$D$6-1,1)),SUMIFS(TableAspect[negative],TableAspect[aspect],"="&amp;$M46,TableAspect[year],"="&amp;DATE(INDEX(_xlfn.ANCHORARRAY($H$36),$D$5),1,1)))</f>
        <v>0</v>
      </c>
      <c r="Q46" cm="1">
        <f t="array" ref="Q46">IF($D$6&lt;&gt;1,SUMIFS(TableAspect[total],TableAspect[aspect],"="&amp;$M46,TableAspect[month],"="&amp;DATE(INDEX(_xlfn.ANCHORARRAY($H$36),$D$5),$D$6-1,1)),SUMIFS(TableAspect[total],TableAspect[aspect],"="&amp;$M46,TableAspect[year],"="&amp;DATE(INDEX(_xlfn.ANCHORARRAY($H$36),$D$5),1,1)))</f>
        <v>0</v>
      </c>
      <c r="R46" t="str">
        <f>IF(M46&lt;&gt;0,Q46+(COUNTIFS($Q$8:Q46,Q46) - 1) * 0.000000001,"")</f>
        <v/>
      </c>
      <c r="T46" t="str">
        <f t="shared" si="1"/>
        <v/>
      </c>
      <c r="U46">
        <f t="shared" si="2"/>
        <v>0</v>
      </c>
      <c r="V46">
        <f t="shared" si="3"/>
        <v>0</v>
      </c>
      <c r="W46">
        <f t="shared" si="4"/>
        <v>0</v>
      </c>
      <c r="X46">
        <f t="shared" si="5"/>
        <v>0</v>
      </c>
      <c r="Y46">
        <f t="shared" si="6"/>
        <v>0</v>
      </c>
    </row>
    <row r="47" spans="7:25">
      <c r="G47">
        <v>12</v>
      </c>
      <c r="H47">
        <v>2024</v>
      </c>
      <c r="J47" s="7"/>
      <c r="L47" s="7"/>
      <c r="M47">
        <v>0</v>
      </c>
      <c r="N47" s="8" cm="1">
        <f t="array" ref="N47">IF($D$6&lt;&gt;1,SUMIFS(TableAspect[positive],TableAspect[aspect],"="&amp;$M47,TableAspect[month],"="&amp;DATE(INDEX(_xlfn.ANCHORARRAY($H$36),$D$5),$D$6-1,1)),SUMIFS(TableAspect[positive],TableAspect[aspect],"="&amp;$M47,TableAspect[year],"="&amp;DATE(INDEX(_xlfn.ANCHORARRAY($H$36),$D$5),1,1)))</f>
        <v>0</v>
      </c>
      <c r="O47" s="8" cm="1">
        <f t="array" ref="O47">IF($D$6&lt;&gt;1,SUMIFS(TableAspect[neutral],TableAspect[aspect],"="&amp;$M47,TableAspect[month],"="&amp;DATE(INDEX(_xlfn.ANCHORARRAY($H$36),$D$5),$D$6-1,1)),SUMIFS(TableAspect[neutral],TableAspect[aspect],"="&amp;$M47,TableAspect[year],"="&amp;DATE(INDEX(_xlfn.ANCHORARRAY($H$36),$D$5),1,1)))</f>
        <v>0</v>
      </c>
      <c r="P47" s="8" cm="1">
        <f t="array" ref="P47">IF($D$6&lt;&gt;1,SUMIFS(TableAspect[negative],TableAspect[aspect],"="&amp;$M47,TableAspect[month],"="&amp;DATE(INDEX(_xlfn.ANCHORARRAY($H$36),$D$5),$D$6-1,1)),SUMIFS(TableAspect[negative],TableAspect[aspect],"="&amp;$M47,TableAspect[year],"="&amp;DATE(INDEX(_xlfn.ANCHORARRAY($H$36),$D$5),1,1)))</f>
        <v>0</v>
      </c>
      <c r="Q47" cm="1">
        <f t="array" ref="Q47">IF($D$6&lt;&gt;1,SUMIFS(TableAspect[total],TableAspect[aspect],"="&amp;$M47,TableAspect[month],"="&amp;DATE(INDEX(_xlfn.ANCHORARRAY($H$36),$D$5),$D$6-1,1)),SUMIFS(TableAspect[total],TableAspect[aspect],"="&amp;$M47,TableAspect[year],"="&amp;DATE(INDEX(_xlfn.ANCHORARRAY($H$36),$D$5),1,1)))</f>
        <v>0</v>
      </c>
      <c r="R47" t="str">
        <f>IF(M47&lt;&gt;0,Q47+(COUNTIFS($Q$8:Q47,Q47) - 1) * 0.000000001,"")</f>
        <v/>
      </c>
      <c r="T47" t="str">
        <f t="shared" si="1"/>
        <v/>
      </c>
      <c r="U47">
        <f t="shared" si="2"/>
        <v>0</v>
      </c>
      <c r="V47">
        <f t="shared" si="3"/>
        <v>0</v>
      </c>
      <c r="W47">
        <f t="shared" si="4"/>
        <v>0</v>
      </c>
      <c r="X47">
        <f t="shared" si="5"/>
        <v>0</v>
      </c>
      <c r="Y47">
        <f t="shared" si="6"/>
        <v>0</v>
      </c>
    </row>
    <row r="48" spans="7:25">
      <c r="J48" s="7"/>
      <c r="L48" s="7"/>
      <c r="M48">
        <v>0</v>
      </c>
      <c r="N48" s="8" cm="1">
        <f t="array" ref="N48">IF($D$6&lt;&gt;1,SUMIFS(TableAspect[positive],TableAspect[aspect],"="&amp;$M48,TableAspect[month],"="&amp;DATE(INDEX(_xlfn.ANCHORARRAY($H$36),$D$5),$D$6-1,1)),SUMIFS(TableAspect[positive],TableAspect[aspect],"="&amp;$M48,TableAspect[year],"="&amp;DATE(INDEX(_xlfn.ANCHORARRAY($H$36),$D$5),1,1)))</f>
        <v>0</v>
      </c>
      <c r="O48" s="8" cm="1">
        <f t="array" ref="O48">IF($D$6&lt;&gt;1,SUMIFS(TableAspect[neutral],TableAspect[aspect],"="&amp;$M48,TableAspect[month],"="&amp;DATE(INDEX(_xlfn.ANCHORARRAY($H$36),$D$5),$D$6-1,1)),SUMIFS(TableAspect[neutral],TableAspect[aspect],"="&amp;$M48,TableAspect[year],"="&amp;DATE(INDEX(_xlfn.ANCHORARRAY($H$36),$D$5),1,1)))</f>
        <v>0</v>
      </c>
      <c r="P48" s="8" cm="1">
        <f t="array" ref="P48">IF($D$6&lt;&gt;1,SUMIFS(TableAspect[negative],TableAspect[aspect],"="&amp;$M48,TableAspect[month],"="&amp;DATE(INDEX(_xlfn.ANCHORARRAY($H$36),$D$5),$D$6-1,1)),SUMIFS(TableAspect[negative],TableAspect[aspect],"="&amp;$M48,TableAspect[year],"="&amp;DATE(INDEX(_xlfn.ANCHORARRAY($H$36),$D$5),1,1)))</f>
        <v>0</v>
      </c>
      <c r="Q48" cm="1">
        <f t="array" ref="Q48">IF($D$6&lt;&gt;1,SUMIFS(TableAspect[total],TableAspect[aspect],"="&amp;$M48,TableAspect[month],"="&amp;DATE(INDEX(_xlfn.ANCHORARRAY($H$36),$D$5),$D$6-1,1)),SUMIFS(TableAspect[total],TableAspect[aspect],"="&amp;$M48,TableAspect[year],"="&amp;DATE(INDEX(_xlfn.ANCHORARRAY($H$36),$D$5),1,1)))</f>
        <v>0</v>
      </c>
      <c r="R48" t="str">
        <f>IF(M48&lt;&gt;0,Q48+(COUNTIFS($Q$8:Q48,Q48) - 1) * 0.000000001,"")</f>
        <v/>
      </c>
      <c r="T48" t="str">
        <f t="shared" si="1"/>
        <v/>
      </c>
      <c r="U48">
        <f t="shared" si="2"/>
        <v>0</v>
      </c>
      <c r="V48">
        <f t="shared" si="3"/>
        <v>0</v>
      </c>
      <c r="W48">
        <f t="shared" si="4"/>
        <v>0</v>
      </c>
      <c r="X48">
        <f t="shared" si="5"/>
        <v>0</v>
      </c>
      <c r="Y48">
        <f t="shared" si="6"/>
        <v>0</v>
      </c>
    </row>
    <row r="49" spans="10:25">
      <c r="J49" s="7"/>
      <c r="L49" s="7"/>
      <c r="M49">
        <v>0</v>
      </c>
      <c r="N49" s="8" cm="1">
        <f t="array" ref="N49">IF($D$6&lt;&gt;1,SUMIFS(TableAspect[positive],TableAspect[aspect],"="&amp;$M49,TableAspect[month],"="&amp;DATE(INDEX(_xlfn.ANCHORARRAY($H$36),$D$5),$D$6-1,1)),SUMIFS(TableAspect[positive],TableAspect[aspect],"="&amp;$M49,TableAspect[year],"="&amp;DATE(INDEX(_xlfn.ANCHORARRAY($H$36),$D$5),1,1)))</f>
        <v>0</v>
      </c>
      <c r="O49" s="8" cm="1">
        <f t="array" ref="O49">IF($D$6&lt;&gt;1,SUMIFS(TableAspect[neutral],TableAspect[aspect],"="&amp;$M49,TableAspect[month],"="&amp;DATE(INDEX(_xlfn.ANCHORARRAY($H$36),$D$5),$D$6-1,1)),SUMIFS(TableAspect[neutral],TableAspect[aspect],"="&amp;$M49,TableAspect[year],"="&amp;DATE(INDEX(_xlfn.ANCHORARRAY($H$36),$D$5),1,1)))</f>
        <v>0</v>
      </c>
      <c r="P49" s="8" cm="1">
        <f t="array" ref="P49">IF($D$6&lt;&gt;1,SUMIFS(TableAspect[negative],TableAspect[aspect],"="&amp;$M49,TableAspect[month],"="&amp;DATE(INDEX(_xlfn.ANCHORARRAY($H$36),$D$5),$D$6-1,1)),SUMIFS(TableAspect[negative],TableAspect[aspect],"="&amp;$M49,TableAspect[year],"="&amp;DATE(INDEX(_xlfn.ANCHORARRAY($H$36),$D$5),1,1)))</f>
        <v>0</v>
      </c>
      <c r="Q49" cm="1">
        <f t="array" ref="Q49">IF($D$6&lt;&gt;1,SUMIFS(TableAspect[total],TableAspect[aspect],"="&amp;$M49,TableAspect[month],"="&amp;DATE(INDEX(_xlfn.ANCHORARRAY($H$36),$D$5),$D$6-1,1)),SUMIFS(TableAspect[total],TableAspect[aspect],"="&amp;$M49,TableAspect[year],"="&amp;DATE(INDEX(_xlfn.ANCHORARRAY($H$36),$D$5),1,1)))</f>
        <v>0</v>
      </c>
      <c r="R49" t="str">
        <f>IF(M49&lt;&gt;0,Q49+(COUNTIFS($Q$8:Q49,Q49) - 1) * 0.000000001,"")</f>
        <v/>
      </c>
      <c r="T49" t="str">
        <f t="shared" si="1"/>
        <v/>
      </c>
      <c r="U49">
        <f t="shared" si="2"/>
        <v>0</v>
      </c>
      <c r="V49">
        <f t="shared" si="3"/>
        <v>0</v>
      </c>
      <c r="W49">
        <f t="shared" si="4"/>
        <v>0</v>
      </c>
      <c r="X49">
        <f t="shared" si="5"/>
        <v>0</v>
      </c>
      <c r="Y49">
        <f t="shared" si="6"/>
        <v>0</v>
      </c>
    </row>
    <row r="50" spans="10:25">
      <c r="J50" s="7"/>
      <c r="L50" s="7"/>
      <c r="M50">
        <v>0</v>
      </c>
      <c r="N50" s="8" cm="1">
        <f t="array" ref="N50">IF($D$6&lt;&gt;1,SUMIFS(TableAspect[positive],TableAspect[aspect],"="&amp;$M50,TableAspect[month],"="&amp;DATE(INDEX(_xlfn.ANCHORARRAY($H$36),$D$5),$D$6-1,1)),SUMIFS(TableAspect[positive],TableAspect[aspect],"="&amp;$M50,TableAspect[year],"="&amp;DATE(INDEX(_xlfn.ANCHORARRAY($H$36),$D$5),1,1)))</f>
        <v>0</v>
      </c>
      <c r="O50" s="8" cm="1">
        <f t="array" ref="O50">IF($D$6&lt;&gt;1,SUMIFS(TableAspect[neutral],TableAspect[aspect],"="&amp;$M50,TableAspect[month],"="&amp;DATE(INDEX(_xlfn.ANCHORARRAY($H$36),$D$5),$D$6-1,1)),SUMIFS(TableAspect[neutral],TableAspect[aspect],"="&amp;$M50,TableAspect[year],"="&amp;DATE(INDEX(_xlfn.ANCHORARRAY($H$36),$D$5),1,1)))</f>
        <v>0</v>
      </c>
      <c r="P50" s="8" cm="1">
        <f t="array" ref="P50">IF($D$6&lt;&gt;1,SUMIFS(TableAspect[negative],TableAspect[aspect],"="&amp;$M50,TableAspect[month],"="&amp;DATE(INDEX(_xlfn.ANCHORARRAY($H$36),$D$5),$D$6-1,1)),SUMIFS(TableAspect[negative],TableAspect[aspect],"="&amp;$M50,TableAspect[year],"="&amp;DATE(INDEX(_xlfn.ANCHORARRAY($H$36),$D$5),1,1)))</f>
        <v>0</v>
      </c>
      <c r="Q50" cm="1">
        <f t="array" ref="Q50">IF($D$6&lt;&gt;1,SUMIFS(TableAspect[total],TableAspect[aspect],"="&amp;$M50,TableAspect[month],"="&amp;DATE(INDEX(_xlfn.ANCHORARRAY($H$36),$D$5),$D$6-1,1)),SUMIFS(TableAspect[total],TableAspect[aspect],"="&amp;$M50,TableAspect[year],"="&amp;DATE(INDEX(_xlfn.ANCHORARRAY($H$36),$D$5),1,1)))</f>
        <v>0</v>
      </c>
      <c r="R50" t="str">
        <f>IF(M50&lt;&gt;0,Q50+(COUNTIFS($Q$8:Q50,Q50) - 1) * 0.000000001,"")</f>
        <v/>
      </c>
      <c r="T50" t="str">
        <f t="shared" si="1"/>
        <v/>
      </c>
      <c r="U50">
        <f t="shared" si="2"/>
        <v>0</v>
      </c>
      <c r="V50">
        <f t="shared" si="3"/>
        <v>0</v>
      </c>
      <c r="W50">
        <f t="shared" si="4"/>
        <v>0</v>
      </c>
      <c r="X50">
        <f t="shared" si="5"/>
        <v>0</v>
      </c>
      <c r="Y50">
        <f t="shared" si="6"/>
        <v>0</v>
      </c>
    </row>
    <row r="51" spans="10:25">
      <c r="J51" s="7"/>
      <c r="L51" s="7"/>
      <c r="M51">
        <v>0</v>
      </c>
      <c r="N51" s="8" cm="1">
        <f t="array" ref="N51">IF($D$6&lt;&gt;1,SUMIFS(TableAspect[positive],TableAspect[aspect],"="&amp;$M51,TableAspect[month],"="&amp;DATE(INDEX(_xlfn.ANCHORARRAY($H$36),$D$5),$D$6-1,1)),SUMIFS(TableAspect[positive],TableAspect[aspect],"="&amp;$M51,TableAspect[year],"="&amp;DATE(INDEX(_xlfn.ANCHORARRAY($H$36),$D$5),1,1)))</f>
        <v>0</v>
      </c>
      <c r="O51" s="8" cm="1">
        <f t="array" ref="O51">IF($D$6&lt;&gt;1,SUMIFS(TableAspect[neutral],TableAspect[aspect],"="&amp;$M51,TableAspect[month],"="&amp;DATE(INDEX(_xlfn.ANCHORARRAY($H$36),$D$5),$D$6-1,1)),SUMIFS(TableAspect[neutral],TableAspect[aspect],"="&amp;$M51,TableAspect[year],"="&amp;DATE(INDEX(_xlfn.ANCHORARRAY($H$36),$D$5),1,1)))</f>
        <v>0</v>
      </c>
      <c r="P51" s="8" cm="1">
        <f t="array" ref="P51">IF($D$6&lt;&gt;1,SUMIFS(TableAspect[negative],TableAspect[aspect],"="&amp;$M51,TableAspect[month],"="&amp;DATE(INDEX(_xlfn.ANCHORARRAY($H$36),$D$5),$D$6-1,1)),SUMIFS(TableAspect[negative],TableAspect[aspect],"="&amp;$M51,TableAspect[year],"="&amp;DATE(INDEX(_xlfn.ANCHORARRAY($H$36),$D$5),1,1)))</f>
        <v>0</v>
      </c>
      <c r="Q51" cm="1">
        <f t="array" ref="Q51">IF($D$6&lt;&gt;1,SUMIFS(TableAspect[total],TableAspect[aspect],"="&amp;$M51,TableAspect[month],"="&amp;DATE(INDEX(_xlfn.ANCHORARRAY($H$36),$D$5),$D$6-1,1)),SUMIFS(TableAspect[total],TableAspect[aspect],"="&amp;$M51,TableAspect[year],"="&amp;DATE(INDEX(_xlfn.ANCHORARRAY($H$36),$D$5),1,1)))</f>
        <v>0</v>
      </c>
      <c r="R51" t="str">
        <f>IF(M51&lt;&gt;0,Q51+(COUNTIFS($Q$8:Q51,Q51) - 1) * 0.000000001,"")</f>
        <v/>
      </c>
      <c r="T51" t="str">
        <f>IFERROR(LARGE($R$8:$R$1048505,ROW()-ROW($T$7)),"")</f>
        <v/>
      </c>
      <c r="U51">
        <f t="shared" si="2"/>
        <v>0</v>
      </c>
      <c r="V51">
        <f t="shared" si="3"/>
        <v>0</v>
      </c>
      <c r="W51">
        <f t="shared" si="4"/>
        <v>0</v>
      </c>
      <c r="X51">
        <f t="shared" si="5"/>
        <v>0</v>
      </c>
      <c r="Y51">
        <f t="shared" si="6"/>
        <v>0</v>
      </c>
    </row>
    <row r="52" spans="10:25">
      <c r="J52" s="7"/>
      <c r="M52">
        <v>0</v>
      </c>
      <c r="N52" s="8" cm="1">
        <f t="array" ref="N52">IF($D$6&lt;&gt;1,SUMIFS(TableAspect[positive],TableAspect[aspect],"="&amp;$M52,TableAspect[month],"="&amp;DATE(INDEX(_xlfn.ANCHORARRAY($H$36),$D$5),$D$6-1,1)),SUMIFS(TableAspect[positive],TableAspect[aspect],"="&amp;$M52,TableAspect[year],"="&amp;DATE(INDEX(_xlfn.ANCHORARRAY($H$36),$D$5),1,1)))</f>
        <v>0</v>
      </c>
      <c r="O52" s="8" cm="1">
        <f t="array" ref="O52">IF($D$6&lt;&gt;1,SUMIFS(TableAspect[neutral],TableAspect[aspect],"="&amp;$M52,TableAspect[month],"="&amp;DATE(INDEX(_xlfn.ANCHORARRAY($H$36),$D$5),$D$6-1,1)),SUMIFS(TableAspect[neutral],TableAspect[aspect],"="&amp;$M52,TableAspect[year],"="&amp;DATE(INDEX(_xlfn.ANCHORARRAY($H$36),$D$5),1,1)))</f>
        <v>0</v>
      </c>
      <c r="P52" s="8" cm="1">
        <f t="array" ref="P52">IF($D$6&lt;&gt;1,SUMIFS(TableAspect[negative],TableAspect[aspect],"="&amp;$M52,TableAspect[month],"="&amp;DATE(INDEX(_xlfn.ANCHORARRAY($H$36),$D$5),$D$6-1,1)),SUMIFS(TableAspect[negative],TableAspect[aspect],"="&amp;$M52,TableAspect[year],"="&amp;DATE(INDEX(_xlfn.ANCHORARRAY($H$36),$D$5),1,1)))</f>
        <v>0</v>
      </c>
      <c r="Q52" cm="1">
        <f t="array" ref="Q52">IF($D$6&lt;&gt;1,SUMIFS(TableAspect[total],TableAspect[aspect],"="&amp;$M52,TableAspect[month],"="&amp;DATE(INDEX(_xlfn.ANCHORARRAY($H$36),$D$5),$D$6-1,1)),SUMIFS(TableAspect[total],TableAspect[aspect],"="&amp;$M52,TableAspect[year],"="&amp;DATE(INDEX(_xlfn.ANCHORARRAY($H$36),$D$5),1,1)))</f>
        <v>0</v>
      </c>
      <c r="R52" t="str">
        <f>IF(M52&lt;&gt;0,Q52+(COUNTIFS($Q$8:Q52,Q52) - 1) * 0.000000001,"")</f>
        <v/>
      </c>
      <c r="T52" t="str">
        <f t="shared" si="1"/>
        <v/>
      </c>
      <c r="U52">
        <f t="shared" si="2"/>
        <v>0</v>
      </c>
      <c r="V52">
        <f t="shared" si="3"/>
        <v>0</v>
      </c>
      <c r="W52">
        <f t="shared" si="4"/>
        <v>0</v>
      </c>
      <c r="X52">
        <f t="shared" si="5"/>
        <v>0</v>
      </c>
      <c r="Y52">
        <f t="shared" si="6"/>
        <v>0</v>
      </c>
    </row>
    <row r="53" spans="10:25">
      <c r="J53" s="7"/>
      <c r="M53">
        <v>0</v>
      </c>
      <c r="N53" s="8" cm="1">
        <f t="array" ref="N53">IF($D$6&lt;&gt;1,SUMIFS(TableAspect[positive],TableAspect[aspect],"="&amp;$M53,TableAspect[month],"="&amp;DATE(INDEX(_xlfn.ANCHORARRAY($H$36),$D$5),$D$6-1,1)),SUMIFS(TableAspect[positive],TableAspect[aspect],"="&amp;$M53,TableAspect[year],"="&amp;DATE(INDEX(_xlfn.ANCHORARRAY($H$36),$D$5),1,1)))</f>
        <v>0</v>
      </c>
      <c r="O53" s="8" cm="1">
        <f t="array" ref="O53">IF($D$6&lt;&gt;1,SUMIFS(TableAspect[neutral],TableAspect[aspect],"="&amp;$M53,TableAspect[month],"="&amp;DATE(INDEX(_xlfn.ANCHORARRAY($H$36),$D$5),$D$6-1,1)),SUMIFS(TableAspect[neutral],TableAspect[aspect],"="&amp;$M53,TableAspect[year],"="&amp;DATE(INDEX(_xlfn.ANCHORARRAY($H$36),$D$5),1,1)))</f>
        <v>0</v>
      </c>
      <c r="P53" s="8" cm="1">
        <f t="array" ref="P53">IF($D$6&lt;&gt;1,SUMIFS(TableAspect[negative],TableAspect[aspect],"="&amp;$M53,TableAspect[month],"="&amp;DATE(INDEX(_xlfn.ANCHORARRAY($H$36),$D$5),$D$6-1,1)),SUMIFS(TableAspect[negative],TableAspect[aspect],"="&amp;$M53,TableAspect[year],"="&amp;DATE(INDEX(_xlfn.ANCHORARRAY($H$36),$D$5),1,1)))</f>
        <v>0</v>
      </c>
      <c r="Q53" cm="1">
        <f t="array" ref="Q53">IF($D$6&lt;&gt;1,SUMIFS(TableAspect[total],TableAspect[aspect],"="&amp;$M53,TableAspect[month],"="&amp;DATE(INDEX(_xlfn.ANCHORARRAY($H$36),$D$5),$D$6-1,1)),SUMIFS(TableAspect[total],TableAspect[aspect],"="&amp;$M53,TableAspect[year],"="&amp;DATE(INDEX(_xlfn.ANCHORARRAY($H$36),$D$5),1,1)))</f>
        <v>0</v>
      </c>
      <c r="R53" t="str">
        <f>IF(M53&lt;&gt;0,Q53+(COUNTIFS($Q$8:Q53,Q53) - 1) * 0.000000001,"")</f>
        <v/>
      </c>
      <c r="T53" t="str">
        <f t="shared" si="1"/>
        <v/>
      </c>
      <c r="U53">
        <f t="shared" si="2"/>
        <v>0</v>
      </c>
      <c r="V53">
        <f t="shared" si="3"/>
        <v>0</v>
      </c>
      <c r="W53">
        <f t="shared" si="4"/>
        <v>0</v>
      </c>
      <c r="X53">
        <f t="shared" si="5"/>
        <v>0</v>
      </c>
      <c r="Y53">
        <f t="shared" si="6"/>
        <v>0</v>
      </c>
    </row>
    <row r="54" spans="10:25">
      <c r="J54" s="7"/>
      <c r="M54">
        <v>0</v>
      </c>
      <c r="N54" s="8" cm="1">
        <f t="array" ref="N54">IF($D$6&lt;&gt;1,SUMIFS(TableAspect[positive],TableAspect[aspect],"="&amp;$M54,TableAspect[month],"="&amp;DATE(INDEX(_xlfn.ANCHORARRAY($H$36),$D$5),$D$6-1,1)),SUMIFS(TableAspect[positive],TableAspect[aspect],"="&amp;$M54,TableAspect[year],"="&amp;DATE(INDEX(_xlfn.ANCHORARRAY($H$36),$D$5),1,1)))</f>
        <v>0</v>
      </c>
      <c r="O54" s="8" cm="1">
        <f t="array" ref="O54">IF($D$6&lt;&gt;1,SUMIFS(TableAspect[neutral],TableAspect[aspect],"="&amp;$M54,TableAspect[month],"="&amp;DATE(INDEX(_xlfn.ANCHORARRAY($H$36),$D$5),$D$6-1,1)),SUMIFS(TableAspect[neutral],TableAspect[aspect],"="&amp;$M54,TableAspect[year],"="&amp;DATE(INDEX(_xlfn.ANCHORARRAY($H$36),$D$5),1,1)))</f>
        <v>0</v>
      </c>
      <c r="P54" s="8" cm="1">
        <f t="array" ref="P54">IF($D$6&lt;&gt;1,SUMIFS(TableAspect[negative],TableAspect[aspect],"="&amp;$M54,TableAspect[month],"="&amp;DATE(INDEX(_xlfn.ANCHORARRAY($H$36),$D$5),$D$6-1,1)),SUMIFS(TableAspect[negative],TableAspect[aspect],"="&amp;$M54,TableAspect[year],"="&amp;DATE(INDEX(_xlfn.ANCHORARRAY($H$36),$D$5),1,1)))</f>
        <v>0</v>
      </c>
      <c r="Q54" cm="1">
        <f t="array" ref="Q54">IF($D$6&lt;&gt;1,SUMIFS(TableAspect[total],TableAspect[aspect],"="&amp;$M54,TableAspect[month],"="&amp;DATE(INDEX(_xlfn.ANCHORARRAY($H$36),$D$5),$D$6-1,1)),SUMIFS(TableAspect[total],TableAspect[aspect],"="&amp;$M54,TableAspect[year],"="&amp;DATE(INDEX(_xlfn.ANCHORARRAY($H$36),$D$5),1,1)))</f>
        <v>0</v>
      </c>
      <c r="R54" t="str">
        <f>IF(M54&lt;&gt;0,Q54+(COUNTIFS($Q$8:Q54,Q54) - 1) * 0.000000001,"")</f>
        <v/>
      </c>
      <c r="T54" t="str">
        <f t="shared" si="1"/>
        <v/>
      </c>
      <c r="U54">
        <f t="shared" si="2"/>
        <v>0</v>
      </c>
      <c r="V54">
        <f t="shared" si="3"/>
        <v>0</v>
      </c>
      <c r="W54">
        <f t="shared" si="4"/>
        <v>0</v>
      </c>
      <c r="X54">
        <f t="shared" si="5"/>
        <v>0</v>
      </c>
      <c r="Y54">
        <f t="shared" si="6"/>
        <v>0</v>
      </c>
    </row>
    <row r="55" spans="10:25">
      <c r="J55" s="7"/>
      <c r="M55">
        <v>0</v>
      </c>
      <c r="N55" s="8" cm="1">
        <f t="array" ref="N55">IF($D$6&lt;&gt;1,SUMIFS(TableAspect[positive],TableAspect[aspect],"="&amp;$M55,TableAspect[month],"="&amp;DATE(INDEX(_xlfn.ANCHORARRAY($H$36),$D$5),$D$6-1,1)),SUMIFS(TableAspect[positive],TableAspect[aspect],"="&amp;$M55,TableAspect[year],"="&amp;DATE(INDEX(_xlfn.ANCHORARRAY($H$36),$D$5),1,1)))</f>
        <v>0</v>
      </c>
      <c r="O55" s="8" cm="1">
        <f t="array" ref="O55">IF($D$6&lt;&gt;1,SUMIFS(TableAspect[neutral],TableAspect[aspect],"="&amp;$M55,TableAspect[month],"="&amp;DATE(INDEX(_xlfn.ANCHORARRAY($H$36),$D$5),$D$6-1,1)),SUMIFS(TableAspect[neutral],TableAspect[aspect],"="&amp;$M55,TableAspect[year],"="&amp;DATE(INDEX(_xlfn.ANCHORARRAY($H$36),$D$5),1,1)))</f>
        <v>0</v>
      </c>
      <c r="P55" s="8" cm="1">
        <f t="array" ref="P55">IF($D$6&lt;&gt;1,SUMIFS(TableAspect[negative],TableAspect[aspect],"="&amp;$M55,TableAspect[month],"="&amp;DATE(INDEX(_xlfn.ANCHORARRAY($H$36),$D$5),$D$6-1,1)),SUMIFS(TableAspect[negative],TableAspect[aspect],"="&amp;$M55,TableAspect[year],"="&amp;DATE(INDEX(_xlfn.ANCHORARRAY($H$36),$D$5),1,1)))</f>
        <v>0</v>
      </c>
      <c r="Q55" cm="1">
        <f t="array" ref="Q55">IF($D$6&lt;&gt;1,SUMIFS(TableAspect[total],TableAspect[aspect],"="&amp;$M55,TableAspect[month],"="&amp;DATE(INDEX(_xlfn.ANCHORARRAY($H$36),$D$5),$D$6-1,1)),SUMIFS(TableAspect[total],TableAspect[aspect],"="&amp;$M55,TableAspect[year],"="&amp;DATE(INDEX(_xlfn.ANCHORARRAY($H$36),$D$5),1,1)))</f>
        <v>0</v>
      </c>
      <c r="R55" t="str">
        <f>IF(M55&lt;&gt;0,Q55+(COUNTIFS($Q$8:Q55,Q55) - 1) * 0.000000001,"")</f>
        <v/>
      </c>
      <c r="T55" t="str">
        <f t="shared" si="1"/>
        <v/>
      </c>
      <c r="U55">
        <f t="shared" si="2"/>
        <v>0</v>
      </c>
      <c r="V55">
        <f t="shared" si="3"/>
        <v>0</v>
      </c>
      <c r="W55">
        <f t="shared" si="4"/>
        <v>0</v>
      </c>
      <c r="X55">
        <f t="shared" si="5"/>
        <v>0</v>
      </c>
      <c r="Y55">
        <f t="shared" si="6"/>
        <v>0</v>
      </c>
    </row>
    <row r="56" spans="10:25">
      <c r="J56" s="7"/>
      <c r="M56">
        <v>0</v>
      </c>
      <c r="N56" s="8" cm="1">
        <f t="array" ref="N56">IF($D$6&lt;&gt;1,SUMIFS(TableAspect[positive],TableAspect[aspect],"="&amp;$M56,TableAspect[month],"="&amp;DATE(INDEX(_xlfn.ANCHORARRAY($H$36),$D$5),$D$6-1,1)),SUMIFS(TableAspect[positive],TableAspect[aspect],"="&amp;$M56,TableAspect[year],"="&amp;DATE(INDEX(_xlfn.ANCHORARRAY($H$36),$D$5),1,1)))</f>
        <v>0</v>
      </c>
      <c r="O56" s="8" cm="1">
        <f t="array" ref="O56">IF($D$6&lt;&gt;1,SUMIFS(TableAspect[neutral],TableAspect[aspect],"="&amp;$M56,TableAspect[month],"="&amp;DATE(INDEX(_xlfn.ANCHORARRAY($H$36),$D$5),$D$6-1,1)),SUMIFS(TableAspect[neutral],TableAspect[aspect],"="&amp;$M56,TableAspect[year],"="&amp;DATE(INDEX(_xlfn.ANCHORARRAY($H$36),$D$5),1,1)))</f>
        <v>0</v>
      </c>
      <c r="P56" s="8" cm="1">
        <f t="array" ref="P56">IF($D$6&lt;&gt;1,SUMIFS(TableAspect[negative],TableAspect[aspect],"="&amp;$M56,TableAspect[month],"="&amp;DATE(INDEX(_xlfn.ANCHORARRAY($H$36),$D$5),$D$6-1,1)),SUMIFS(TableAspect[negative],TableAspect[aspect],"="&amp;$M56,TableAspect[year],"="&amp;DATE(INDEX(_xlfn.ANCHORARRAY($H$36),$D$5),1,1)))</f>
        <v>0</v>
      </c>
      <c r="Q56" cm="1">
        <f t="array" ref="Q56">IF($D$6&lt;&gt;1,SUMIFS(TableAspect[total],TableAspect[aspect],"="&amp;$M56,TableAspect[month],"="&amp;DATE(INDEX(_xlfn.ANCHORARRAY($H$36),$D$5),$D$6-1,1)),SUMIFS(TableAspect[total],TableAspect[aspect],"="&amp;$M56,TableAspect[year],"="&amp;DATE(INDEX(_xlfn.ANCHORARRAY($H$36),$D$5),1,1)))</f>
        <v>0</v>
      </c>
      <c r="R56" t="str">
        <f>IF(M56&lt;&gt;0,Q56+(COUNTIFS($Q$8:Q56,Q56) - 1) * 0.000000001,"")</f>
        <v/>
      </c>
      <c r="T56" t="str">
        <f t="shared" si="1"/>
        <v/>
      </c>
      <c r="U56">
        <f t="shared" si="2"/>
        <v>0</v>
      </c>
      <c r="V56">
        <f t="shared" si="3"/>
        <v>0</v>
      </c>
      <c r="W56">
        <f t="shared" si="4"/>
        <v>0</v>
      </c>
      <c r="X56">
        <f t="shared" si="5"/>
        <v>0</v>
      </c>
      <c r="Y56">
        <f t="shared" si="6"/>
        <v>0</v>
      </c>
    </row>
    <row r="57" spans="10:25">
      <c r="J57" s="7"/>
      <c r="M57">
        <v>0</v>
      </c>
      <c r="N57" s="8" cm="1">
        <f t="array" ref="N57">IF($D$6&lt;&gt;1,SUMIFS(TableAspect[positive],TableAspect[aspect],"="&amp;$M57,TableAspect[month],"="&amp;DATE(INDEX(_xlfn.ANCHORARRAY($H$36),$D$5),$D$6-1,1)),SUMIFS(TableAspect[positive],TableAspect[aspect],"="&amp;$M57,TableAspect[year],"="&amp;DATE(INDEX(_xlfn.ANCHORARRAY($H$36),$D$5),1,1)))</f>
        <v>0</v>
      </c>
      <c r="O57" s="8" cm="1">
        <f t="array" ref="O57">IF($D$6&lt;&gt;1,SUMIFS(TableAspect[neutral],TableAspect[aspect],"="&amp;$M57,TableAspect[month],"="&amp;DATE(INDEX(_xlfn.ANCHORARRAY($H$36),$D$5),$D$6-1,1)),SUMIFS(TableAspect[neutral],TableAspect[aspect],"="&amp;$M57,TableAspect[year],"="&amp;DATE(INDEX(_xlfn.ANCHORARRAY($H$36),$D$5),1,1)))</f>
        <v>0</v>
      </c>
      <c r="P57" s="8" cm="1">
        <f t="array" ref="P57">IF($D$6&lt;&gt;1,SUMIFS(TableAspect[negative],TableAspect[aspect],"="&amp;$M57,TableAspect[month],"="&amp;DATE(INDEX(_xlfn.ANCHORARRAY($H$36),$D$5),$D$6-1,1)),SUMIFS(TableAspect[negative],TableAspect[aspect],"="&amp;$M57,TableAspect[year],"="&amp;DATE(INDEX(_xlfn.ANCHORARRAY($H$36),$D$5),1,1)))</f>
        <v>0</v>
      </c>
      <c r="Q57" cm="1">
        <f t="array" ref="Q57">IF($D$6&lt;&gt;1,SUMIFS(TableAspect[total],TableAspect[aspect],"="&amp;$M57,TableAspect[month],"="&amp;DATE(INDEX(_xlfn.ANCHORARRAY($H$36),$D$5),$D$6-1,1)),SUMIFS(TableAspect[total],TableAspect[aspect],"="&amp;$M57,TableAspect[year],"="&amp;DATE(INDEX(_xlfn.ANCHORARRAY($H$36),$D$5),1,1)))</f>
        <v>0</v>
      </c>
      <c r="R57" t="str">
        <f>IF(M57&lt;&gt;0,Q57+(COUNTIFS($Q$8:Q57,Q57) - 1) * 0.000000001,"")</f>
        <v/>
      </c>
      <c r="T57" t="str">
        <f t="shared" si="1"/>
        <v/>
      </c>
      <c r="U57">
        <f t="shared" si="2"/>
        <v>0</v>
      </c>
      <c r="V57">
        <f t="shared" si="3"/>
        <v>0</v>
      </c>
      <c r="W57">
        <f t="shared" si="4"/>
        <v>0</v>
      </c>
      <c r="X57">
        <f t="shared" si="5"/>
        <v>0</v>
      </c>
      <c r="Y57">
        <f t="shared" si="6"/>
        <v>0</v>
      </c>
    </row>
    <row r="58" spans="10:25">
      <c r="J58" s="7"/>
      <c r="M58">
        <v>0</v>
      </c>
      <c r="N58" s="8" cm="1">
        <f t="array" ref="N58">IF($D$6&lt;&gt;1,SUMIFS(TableAspect[positive],TableAspect[aspect],"="&amp;$M58,TableAspect[month],"="&amp;DATE(INDEX(_xlfn.ANCHORARRAY($H$36),$D$5),$D$6-1,1)),SUMIFS(TableAspect[positive],TableAspect[aspect],"="&amp;$M58,TableAspect[year],"="&amp;DATE(INDEX(_xlfn.ANCHORARRAY($H$36),$D$5),1,1)))</f>
        <v>0</v>
      </c>
      <c r="O58" s="8" cm="1">
        <f t="array" ref="O58">IF($D$6&lt;&gt;1,SUMIFS(TableAspect[neutral],TableAspect[aspect],"="&amp;$M58,TableAspect[month],"="&amp;DATE(INDEX(_xlfn.ANCHORARRAY($H$36),$D$5),$D$6-1,1)),SUMIFS(TableAspect[neutral],TableAspect[aspect],"="&amp;$M58,TableAspect[year],"="&amp;DATE(INDEX(_xlfn.ANCHORARRAY($H$36),$D$5),1,1)))</f>
        <v>0</v>
      </c>
      <c r="P58" s="8" cm="1">
        <f t="array" ref="P58">IF($D$6&lt;&gt;1,SUMIFS(TableAspect[negative],TableAspect[aspect],"="&amp;$M58,TableAspect[month],"="&amp;DATE(INDEX(_xlfn.ANCHORARRAY($H$36),$D$5),$D$6-1,1)),SUMIFS(TableAspect[negative],TableAspect[aspect],"="&amp;$M58,TableAspect[year],"="&amp;DATE(INDEX(_xlfn.ANCHORARRAY($H$36),$D$5),1,1)))</f>
        <v>0</v>
      </c>
      <c r="Q58" cm="1">
        <f t="array" ref="Q58">IF($D$6&lt;&gt;1,SUMIFS(TableAspect[total],TableAspect[aspect],"="&amp;$M58,TableAspect[month],"="&amp;DATE(INDEX(_xlfn.ANCHORARRAY($H$36),$D$5),$D$6-1,1)),SUMIFS(TableAspect[total],TableAspect[aspect],"="&amp;$M58,TableAspect[year],"="&amp;DATE(INDEX(_xlfn.ANCHORARRAY($H$36),$D$5),1,1)))</f>
        <v>0</v>
      </c>
      <c r="R58" t="str">
        <f>IF(M58&lt;&gt;0,Q58+(COUNTIFS($Q$8:Q58,Q58) - 1) * 0.000000001,"")</f>
        <v/>
      </c>
      <c r="T58" t="str">
        <f t="shared" si="1"/>
        <v/>
      </c>
      <c r="U58">
        <f t="shared" si="2"/>
        <v>0</v>
      </c>
      <c r="V58">
        <f t="shared" si="3"/>
        <v>0</v>
      </c>
      <c r="W58">
        <f t="shared" si="4"/>
        <v>0</v>
      </c>
      <c r="X58">
        <f t="shared" si="5"/>
        <v>0</v>
      </c>
      <c r="Y58">
        <f t="shared" si="6"/>
        <v>0</v>
      </c>
    </row>
    <row r="59" spans="10:25">
      <c r="J59" s="7"/>
      <c r="N59" s="8" cm="1">
        <f t="array" ref="N59">IF($D$6&lt;&gt;1,SUMIFS(TableAspect[positive],TableAspect[aspect],"="&amp;$M59,TableAspect[month],"="&amp;DATE(INDEX(_xlfn.ANCHORARRAY($H$36),$D$5),$D$6-1,1)),SUMIFS(TableAspect[positive],TableAspect[aspect],"="&amp;$M59,TableAspect[year],"="&amp;DATE(INDEX(_xlfn.ANCHORARRAY($H$36),$D$5),1,1)))</f>
        <v>0</v>
      </c>
      <c r="O59" s="8" cm="1">
        <f t="array" ref="O59">IF($D$6&lt;&gt;1,SUMIFS(TableAspect[neutral],TableAspect[aspect],"="&amp;$M59,TableAspect[month],"="&amp;DATE(INDEX(_xlfn.ANCHORARRAY($H$36),$D$5),$D$6-1,1)),SUMIFS(TableAspect[neutral],TableAspect[aspect],"="&amp;$M59,TableAspect[year],"="&amp;DATE(INDEX(_xlfn.ANCHORARRAY($H$36),$D$5),1,1)))</f>
        <v>0</v>
      </c>
      <c r="P59" s="8" cm="1">
        <f t="array" ref="P59">IF($D$6&lt;&gt;1,SUMIFS(TableAspect[negative],TableAspect[aspect],"="&amp;$M59,TableAspect[month],"="&amp;DATE(INDEX(_xlfn.ANCHORARRAY($H$36),$D$5),$D$6-1,1)),SUMIFS(TableAspect[negative],TableAspect[aspect],"="&amp;$M59,TableAspect[year],"="&amp;DATE(INDEX(_xlfn.ANCHORARRAY($H$36),$D$5),1,1)))</f>
        <v>0</v>
      </c>
      <c r="Q59" cm="1">
        <f t="array" ref="Q59">IF($D$6&lt;&gt;1,SUMIFS(TableAspect[total],TableAspect[aspect],"="&amp;$M59,TableAspect[month],"="&amp;DATE(INDEX(_xlfn.ANCHORARRAY($H$36),$D$5),$D$6-1,1)),SUMIFS(TableAspect[total],TableAspect[aspect],"="&amp;$M59,TableAspect[year],"="&amp;DATE(INDEX(_xlfn.ANCHORARRAY($H$36),$D$5),1,1)))</f>
        <v>0</v>
      </c>
      <c r="R59" t="str">
        <f>IF(M59&lt;&gt;0,Q59+(COUNTIFS($Q$8:Q59,Q59) - 1) * 0.000000001,"")</f>
        <v/>
      </c>
      <c r="T59" t="str">
        <f t="shared" si="1"/>
        <v/>
      </c>
      <c r="U59">
        <f t="shared" si="2"/>
        <v>0</v>
      </c>
      <c r="V59">
        <f t="shared" si="3"/>
        <v>0</v>
      </c>
      <c r="W59">
        <f t="shared" si="4"/>
        <v>0</v>
      </c>
      <c r="X59">
        <f t="shared" si="5"/>
        <v>0</v>
      </c>
      <c r="Y59">
        <f t="shared" si="6"/>
        <v>0</v>
      </c>
    </row>
    <row r="60" spans="10:25">
      <c r="J60" s="7"/>
      <c r="N60" s="8" cm="1">
        <f t="array" ref="N60">IF($D$6&lt;&gt;1,SUMIFS(TableAspect[positive],TableAspect[aspect],"="&amp;$M60,TableAspect[month],"="&amp;DATE(INDEX(_xlfn.ANCHORARRAY($H$36),$D$5),$D$6-1,1)),SUMIFS(TableAspect[positive],TableAspect[aspect],"="&amp;$M60,TableAspect[year],"="&amp;DATE(INDEX(_xlfn.ANCHORARRAY($H$36),$D$5),1,1)))</f>
        <v>0</v>
      </c>
      <c r="O60" s="8" cm="1">
        <f t="array" ref="O60">IF($D$6&lt;&gt;1,SUMIFS(TableAspect[neutral],TableAspect[aspect],"="&amp;$M60,TableAspect[month],"="&amp;DATE(INDEX(_xlfn.ANCHORARRAY($H$36),$D$5),$D$6-1,1)),SUMIFS(TableAspect[neutral],TableAspect[aspect],"="&amp;$M60,TableAspect[year],"="&amp;DATE(INDEX(_xlfn.ANCHORARRAY($H$36),$D$5),1,1)))</f>
        <v>0</v>
      </c>
      <c r="P60" s="8" cm="1">
        <f t="array" ref="P60">IF($D$6&lt;&gt;1,SUMIFS(TableAspect[negative],TableAspect[aspect],"="&amp;$M60,TableAspect[month],"="&amp;DATE(INDEX(_xlfn.ANCHORARRAY($H$36),$D$5),$D$6-1,1)),SUMIFS(TableAspect[negative],TableAspect[aspect],"="&amp;$M60,TableAspect[year],"="&amp;DATE(INDEX(_xlfn.ANCHORARRAY($H$36),$D$5),1,1)))</f>
        <v>0</v>
      </c>
      <c r="Q60" cm="1">
        <f t="array" ref="Q60">IF($D$6&lt;&gt;1,SUMIFS(TableAspect[total],TableAspect[aspect],"="&amp;$M60,TableAspect[month],"="&amp;DATE(INDEX(_xlfn.ANCHORARRAY($H$36),$D$5),$D$6-1,1)),SUMIFS(TableAspect[total],TableAspect[aspect],"="&amp;$M60,TableAspect[year],"="&amp;DATE(INDEX(_xlfn.ANCHORARRAY($H$36),$D$5),1,1)))</f>
        <v>0</v>
      </c>
      <c r="R60" t="str">
        <f>IF(M60&lt;&gt;0,Q60+(COUNTIFS($Q$8:Q60,Q60) - 1) * 0.000000001,"")</f>
        <v/>
      </c>
      <c r="T60" t="str">
        <f t="shared" si="1"/>
        <v/>
      </c>
      <c r="U60">
        <f t="shared" si="2"/>
        <v>0</v>
      </c>
      <c r="V60">
        <f t="shared" si="3"/>
        <v>0</v>
      </c>
      <c r="W60">
        <f t="shared" si="4"/>
        <v>0</v>
      </c>
      <c r="X60">
        <f t="shared" si="5"/>
        <v>0</v>
      </c>
      <c r="Y60">
        <f t="shared" si="6"/>
        <v>0</v>
      </c>
    </row>
    <row r="61" spans="10:25">
      <c r="J61" s="7"/>
      <c r="N61" s="8" cm="1">
        <f t="array" ref="N61">IF($D$6&lt;&gt;1,SUMIFS(TableAspect[positive],TableAspect[aspect],"="&amp;$M61,TableAspect[month],"="&amp;DATE(INDEX(_xlfn.ANCHORARRAY($H$36),$D$5),$D$6-1,1)),SUMIFS(TableAspect[positive],TableAspect[aspect],"="&amp;$M61,TableAspect[year],"="&amp;DATE(INDEX(_xlfn.ANCHORARRAY($H$36),$D$5),1,1)))</f>
        <v>0</v>
      </c>
      <c r="O61" s="8" cm="1">
        <f t="array" ref="O61">IF($D$6&lt;&gt;1,SUMIFS(TableAspect[neutral],TableAspect[aspect],"="&amp;$M61,TableAspect[month],"="&amp;DATE(INDEX(_xlfn.ANCHORARRAY($H$36),$D$5),$D$6-1,1)),SUMIFS(TableAspect[neutral],TableAspect[aspect],"="&amp;$M61,TableAspect[year],"="&amp;DATE(INDEX(_xlfn.ANCHORARRAY($H$36),$D$5),1,1)))</f>
        <v>0</v>
      </c>
      <c r="P61" s="8" cm="1">
        <f t="array" ref="P61">IF($D$6&lt;&gt;1,SUMIFS(TableAspect[negative],TableAspect[aspect],"="&amp;$M61,TableAspect[month],"="&amp;DATE(INDEX(_xlfn.ANCHORARRAY($H$36),$D$5),$D$6-1,1)),SUMIFS(TableAspect[negative],TableAspect[aspect],"="&amp;$M61,TableAspect[year],"="&amp;DATE(INDEX(_xlfn.ANCHORARRAY($H$36),$D$5),1,1)))</f>
        <v>0</v>
      </c>
      <c r="Q61" cm="1">
        <f t="array" ref="Q61">IF($D$6&lt;&gt;1,SUMIFS(TableAspect[total],TableAspect[aspect],"="&amp;$M61,TableAspect[month],"="&amp;DATE(INDEX(_xlfn.ANCHORARRAY($H$36),$D$5),$D$6-1,1)),SUMIFS(TableAspect[total],TableAspect[aspect],"="&amp;$M61,TableAspect[year],"="&amp;DATE(INDEX(_xlfn.ANCHORARRAY($H$36),$D$5),1,1)))</f>
        <v>0</v>
      </c>
      <c r="R61" t="str">
        <f>IF(M61&lt;&gt;0,Q61+(COUNTIFS($Q$8:Q61,Q61) - 1) * 0.000000001,"")</f>
        <v/>
      </c>
      <c r="T61" t="str">
        <f t="shared" si="1"/>
        <v/>
      </c>
      <c r="U61">
        <f t="shared" si="2"/>
        <v>0</v>
      </c>
      <c r="V61">
        <f t="shared" si="3"/>
        <v>0</v>
      </c>
      <c r="W61">
        <f t="shared" si="4"/>
        <v>0</v>
      </c>
      <c r="X61">
        <f t="shared" si="5"/>
        <v>0</v>
      </c>
      <c r="Y61">
        <f t="shared" si="6"/>
        <v>0</v>
      </c>
    </row>
    <row r="62" spans="10:25">
      <c r="J62" s="7"/>
      <c r="N62" s="8" cm="1">
        <f t="array" ref="N62">IF($D$6&lt;&gt;1,SUMIFS(TableAspect[positive],TableAspect[aspect],"="&amp;$M62,TableAspect[month],"="&amp;DATE(INDEX(_xlfn.ANCHORARRAY($H$36),$D$5),$D$6-1,1)),SUMIFS(TableAspect[positive],TableAspect[aspect],"="&amp;$M62,TableAspect[year],"="&amp;DATE(INDEX(_xlfn.ANCHORARRAY($H$36),$D$5),1,1)))</f>
        <v>0</v>
      </c>
      <c r="O62" s="8" cm="1">
        <f t="array" ref="O62">IF($D$6&lt;&gt;1,SUMIFS(TableAspect[neutral],TableAspect[aspect],"="&amp;$M62,TableAspect[month],"="&amp;DATE(INDEX(_xlfn.ANCHORARRAY($H$36),$D$5),$D$6-1,1)),SUMIFS(TableAspect[neutral],TableAspect[aspect],"="&amp;$M62,TableAspect[year],"="&amp;DATE(INDEX(_xlfn.ANCHORARRAY($H$36),$D$5),1,1)))</f>
        <v>0</v>
      </c>
      <c r="P62" s="8" cm="1">
        <f t="array" ref="P62">IF($D$6&lt;&gt;1,SUMIFS(TableAspect[negative],TableAspect[aspect],"="&amp;$M62,TableAspect[month],"="&amp;DATE(INDEX(_xlfn.ANCHORARRAY($H$36),$D$5),$D$6-1,1)),SUMIFS(TableAspect[negative],TableAspect[aspect],"="&amp;$M62,TableAspect[year],"="&amp;DATE(INDEX(_xlfn.ANCHORARRAY($H$36),$D$5),1,1)))</f>
        <v>0</v>
      </c>
      <c r="Q62" cm="1">
        <f t="array" ref="Q62">IF($D$6&lt;&gt;1,SUMIFS(TableAspect[total],TableAspect[aspect],"="&amp;$M62,TableAspect[month],"="&amp;DATE(INDEX(_xlfn.ANCHORARRAY($H$36),$D$5),$D$6-1,1)),SUMIFS(TableAspect[total],TableAspect[aspect],"="&amp;$M62,TableAspect[year],"="&amp;DATE(INDEX(_xlfn.ANCHORARRAY($H$36),$D$5),1,1)))</f>
        <v>0</v>
      </c>
      <c r="R62" t="str">
        <f>IF(M62&lt;&gt;0,Q62+(COUNTIFS($Q$8:Q62,Q62) - 1) * 0.000000001,"")</f>
        <v/>
      </c>
      <c r="T62" t="str">
        <f t="shared" si="1"/>
        <v/>
      </c>
      <c r="U62">
        <f t="shared" si="2"/>
        <v>0</v>
      </c>
      <c r="V62">
        <f t="shared" si="3"/>
        <v>0</v>
      </c>
      <c r="W62">
        <f t="shared" si="4"/>
        <v>0</v>
      </c>
      <c r="X62">
        <f t="shared" si="5"/>
        <v>0</v>
      </c>
      <c r="Y62">
        <f t="shared" si="6"/>
        <v>0</v>
      </c>
    </row>
    <row r="63" spans="10:25">
      <c r="J63" s="7"/>
      <c r="N63" s="8" cm="1">
        <f t="array" ref="N63">IF($D$6&lt;&gt;1,SUMIFS(TableAspect[positive],TableAspect[aspect],"="&amp;$M63,TableAspect[month],"="&amp;DATE(INDEX(_xlfn.ANCHORARRAY($H$36),$D$5),$D$6-1,1)),SUMIFS(TableAspect[positive],TableAspect[aspect],"="&amp;$M63,TableAspect[year],"="&amp;DATE(INDEX(_xlfn.ANCHORARRAY($H$36),$D$5),1,1)))</f>
        <v>0</v>
      </c>
      <c r="O63" s="8" cm="1">
        <f t="array" ref="O63">IF($D$6&lt;&gt;1,SUMIFS(TableAspect[neutral],TableAspect[aspect],"="&amp;$M63,TableAspect[month],"="&amp;DATE(INDEX(_xlfn.ANCHORARRAY($H$36),$D$5),$D$6-1,1)),SUMIFS(TableAspect[neutral],TableAspect[aspect],"="&amp;$M63,TableAspect[year],"="&amp;DATE(INDEX(_xlfn.ANCHORARRAY($H$36),$D$5),1,1)))</f>
        <v>0</v>
      </c>
      <c r="P63" s="8" cm="1">
        <f t="array" ref="P63">IF($D$6&lt;&gt;1,SUMIFS(TableAspect[negative],TableAspect[aspect],"="&amp;$M63,TableAspect[month],"="&amp;DATE(INDEX(_xlfn.ANCHORARRAY($H$36),$D$5),$D$6-1,1)),SUMIFS(TableAspect[negative],TableAspect[aspect],"="&amp;$M63,TableAspect[year],"="&amp;DATE(INDEX(_xlfn.ANCHORARRAY($H$36),$D$5),1,1)))</f>
        <v>0</v>
      </c>
      <c r="Q63" cm="1">
        <f t="array" ref="Q63">IF($D$6&lt;&gt;1,SUMIFS(TableAspect[total],TableAspect[aspect],"="&amp;$M63,TableAspect[month],"="&amp;DATE(INDEX(_xlfn.ANCHORARRAY($H$36),$D$5),$D$6-1,1)),SUMIFS(TableAspect[total],TableAspect[aspect],"="&amp;$M63,TableAspect[year],"="&amp;DATE(INDEX(_xlfn.ANCHORARRAY($H$36),$D$5),1,1)))</f>
        <v>0</v>
      </c>
      <c r="R63" t="str">
        <f>IF(M63&lt;&gt;0,Q63+(COUNTIFS($Q$8:Q63,Q63) - 1) * 0.000000001,"")</f>
        <v/>
      </c>
      <c r="T63" t="str">
        <f t="shared" si="1"/>
        <v/>
      </c>
      <c r="U63">
        <f t="shared" si="2"/>
        <v>0</v>
      </c>
      <c r="V63">
        <f t="shared" si="3"/>
        <v>0</v>
      </c>
      <c r="W63">
        <f t="shared" si="4"/>
        <v>0</v>
      </c>
      <c r="X63">
        <f t="shared" si="5"/>
        <v>0</v>
      </c>
      <c r="Y63">
        <f t="shared" si="6"/>
        <v>0</v>
      </c>
    </row>
    <row r="64" spans="10:25">
      <c r="J64" s="7"/>
      <c r="N64" s="8" cm="1">
        <f t="array" ref="N64">IF($D$6&lt;&gt;1,SUMIFS(TableAspect[positive],TableAspect[aspect],"="&amp;$M64,TableAspect[month],"="&amp;DATE(INDEX(_xlfn.ANCHORARRAY($H$36),$D$5),$D$6-1,1)),SUMIFS(TableAspect[positive],TableAspect[aspect],"="&amp;$M64,TableAspect[year],"="&amp;DATE(INDEX(_xlfn.ANCHORARRAY($H$36),$D$5),1,1)))</f>
        <v>0</v>
      </c>
      <c r="O64" s="8" cm="1">
        <f t="array" ref="O64">IF($D$6&lt;&gt;1,SUMIFS(TableAspect[neutral],TableAspect[aspect],"="&amp;$M64,TableAspect[month],"="&amp;DATE(INDEX(_xlfn.ANCHORARRAY($H$36),$D$5),$D$6-1,1)),SUMIFS(TableAspect[neutral],TableAspect[aspect],"="&amp;$M64,TableAspect[year],"="&amp;DATE(INDEX(_xlfn.ANCHORARRAY($H$36),$D$5),1,1)))</f>
        <v>0</v>
      </c>
      <c r="P64" s="8" cm="1">
        <f t="array" ref="P64">IF($D$6&lt;&gt;1,SUMIFS(TableAspect[negative],TableAspect[aspect],"="&amp;$M64,TableAspect[month],"="&amp;DATE(INDEX(_xlfn.ANCHORARRAY($H$36),$D$5),$D$6-1,1)),SUMIFS(TableAspect[negative],TableAspect[aspect],"="&amp;$M64,TableAspect[year],"="&amp;DATE(INDEX(_xlfn.ANCHORARRAY($H$36),$D$5),1,1)))</f>
        <v>0</v>
      </c>
      <c r="Q64" cm="1">
        <f t="array" ref="Q64">IF($D$6&lt;&gt;1,SUMIFS(TableAspect[total],TableAspect[aspect],"="&amp;$M64,TableAspect[month],"="&amp;DATE(INDEX(_xlfn.ANCHORARRAY($H$36),$D$5),$D$6-1,1)),SUMIFS(TableAspect[total],TableAspect[aspect],"="&amp;$M64,TableAspect[year],"="&amp;DATE(INDEX(_xlfn.ANCHORARRAY($H$36),$D$5),1,1)))</f>
        <v>0</v>
      </c>
      <c r="R64" t="str">
        <f>IF(M64&lt;&gt;0,Q64+(COUNTIFS($Q$8:Q64,Q64) - 1) * 0.000000001,"")</f>
        <v/>
      </c>
      <c r="T64" t="str">
        <f t="shared" si="1"/>
        <v/>
      </c>
      <c r="U64">
        <f t="shared" si="2"/>
        <v>0</v>
      </c>
      <c r="V64">
        <f t="shared" si="3"/>
        <v>0</v>
      </c>
      <c r="W64">
        <f t="shared" si="4"/>
        <v>0</v>
      </c>
      <c r="X64">
        <f t="shared" si="5"/>
        <v>0</v>
      </c>
      <c r="Y64">
        <f t="shared" si="6"/>
        <v>0</v>
      </c>
    </row>
    <row r="65" spans="10:25">
      <c r="J65" s="7"/>
      <c r="N65" s="8" cm="1">
        <f t="array" ref="N65">IF($D$6&lt;&gt;1,SUMIFS(TableAspect[positive],TableAspect[aspect],"="&amp;$M65,TableAspect[month],"="&amp;DATE(INDEX(_xlfn.ANCHORARRAY($H$36),$D$5),$D$6-1,1)),SUMIFS(TableAspect[positive],TableAspect[aspect],"="&amp;$M65,TableAspect[year],"="&amp;DATE(INDEX(_xlfn.ANCHORARRAY($H$36),$D$5),1,1)))</f>
        <v>0</v>
      </c>
      <c r="O65" s="8" cm="1">
        <f t="array" ref="O65">IF($D$6&lt;&gt;1,SUMIFS(TableAspect[neutral],TableAspect[aspect],"="&amp;$M65,TableAspect[month],"="&amp;DATE(INDEX(_xlfn.ANCHORARRAY($H$36),$D$5),$D$6-1,1)),SUMIFS(TableAspect[neutral],TableAspect[aspect],"="&amp;$M65,TableAspect[year],"="&amp;DATE(INDEX(_xlfn.ANCHORARRAY($H$36),$D$5),1,1)))</f>
        <v>0</v>
      </c>
      <c r="P65" s="8" cm="1">
        <f t="array" ref="P65">IF($D$6&lt;&gt;1,SUMIFS(TableAspect[negative],TableAspect[aspect],"="&amp;$M65,TableAspect[month],"="&amp;DATE(INDEX(_xlfn.ANCHORARRAY($H$36),$D$5),$D$6-1,1)),SUMIFS(TableAspect[negative],TableAspect[aspect],"="&amp;$M65,TableAspect[year],"="&amp;DATE(INDEX(_xlfn.ANCHORARRAY($H$36),$D$5),1,1)))</f>
        <v>0</v>
      </c>
      <c r="Q65" cm="1">
        <f t="array" ref="Q65">IF($D$6&lt;&gt;1,SUMIFS(TableAspect[total],TableAspect[aspect],"="&amp;$M65,TableAspect[month],"="&amp;DATE(INDEX(_xlfn.ANCHORARRAY($H$36),$D$5),$D$6-1,1)),SUMIFS(TableAspect[total],TableAspect[aspect],"="&amp;$M65,TableAspect[year],"="&amp;DATE(INDEX(_xlfn.ANCHORARRAY($H$36),$D$5),1,1)))</f>
        <v>0</v>
      </c>
      <c r="R65" t="str">
        <f>IF(M65&lt;&gt;0,Q65+(COUNTIFS($Q$8:Q65,Q65) - 1) * 0.000000001,"")</f>
        <v/>
      </c>
      <c r="T65" t="str">
        <f t="shared" si="1"/>
        <v/>
      </c>
      <c r="U65">
        <f t="shared" si="2"/>
        <v>0</v>
      </c>
      <c r="V65">
        <f t="shared" si="3"/>
        <v>0</v>
      </c>
      <c r="W65">
        <f t="shared" si="4"/>
        <v>0</v>
      </c>
      <c r="X65">
        <f t="shared" si="5"/>
        <v>0</v>
      </c>
      <c r="Y65">
        <f t="shared" si="6"/>
        <v>0</v>
      </c>
    </row>
    <row r="66" spans="10:25">
      <c r="J66" s="7"/>
      <c r="N66" s="8" cm="1">
        <f t="array" ref="N66">IF($D$6&lt;&gt;1,SUMIFS(TableAspect[positive],TableAspect[aspect],"="&amp;$M66,TableAspect[month],"="&amp;DATE(INDEX(_xlfn.ANCHORARRAY($H$36),$D$5),$D$6-1,1)),SUMIFS(TableAspect[positive],TableAspect[aspect],"="&amp;$M66,TableAspect[year],"="&amp;DATE(INDEX(_xlfn.ANCHORARRAY($H$36),$D$5),1,1)))</f>
        <v>0</v>
      </c>
      <c r="O66" s="8" cm="1">
        <f t="array" ref="O66">IF($D$6&lt;&gt;1,SUMIFS(TableAspect[neutral],TableAspect[aspect],"="&amp;$M66,TableAspect[month],"="&amp;DATE(INDEX(_xlfn.ANCHORARRAY($H$36),$D$5),$D$6-1,1)),SUMIFS(TableAspect[neutral],TableAspect[aspect],"="&amp;$M66,TableAspect[year],"="&amp;DATE(INDEX(_xlfn.ANCHORARRAY($H$36),$D$5),1,1)))</f>
        <v>0</v>
      </c>
      <c r="P66" s="8" cm="1">
        <f t="array" ref="P66">IF($D$6&lt;&gt;1,SUMIFS(TableAspect[negative],TableAspect[aspect],"="&amp;$M66,TableAspect[month],"="&amp;DATE(INDEX(_xlfn.ANCHORARRAY($H$36),$D$5),$D$6-1,1)),SUMIFS(TableAspect[negative],TableAspect[aspect],"="&amp;$M66,TableAspect[year],"="&amp;DATE(INDEX(_xlfn.ANCHORARRAY($H$36),$D$5),1,1)))</f>
        <v>0</v>
      </c>
      <c r="Q66" cm="1">
        <f t="array" ref="Q66">IF($D$6&lt;&gt;1,SUMIFS(TableAspect[total],TableAspect[aspect],"="&amp;$M66,TableAspect[month],"="&amp;DATE(INDEX(_xlfn.ANCHORARRAY($H$36),$D$5),$D$6-1,1)),SUMIFS(TableAspect[total],TableAspect[aspect],"="&amp;$M66,TableAspect[year],"="&amp;DATE(INDEX(_xlfn.ANCHORARRAY($H$36),$D$5),1,1)))</f>
        <v>0</v>
      </c>
      <c r="R66" t="str">
        <f>IF(M66&lt;&gt;0,Q66+(COUNTIFS($Q$8:Q66,Q66) - 1) * 0.000000001,"")</f>
        <v/>
      </c>
      <c r="T66" t="str">
        <f t="shared" si="1"/>
        <v/>
      </c>
      <c r="U66">
        <f t="shared" si="2"/>
        <v>0</v>
      </c>
      <c r="V66">
        <f t="shared" si="3"/>
        <v>0</v>
      </c>
      <c r="W66">
        <f t="shared" si="4"/>
        <v>0</v>
      </c>
      <c r="X66">
        <f t="shared" si="5"/>
        <v>0</v>
      </c>
      <c r="Y66">
        <f t="shared" si="6"/>
        <v>0</v>
      </c>
    </row>
    <row r="67" spans="10:25">
      <c r="J67" s="7"/>
      <c r="T67" t="str">
        <f t="shared" si="1"/>
        <v/>
      </c>
      <c r="U67">
        <f t="shared" si="2"/>
        <v>0</v>
      </c>
      <c r="V67">
        <f t="shared" si="3"/>
        <v>0</v>
      </c>
      <c r="W67">
        <f t="shared" si="4"/>
        <v>0</v>
      </c>
      <c r="X67">
        <f t="shared" si="5"/>
        <v>0</v>
      </c>
      <c r="Y67">
        <f t="shared" si="6"/>
        <v>0</v>
      </c>
    </row>
    <row r="68" spans="10:25">
      <c r="J68" s="7"/>
      <c r="T68" t="str">
        <f t="shared" si="1"/>
        <v/>
      </c>
      <c r="U68">
        <f t="shared" si="2"/>
        <v>0</v>
      </c>
      <c r="V68">
        <f t="shared" si="3"/>
        <v>0</v>
      </c>
      <c r="W68">
        <f t="shared" si="4"/>
        <v>0</v>
      </c>
      <c r="X68">
        <f t="shared" si="5"/>
        <v>0</v>
      </c>
      <c r="Y68">
        <f t="shared" si="6"/>
        <v>0</v>
      </c>
    </row>
    <row r="69" spans="10:25">
      <c r="J69" s="7"/>
      <c r="T69" t="str">
        <f t="shared" si="1"/>
        <v/>
      </c>
      <c r="U69">
        <f t="shared" si="2"/>
        <v>0</v>
      </c>
      <c r="V69">
        <f t="shared" si="3"/>
        <v>0</v>
      </c>
      <c r="W69">
        <f t="shared" si="4"/>
        <v>0</v>
      </c>
      <c r="X69">
        <f t="shared" si="5"/>
        <v>0</v>
      </c>
      <c r="Y69">
        <f t="shared" si="6"/>
        <v>0</v>
      </c>
    </row>
    <row r="70" spans="10:25">
      <c r="J70" s="7"/>
      <c r="T70" t="str">
        <f t="shared" si="1"/>
        <v/>
      </c>
      <c r="U70">
        <f t="shared" si="2"/>
        <v>0</v>
      </c>
      <c r="V70">
        <f t="shared" si="3"/>
        <v>0</v>
      </c>
      <c r="W70">
        <f t="shared" si="4"/>
        <v>0</v>
      </c>
      <c r="X70">
        <f t="shared" si="5"/>
        <v>0</v>
      </c>
      <c r="Y70">
        <f t="shared" si="6"/>
        <v>0</v>
      </c>
    </row>
    <row r="71" spans="10:25">
      <c r="J71" s="7"/>
      <c r="T71" t="str">
        <f t="shared" si="1"/>
        <v/>
      </c>
      <c r="U71">
        <f t="shared" si="2"/>
        <v>0</v>
      </c>
      <c r="V71">
        <f t="shared" si="3"/>
        <v>0</v>
      </c>
      <c r="W71">
        <f t="shared" si="4"/>
        <v>0</v>
      </c>
      <c r="X71">
        <f t="shared" si="5"/>
        <v>0</v>
      </c>
      <c r="Y71">
        <f t="shared" si="6"/>
        <v>0</v>
      </c>
    </row>
    <row r="72" spans="10:25">
      <c r="J72" s="7"/>
      <c r="T72" t="str">
        <f t="shared" si="1"/>
        <v/>
      </c>
      <c r="U72">
        <f t="shared" si="2"/>
        <v>0</v>
      </c>
      <c r="V72">
        <f t="shared" si="3"/>
        <v>0</v>
      </c>
      <c r="W72">
        <f t="shared" si="4"/>
        <v>0</v>
      </c>
      <c r="X72">
        <f t="shared" si="5"/>
        <v>0</v>
      </c>
      <c r="Y72">
        <f t="shared" si="6"/>
        <v>0</v>
      </c>
    </row>
    <row r="73" spans="10:25">
      <c r="J73" s="7"/>
      <c r="T73" t="str">
        <f t="shared" ref="T73:T77" si="15">IFERROR(LARGE($R$8:$R$1048505,ROW()-ROW($T$7)),"")</f>
        <v/>
      </c>
      <c r="U73">
        <f t="shared" ref="U73:U77" si="16">IFERROR(INDEX($M$8:$M$1048505,MATCH(T73,$R$8:$R$1048505,0)),"")</f>
        <v>0</v>
      </c>
      <c r="V73">
        <f t="shared" ref="V73:V77" si="17">IFERROR(INDEX($N$8:$N$1048505,MATCH(T73,$R$8:$R$1048505,0)),"")</f>
        <v>0</v>
      </c>
      <c r="W73">
        <f t="shared" ref="W73:W77" si="18">IFERROR(INDEX($O$8:$O$1048505,MATCH(T73,$R$8:$R$1048505,0)),"")</f>
        <v>0</v>
      </c>
      <c r="X73">
        <f t="shared" ref="X73:X77" si="19">IFERROR(INDEX($P$8:$P$1048505,MATCH(T73,$R$8:$R$1048505,0)),"")</f>
        <v>0</v>
      </c>
      <c r="Y73">
        <f t="shared" ref="Y73:Y77" si="20">IFERROR(INDEX($Q$8:$Q$1048505,MATCH(T73,$R$8:$R$1048505,0)),"")</f>
        <v>0</v>
      </c>
    </row>
    <row r="74" spans="10:25">
      <c r="J74" s="7"/>
      <c r="T74" t="str">
        <f t="shared" si="15"/>
        <v/>
      </c>
      <c r="U74">
        <f t="shared" si="16"/>
        <v>0</v>
      </c>
      <c r="V74">
        <f t="shared" si="17"/>
        <v>0</v>
      </c>
      <c r="W74">
        <f t="shared" si="18"/>
        <v>0</v>
      </c>
      <c r="X74">
        <f t="shared" si="19"/>
        <v>0</v>
      </c>
      <c r="Y74">
        <f t="shared" si="20"/>
        <v>0</v>
      </c>
    </row>
    <row r="75" spans="10:25">
      <c r="J75" s="7"/>
      <c r="T75" t="str">
        <f t="shared" si="15"/>
        <v/>
      </c>
      <c r="U75">
        <f t="shared" si="16"/>
        <v>0</v>
      </c>
      <c r="V75">
        <f t="shared" si="17"/>
        <v>0</v>
      </c>
      <c r="W75">
        <f t="shared" si="18"/>
        <v>0</v>
      </c>
      <c r="X75">
        <f t="shared" si="19"/>
        <v>0</v>
      </c>
      <c r="Y75">
        <f t="shared" si="20"/>
        <v>0</v>
      </c>
    </row>
    <row r="76" spans="10:25">
      <c r="J76" s="7"/>
      <c r="T76" t="str">
        <f t="shared" si="15"/>
        <v/>
      </c>
      <c r="U76">
        <f t="shared" si="16"/>
        <v>0</v>
      </c>
      <c r="V76">
        <f t="shared" si="17"/>
        <v>0</v>
      </c>
      <c r="W76">
        <f t="shared" si="18"/>
        <v>0</v>
      </c>
      <c r="X76">
        <f t="shared" si="19"/>
        <v>0</v>
      </c>
      <c r="Y76">
        <f t="shared" si="20"/>
        <v>0</v>
      </c>
    </row>
    <row r="77" spans="10:25">
      <c r="J77" s="7"/>
      <c r="T77" t="str">
        <f t="shared" si="15"/>
        <v/>
      </c>
      <c r="U77">
        <f t="shared" si="16"/>
        <v>0</v>
      </c>
      <c r="V77">
        <f t="shared" si="17"/>
        <v>0</v>
      </c>
      <c r="W77">
        <f t="shared" si="18"/>
        <v>0</v>
      </c>
      <c r="X77">
        <f t="shared" si="19"/>
        <v>0</v>
      </c>
      <c r="Y77">
        <f t="shared" si="20"/>
        <v>0</v>
      </c>
    </row>
    <row r="78" spans="10:25">
      <c r="J78" s="7"/>
    </row>
    <row r="79" spans="10:25">
      <c r="J79" s="7"/>
    </row>
    <row r="80" spans="10:25">
      <c r="J80" s="7"/>
    </row>
    <row r="81" spans="10:10">
      <c r="J81" s="7"/>
    </row>
    <row r="82" spans="10:10">
      <c r="J82" s="7"/>
    </row>
    <row r="83" spans="10:10">
      <c r="J83" s="7"/>
    </row>
    <row r="84" spans="10:10">
      <c r="J84" s="7"/>
    </row>
    <row r="85" spans="10:10">
      <c r="J85" s="7"/>
    </row>
    <row r="86" spans="10:10">
      <c r="J86" s="7"/>
    </row>
    <row r="87" spans="10:10">
      <c r="J87" s="7"/>
    </row>
    <row r="88" spans="10:10">
      <c r="J88" s="7"/>
    </row>
    <row r="89" spans="10:10">
      <c r="J89" s="7"/>
    </row>
    <row r="90" spans="10:10">
      <c r="J90" s="7"/>
    </row>
    <row r="91" spans="10:10">
      <c r="J91" s="7"/>
    </row>
    <row r="92" spans="10:10">
      <c r="J92" s="7"/>
    </row>
    <row r="93" spans="10:10">
      <c r="J93" s="7"/>
    </row>
    <row r="94" spans="10:10">
      <c r="J94" s="7"/>
    </row>
    <row r="95" spans="10:10">
      <c r="J95" s="7"/>
    </row>
    <row r="96" spans="10:10">
      <c r="J96" s="7"/>
    </row>
    <row r="97" spans="10:10">
      <c r="J97" s="7"/>
    </row>
    <row r="98" spans="10:10">
      <c r="J98" s="7"/>
    </row>
  </sheetData>
  <conditionalFormatting sqref="AD8:AD18">
    <cfRule type="dataBar" priority="9">
      <dataBar>
        <cfvo type="num" val="$AA$10"/>
        <cfvo type="num" val="$AA$9"/>
        <color rgb="FF63C384"/>
      </dataBar>
      <extLst>
        <ext xmlns:x14="http://schemas.microsoft.com/office/spreadsheetml/2009/9/main" uri="{B025F937-C7B1-47D3-B67F-A62EFF666E3E}">
          <x14:id>{509872A0-A649-4007-8598-B9DBA98FD83D}</x14:id>
        </ext>
      </extLst>
    </cfRule>
  </conditionalFormatting>
  <conditionalFormatting sqref="AE8:AE17">
    <cfRule type="dataBar" priority="10">
      <dataBar>
        <cfvo type="num" val="$AA$10"/>
        <cfvo type="num" val="$AA$9"/>
        <color rgb="FFFFB628"/>
      </dataBar>
      <extLst>
        <ext xmlns:x14="http://schemas.microsoft.com/office/spreadsheetml/2009/9/main" uri="{B025F937-C7B1-47D3-B67F-A62EFF666E3E}">
          <x14:id>{DE51D0EB-6311-4780-89DE-95EE228D2AEC}</x14:id>
        </ext>
      </extLst>
    </cfRule>
  </conditionalFormatting>
  <conditionalFormatting sqref="AF8:AF17">
    <cfRule type="dataBar" priority="11">
      <dataBar>
        <cfvo type="num" val="$AA$10"/>
        <cfvo type="num" val="$AA$9"/>
        <color rgb="FFD6007B"/>
      </dataBar>
      <extLst>
        <ext xmlns:x14="http://schemas.microsoft.com/office/spreadsheetml/2009/9/main" uri="{B025F937-C7B1-47D3-B67F-A62EFF666E3E}">
          <x14:id>{7508AD06-1D0D-44CB-8F62-E4AEBD821256}</x14:id>
        </ext>
      </extLst>
    </cfRule>
  </conditionalFormatting>
  <conditionalFormatting sqref="AG8:AG17">
    <cfRule type="dataBar" priority="12">
      <dataBar>
        <cfvo type="num" val="$AA$10"/>
        <cfvo type="num" val="$AA$9"/>
        <color rgb="FF008AEF"/>
      </dataBar>
      <extLst>
        <ext xmlns:x14="http://schemas.microsoft.com/office/spreadsheetml/2009/9/main" uri="{B025F937-C7B1-47D3-B67F-A62EFF666E3E}">
          <x14:id>{CF07725D-D577-46D9-A339-7042A2FB2B0D}</x14:id>
        </ext>
      </extLst>
    </cfRule>
  </conditionalFormatting>
  <dataValidations disablePrompts="1" count="1">
    <dataValidation type="date" operator="greaterThanOrEqual" allowBlank="1" showInputMessage="1" showErrorMessage="1" sqref="E7" xr:uid="{D21961E9-7550-4AC0-90AF-C6A962DCED33}">
      <formula1>$D$7</formula1>
    </dataValidation>
  </dataValidations>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509872A0-A649-4007-8598-B9DBA98FD83D}">
            <x14:dataBar minLength="0" maxLength="100" border="1" negativeBarBorderColorSameAsPositive="0">
              <x14:cfvo type="num">
                <xm:f>$AA$10</xm:f>
              </x14:cfvo>
              <x14:cfvo type="num">
                <xm:f>$AA$9</xm:f>
              </x14:cfvo>
              <x14:borderColor rgb="FF63C384"/>
              <x14:negativeFillColor rgb="FFFF0000"/>
              <x14:negativeBorderColor rgb="FFFF0000"/>
              <x14:axisColor rgb="FF000000"/>
            </x14:dataBar>
          </x14:cfRule>
          <xm:sqref>AD8:AD18</xm:sqref>
        </x14:conditionalFormatting>
        <x14:conditionalFormatting xmlns:xm="http://schemas.microsoft.com/office/excel/2006/main">
          <x14:cfRule type="dataBar" id="{DE51D0EB-6311-4780-89DE-95EE228D2AEC}">
            <x14:dataBar minLength="0" maxLength="100" border="1" negativeBarBorderColorSameAsPositive="0">
              <x14:cfvo type="num">
                <xm:f>$AA$10</xm:f>
              </x14:cfvo>
              <x14:cfvo type="num">
                <xm:f>$AA$9</xm:f>
              </x14:cfvo>
              <x14:borderColor rgb="FFFFB628"/>
              <x14:negativeFillColor rgb="FFFF0000"/>
              <x14:negativeBorderColor rgb="FFFF0000"/>
              <x14:axisColor rgb="FF000000"/>
            </x14:dataBar>
          </x14:cfRule>
          <xm:sqref>AE8:AE17</xm:sqref>
        </x14:conditionalFormatting>
        <x14:conditionalFormatting xmlns:xm="http://schemas.microsoft.com/office/excel/2006/main">
          <x14:cfRule type="dataBar" id="{7508AD06-1D0D-44CB-8F62-E4AEBD821256}">
            <x14:dataBar minLength="0" maxLength="100" border="1" negativeBarBorderColorSameAsPositive="0">
              <x14:cfvo type="num">
                <xm:f>$AA$10</xm:f>
              </x14:cfvo>
              <x14:cfvo type="num">
                <xm:f>$AA$9</xm:f>
              </x14:cfvo>
              <x14:borderColor rgb="FFD6007B"/>
              <x14:negativeFillColor rgb="FFFF0000"/>
              <x14:negativeBorderColor rgb="FFFF0000"/>
              <x14:axisColor rgb="FF000000"/>
            </x14:dataBar>
          </x14:cfRule>
          <xm:sqref>AF8:AF17</xm:sqref>
        </x14:conditionalFormatting>
        <x14:conditionalFormatting xmlns:xm="http://schemas.microsoft.com/office/excel/2006/main">
          <x14:cfRule type="dataBar" id="{CF07725D-D577-46D9-A339-7042A2FB2B0D}">
            <x14:dataBar minLength="0" maxLength="100" border="1" negativeBarBorderColorSameAsPositive="0">
              <x14:cfvo type="num">
                <xm:f>$AA$10</xm:f>
              </x14:cfvo>
              <x14:cfvo type="num">
                <xm:f>$AA$9</xm:f>
              </x14:cfvo>
              <x14:borderColor rgb="FF008AEF"/>
              <x14:negativeFillColor rgb="FFFF0000"/>
              <x14:negativeBorderColor rgb="FFFF0000"/>
              <x14:axisColor rgb="FF000000"/>
            </x14:dataBar>
          </x14:cfRule>
          <xm:sqref>AG8:AG17</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8F1B2E-E9C4-48D3-83D3-C908C024BF66}">
  <dimension ref="A1:R2946"/>
  <sheetViews>
    <sheetView topLeftCell="A616" zoomScale="90" workbookViewId="0">
      <selection activeCell="R2" sqref="R2"/>
    </sheetView>
  </sheetViews>
  <sheetFormatPr defaultRowHeight="14.4"/>
  <cols>
    <col min="1" max="1" width="21.33203125" customWidth="1"/>
    <col min="2" max="2" width="15.44140625" style="7" customWidth="1"/>
    <col min="3" max="3" width="15.21875" customWidth="1"/>
    <col min="4" max="4" width="16.5546875" customWidth="1"/>
    <col min="6" max="6" width="9.44140625" customWidth="1"/>
    <col min="12" max="12" width="22.21875" customWidth="1"/>
    <col min="13" max="13" width="13.44140625" customWidth="1"/>
    <col min="14" max="14" width="21.6640625" customWidth="1"/>
    <col min="15" max="15" width="17.88671875" customWidth="1"/>
    <col min="16" max="16" width="28" customWidth="1"/>
    <col min="17" max="17" width="17.44140625" customWidth="1"/>
    <col min="18" max="18" width="15.44140625" customWidth="1"/>
  </cols>
  <sheetData>
    <row r="1" spans="1:18">
      <c r="B1"/>
      <c r="N1" s="18"/>
      <c r="O1" s="18"/>
      <c r="P1" s="18"/>
      <c r="Q1" s="18"/>
    </row>
    <row r="2" spans="1:18">
      <c r="A2" s="35" t="s">
        <v>53</v>
      </c>
      <c r="B2" s="35" t="s">
        <v>1</v>
      </c>
      <c r="C2" s="35" t="s">
        <v>199</v>
      </c>
      <c r="D2" s="35" t="s">
        <v>200</v>
      </c>
      <c r="E2" s="35" t="s">
        <v>54</v>
      </c>
      <c r="F2" s="35" t="s">
        <v>55</v>
      </c>
      <c r="G2" s="35" t="s">
        <v>56</v>
      </c>
      <c r="H2" s="35" t="s">
        <v>57</v>
      </c>
      <c r="L2" t="s">
        <v>14</v>
      </c>
      <c r="M2" t="s">
        <v>5</v>
      </c>
      <c r="N2" s="10" t="s">
        <v>38</v>
      </c>
      <c r="O2" s="10" t="s">
        <v>7</v>
      </c>
      <c r="P2" s="10" t="s">
        <v>36</v>
      </c>
      <c r="Q2" s="10" t="s">
        <v>37</v>
      </c>
      <c r="R2" t="s">
        <v>30</v>
      </c>
    </row>
    <row r="3" spans="1:18">
      <c r="A3" t="s">
        <v>159</v>
      </c>
      <c r="B3" s="15">
        <v>41629</v>
      </c>
      <c r="C3" s="15">
        <v>41275</v>
      </c>
      <c r="D3" s="15">
        <v>41609</v>
      </c>
      <c r="E3">
        <v>1</v>
      </c>
      <c r="F3">
        <v>0</v>
      </c>
      <c r="G3">
        <v>0</v>
      </c>
      <c r="H3">
        <v>1</v>
      </c>
      <c r="L3" t="s">
        <v>58</v>
      </c>
      <c r="M3" t="s">
        <v>96</v>
      </c>
      <c r="N3" t="s">
        <v>67</v>
      </c>
      <c r="O3" t="s">
        <v>187</v>
      </c>
      <c r="P3" t="s">
        <v>136</v>
      </c>
      <c r="Q3" t="s">
        <v>112</v>
      </c>
      <c r="R3" t="s">
        <v>178</v>
      </c>
    </row>
    <row r="4" spans="1:18">
      <c r="A4" t="s">
        <v>141</v>
      </c>
      <c r="B4" s="15">
        <v>41629</v>
      </c>
      <c r="C4" s="15">
        <v>41275</v>
      </c>
      <c r="D4" s="15">
        <v>41609</v>
      </c>
      <c r="E4">
        <v>0</v>
      </c>
      <c r="F4">
        <v>0</v>
      </c>
      <c r="G4">
        <v>1</v>
      </c>
      <c r="H4">
        <v>1</v>
      </c>
      <c r="L4" t="s">
        <v>141</v>
      </c>
      <c r="M4" t="s">
        <v>333</v>
      </c>
      <c r="N4" t="s">
        <v>137</v>
      </c>
      <c r="O4" t="s">
        <v>63</v>
      </c>
      <c r="P4" t="s">
        <v>334</v>
      </c>
      <c r="Q4" t="s">
        <v>113</v>
      </c>
      <c r="R4" t="s">
        <v>116</v>
      </c>
    </row>
    <row r="5" spans="1:18">
      <c r="A5" t="s">
        <v>67</v>
      </c>
      <c r="B5" s="15">
        <v>41629</v>
      </c>
      <c r="C5" s="15">
        <v>41275</v>
      </c>
      <c r="D5" s="15">
        <v>41609</v>
      </c>
      <c r="E5">
        <v>0</v>
      </c>
      <c r="F5">
        <v>0</v>
      </c>
      <c r="G5">
        <v>1</v>
      </c>
      <c r="H5">
        <v>1</v>
      </c>
      <c r="L5" t="s">
        <v>78</v>
      </c>
      <c r="M5" t="s">
        <v>316</v>
      </c>
      <c r="N5" t="s">
        <v>91</v>
      </c>
      <c r="O5" t="s">
        <v>64</v>
      </c>
      <c r="P5" t="s">
        <v>132</v>
      </c>
      <c r="Q5" t="s">
        <v>312</v>
      </c>
      <c r="R5" t="s">
        <v>331</v>
      </c>
    </row>
    <row r="6" spans="1:18">
      <c r="A6" t="s">
        <v>145</v>
      </c>
      <c r="B6" s="15">
        <v>41629</v>
      </c>
      <c r="C6" s="15">
        <v>41275</v>
      </c>
      <c r="D6" s="15">
        <v>41609</v>
      </c>
      <c r="E6">
        <v>0</v>
      </c>
      <c r="F6">
        <v>0</v>
      </c>
      <c r="G6">
        <v>1</v>
      </c>
      <c r="H6">
        <v>1</v>
      </c>
      <c r="L6" t="s">
        <v>158</v>
      </c>
      <c r="M6" t="s">
        <v>127</v>
      </c>
      <c r="N6" t="s">
        <v>170</v>
      </c>
      <c r="O6" t="s">
        <v>188</v>
      </c>
      <c r="P6" t="s">
        <v>335</v>
      </c>
      <c r="Q6" t="s">
        <v>177</v>
      </c>
      <c r="R6" t="s">
        <v>128</v>
      </c>
    </row>
    <row r="7" spans="1:18">
      <c r="A7" t="s">
        <v>6845</v>
      </c>
      <c r="B7" s="15">
        <v>41629</v>
      </c>
      <c r="C7" s="15">
        <v>41275</v>
      </c>
      <c r="D7" s="15">
        <v>41609</v>
      </c>
      <c r="E7">
        <v>0</v>
      </c>
      <c r="F7">
        <v>0</v>
      </c>
      <c r="G7">
        <v>1</v>
      </c>
      <c r="H7">
        <v>1</v>
      </c>
      <c r="L7" t="s">
        <v>313</v>
      </c>
      <c r="M7" t="s">
        <v>150</v>
      </c>
      <c r="N7" t="s">
        <v>171</v>
      </c>
      <c r="O7" t="s">
        <v>336</v>
      </c>
      <c r="P7" t="s">
        <v>97</v>
      </c>
      <c r="R7" t="s">
        <v>154</v>
      </c>
    </row>
    <row r="8" spans="1:18">
      <c r="A8" t="s">
        <v>6846</v>
      </c>
      <c r="B8" s="15">
        <v>41629</v>
      </c>
      <c r="C8" s="15">
        <v>41275</v>
      </c>
      <c r="D8" s="15">
        <v>41609</v>
      </c>
      <c r="E8">
        <v>0</v>
      </c>
      <c r="F8">
        <v>0</v>
      </c>
      <c r="G8">
        <v>1</v>
      </c>
      <c r="H8">
        <v>1</v>
      </c>
      <c r="L8" t="s">
        <v>93</v>
      </c>
      <c r="M8" t="s">
        <v>317</v>
      </c>
      <c r="N8" t="s">
        <v>147</v>
      </c>
      <c r="O8" t="s">
        <v>164</v>
      </c>
      <c r="P8" t="s">
        <v>100</v>
      </c>
      <c r="R8" t="s">
        <v>152</v>
      </c>
    </row>
    <row r="9" spans="1:18">
      <c r="A9" t="s">
        <v>6847</v>
      </c>
      <c r="B9" s="15">
        <v>41994</v>
      </c>
      <c r="C9" s="15">
        <v>41640</v>
      </c>
      <c r="D9" s="15">
        <v>41974</v>
      </c>
      <c r="E9">
        <v>0</v>
      </c>
      <c r="F9">
        <v>0</v>
      </c>
      <c r="G9">
        <v>1</v>
      </c>
      <c r="H9">
        <v>1</v>
      </c>
      <c r="L9" t="s">
        <v>182</v>
      </c>
      <c r="M9" t="s">
        <v>319</v>
      </c>
      <c r="N9" t="s">
        <v>71</v>
      </c>
      <c r="O9" t="s">
        <v>321</v>
      </c>
      <c r="R9" t="s">
        <v>123</v>
      </c>
    </row>
    <row r="10" spans="1:18">
      <c r="A10" t="s">
        <v>6848</v>
      </c>
      <c r="B10" s="15">
        <v>41994</v>
      </c>
      <c r="C10" s="15">
        <v>41640</v>
      </c>
      <c r="D10" s="15">
        <v>41974</v>
      </c>
      <c r="E10">
        <v>0</v>
      </c>
      <c r="F10">
        <v>1</v>
      </c>
      <c r="G10">
        <v>0</v>
      </c>
      <c r="H10">
        <v>1</v>
      </c>
      <c r="L10" t="s">
        <v>329</v>
      </c>
      <c r="M10" t="s">
        <v>76</v>
      </c>
      <c r="N10" t="s">
        <v>70</v>
      </c>
      <c r="O10" t="s">
        <v>126</v>
      </c>
      <c r="R10" t="s">
        <v>114</v>
      </c>
    </row>
    <row r="11" spans="1:18">
      <c r="A11" t="s">
        <v>134</v>
      </c>
      <c r="B11" s="15">
        <v>41994</v>
      </c>
      <c r="C11" s="15">
        <v>41640</v>
      </c>
      <c r="D11" s="15">
        <v>41974</v>
      </c>
      <c r="E11">
        <v>0</v>
      </c>
      <c r="F11">
        <v>1</v>
      </c>
      <c r="G11">
        <v>0</v>
      </c>
      <c r="H11">
        <v>1</v>
      </c>
      <c r="L11" t="s">
        <v>179</v>
      </c>
      <c r="N11" t="s">
        <v>311</v>
      </c>
      <c r="O11" t="s">
        <v>105</v>
      </c>
      <c r="R11" t="s">
        <v>111</v>
      </c>
    </row>
    <row r="12" spans="1:18">
      <c r="A12" t="s">
        <v>6849</v>
      </c>
      <c r="B12" s="15">
        <v>41994</v>
      </c>
      <c r="C12" s="15">
        <v>41640</v>
      </c>
      <c r="D12" s="15">
        <v>41974</v>
      </c>
      <c r="E12">
        <v>0</v>
      </c>
      <c r="F12">
        <v>1</v>
      </c>
      <c r="G12">
        <v>0</v>
      </c>
      <c r="H12">
        <v>1</v>
      </c>
      <c r="L12" t="s">
        <v>320</v>
      </c>
      <c r="N12" t="s">
        <v>119</v>
      </c>
      <c r="O12" t="s">
        <v>327</v>
      </c>
      <c r="R12" t="s">
        <v>337</v>
      </c>
    </row>
    <row r="13" spans="1:18">
      <c r="A13" t="s">
        <v>6850</v>
      </c>
      <c r="B13" s="15">
        <v>41994</v>
      </c>
      <c r="C13" s="15">
        <v>41640</v>
      </c>
      <c r="D13" s="15">
        <v>41974</v>
      </c>
      <c r="E13">
        <v>1</v>
      </c>
      <c r="F13">
        <v>0</v>
      </c>
      <c r="G13">
        <v>0</v>
      </c>
      <c r="H13">
        <v>1</v>
      </c>
      <c r="L13" t="s">
        <v>174</v>
      </c>
      <c r="N13" t="s">
        <v>118</v>
      </c>
      <c r="O13" t="s">
        <v>66</v>
      </c>
      <c r="R13" t="s">
        <v>338</v>
      </c>
    </row>
    <row r="14" spans="1:18">
      <c r="A14" t="s">
        <v>78</v>
      </c>
      <c r="B14" s="15">
        <v>41994</v>
      </c>
      <c r="C14" s="15">
        <v>41640</v>
      </c>
      <c r="D14" s="15">
        <v>41974</v>
      </c>
      <c r="E14">
        <v>0</v>
      </c>
      <c r="F14">
        <v>0</v>
      </c>
      <c r="G14">
        <v>1</v>
      </c>
      <c r="H14">
        <v>1</v>
      </c>
      <c r="L14" t="s">
        <v>343</v>
      </c>
      <c r="N14" t="s">
        <v>134</v>
      </c>
      <c r="O14" t="s">
        <v>68</v>
      </c>
      <c r="R14" t="s">
        <v>80</v>
      </c>
    </row>
    <row r="15" spans="1:18">
      <c r="A15" t="s">
        <v>93</v>
      </c>
      <c r="B15" s="15">
        <v>41994</v>
      </c>
      <c r="C15" s="15">
        <v>41640</v>
      </c>
      <c r="D15" s="15">
        <v>41974</v>
      </c>
      <c r="E15">
        <v>0</v>
      </c>
      <c r="F15">
        <v>0</v>
      </c>
      <c r="G15">
        <v>1</v>
      </c>
      <c r="H15">
        <v>1</v>
      </c>
      <c r="L15" t="s">
        <v>117</v>
      </c>
      <c r="N15" t="s">
        <v>95</v>
      </c>
      <c r="O15" t="s">
        <v>169</v>
      </c>
      <c r="R15" t="s">
        <v>166</v>
      </c>
    </row>
    <row r="16" spans="1:18">
      <c r="A16" t="s">
        <v>6851</v>
      </c>
      <c r="B16" s="15">
        <v>41994</v>
      </c>
      <c r="C16" s="15">
        <v>41640</v>
      </c>
      <c r="D16" s="15">
        <v>41974</v>
      </c>
      <c r="E16">
        <v>0</v>
      </c>
      <c r="F16">
        <v>0</v>
      </c>
      <c r="G16">
        <v>1</v>
      </c>
      <c r="H16">
        <v>1</v>
      </c>
      <c r="L16" t="s">
        <v>139</v>
      </c>
      <c r="N16" t="s">
        <v>339</v>
      </c>
      <c r="O16" t="s">
        <v>156</v>
      </c>
      <c r="R16" t="s">
        <v>140</v>
      </c>
    </row>
    <row r="17" spans="1:18">
      <c r="A17" t="s">
        <v>159</v>
      </c>
      <c r="B17" s="15">
        <v>41994</v>
      </c>
      <c r="C17" s="15">
        <v>41640</v>
      </c>
      <c r="D17" s="15">
        <v>41974</v>
      </c>
      <c r="E17">
        <v>0</v>
      </c>
      <c r="F17">
        <v>0</v>
      </c>
      <c r="G17">
        <v>1</v>
      </c>
      <c r="H17">
        <v>1</v>
      </c>
      <c r="L17" t="s">
        <v>120</v>
      </c>
      <c r="N17" t="s">
        <v>122</v>
      </c>
      <c r="O17" t="s">
        <v>157</v>
      </c>
      <c r="R17" t="s">
        <v>59</v>
      </c>
    </row>
    <row r="18" spans="1:18">
      <c r="A18" t="s">
        <v>67</v>
      </c>
      <c r="B18" s="15">
        <v>41994</v>
      </c>
      <c r="C18" s="15">
        <v>41640</v>
      </c>
      <c r="D18" s="15">
        <v>41974</v>
      </c>
      <c r="E18">
        <v>0</v>
      </c>
      <c r="F18">
        <v>0</v>
      </c>
      <c r="G18">
        <v>1</v>
      </c>
      <c r="H18">
        <v>1</v>
      </c>
      <c r="L18" t="s">
        <v>131</v>
      </c>
      <c r="N18" t="s">
        <v>103</v>
      </c>
      <c r="O18" t="s">
        <v>314</v>
      </c>
      <c r="R18" t="s">
        <v>142</v>
      </c>
    </row>
    <row r="19" spans="1:18">
      <c r="A19" t="s">
        <v>63</v>
      </c>
      <c r="B19" s="15">
        <v>41994</v>
      </c>
      <c r="C19" s="15">
        <v>41640</v>
      </c>
      <c r="D19" s="15">
        <v>41974</v>
      </c>
      <c r="E19">
        <v>0</v>
      </c>
      <c r="F19">
        <v>0</v>
      </c>
      <c r="G19">
        <v>1</v>
      </c>
      <c r="H19">
        <v>1</v>
      </c>
      <c r="L19" t="s">
        <v>328</v>
      </c>
      <c r="N19" t="s">
        <v>318</v>
      </c>
      <c r="O19" t="s">
        <v>151</v>
      </c>
      <c r="R19" t="s">
        <v>60</v>
      </c>
    </row>
    <row r="20" spans="1:18">
      <c r="A20" t="s">
        <v>106</v>
      </c>
      <c r="B20" s="15">
        <v>41994</v>
      </c>
      <c r="C20" s="15">
        <v>41640</v>
      </c>
      <c r="D20" s="15">
        <v>41974</v>
      </c>
      <c r="E20">
        <v>1</v>
      </c>
      <c r="F20">
        <v>0</v>
      </c>
      <c r="G20">
        <v>0</v>
      </c>
      <c r="H20">
        <v>1</v>
      </c>
      <c r="L20" t="s">
        <v>173</v>
      </c>
      <c r="N20" t="s">
        <v>86</v>
      </c>
      <c r="R20" t="s">
        <v>344</v>
      </c>
    </row>
    <row r="21" spans="1:18">
      <c r="A21" t="s">
        <v>6852</v>
      </c>
      <c r="B21" s="15">
        <v>41994</v>
      </c>
      <c r="C21" s="15">
        <v>41640</v>
      </c>
      <c r="D21" s="15">
        <v>41974</v>
      </c>
      <c r="E21">
        <v>0</v>
      </c>
      <c r="F21">
        <v>0</v>
      </c>
      <c r="G21">
        <v>1</v>
      </c>
      <c r="H21">
        <v>1</v>
      </c>
      <c r="L21" t="s">
        <v>159</v>
      </c>
      <c r="N21" t="s">
        <v>315</v>
      </c>
      <c r="R21" t="s">
        <v>82</v>
      </c>
    </row>
    <row r="22" spans="1:18">
      <c r="A22" t="s">
        <v>6853</v>
      </c>
      <c r="B22" s="15">
        <v>41994</v>
      </c>
      <c r="C22" s="15">
        <v>41640</v>
      </c>
      <c r="D22" s="15">
        <v>41974</v>
      </c>
      <c r="E22">
        <v>0</v>
      </c>
      <c r="F22">
        <v>0</v>
      </c>
      <c r="G22">
        <v>1</v>
      </c>
      <c r="H22">
        <v>1</v>
      </c>
      <c r="L22" t="s">
        <v>330</v>
      </c>
      <c r="R22" t="s">
        <v>325</v>
      </c>
    </row>
    <row r="23" spans="1:18">
      <c r="A23" t="s">
        <v>63</v>
      </c>
      <c r="B23" s="15">
        <v>42359</v>
      </c>
      <c r="C23" s="15">
        <v>42005</v>
      </c>
      <c r="D23" s="15">
        <v>42339</v>
      </c>
      <c r="E23">
        <v>0</v>
      </c>
      <c r="F23">
        <v>0</v>
      </c>
      <c r="G23">
        <v>1</v>
      </c>
      <c r="H23">
        <v>1</v>
      </c>
      <c r="L23" t="s">
        <v>183</v>
      </c>
      <c r="R23" t="s">
        <v>326</v>
      </c>
    </row>
    <row r="24" spans="1:18">
      <c r="A24" t="s">
        <v>6854</v>
      </c>
      <c r="B24" s="15">
        <v>42359</v>
      </c>
      <c r="C24" s="15">
        <v>42005</v>
      </c>
      <c r="D24" s="15">
        <v>42339</v>
      </c>
      <c r="E24">
        <v>1</v>
      </c>
      <c r="F24">
        <v>0</v>
      </c>
      <c r="G24">
        <v>0</v>
      </c>
      <c r="H24">
        <v>1</v>
      </c>
      <c r="L24" t="s">
        <v>138</v>
      </c>
      <c r="R24" t="s">
        <v>73</v>
      </c>
    </row>
    <row r="25" spans="1:18">
      <c r="A25" t="s">
        <v>6855</v>
      </c>
      <c r="B25" s="15">
        <v>42359</v>
      </c>
      <c r="C25" s="15">
        <v>42005</v>
      </c>
      <c r="D25" s="15">
        <v>42339</v>
      </c>
      <c r="E25">
        <v>1</v>
      </c>
      <c r="F25">
        <v>0</v>
      </c>
      <c r="G25">
        <v>0</v>
      </c>
      <c r="H25">
        <v>1</v>
      </c>
      <c r="L25" t="s">
        <v>161</v>
      </c>
      <c r="R25" t="s">
        <v>85</v>
      </c>
    </row>
    <row r="26" spans="1:18">
      <c r="A26" t="s">
        <v>93</v>
      </c>
      <c r="B26" s="15">
        <v>42359</v>
      </c>
      <c r="C26" s="15">
        <v>42005</v>
      </c>
      <c r="D26" s="15">
        <v>42339</v>
      </c>
      <c r="E26">
        <v>1</v>
      </c>
      <c r="F26">
        <v>0</v>
      </c>
      <c r="G26">
        <v>0</v>
      </c>
      <c r="H26">
        <v>1</v>
      </c>
      <c r="L26" t="s">
        <v>332</v>
      </c>
      <c r="R26" t="s">
        <v>144</v>
      </c>
    </row>
    <row r="27" spans="1:18">
      <c r="A27" t="s">
        <v>6856</v>
      </c>
      <c r="B27" s="15">
        <v>42359</v>
      </c>
      <c r="C27" s="15">
        <v>42005</v>
      </c>
      <c r="D27" s="15">
        <v>42339</v>
      </c>
      <c r="E27">
        <v>1</v>
      </c>
      <c r="F27">
        <v>0</v>
      </c>
      <c r="G27">
        <v>0</v>
      </c>
      <c r="H27">
        <v>1</v>
      </c>
      <c r="L27" t="s">
        <v>165</v>
      </c>
    </row>
    <row r="28" spans="1:18">
      <c r="A28" t="s">
        <v>75</v>
      </c>
      <c r="B28" s="15">
        <v>42359</v>
      </c>
      <c r="C28" s="15">
        <v>42005</v>
      </c>
      <c r="D28" s="15">
        <v>42339</v>
      </c>
      <c r="E28">
        <v>1</v>
      </c>
      <c r="F28">
        <v>0</v>
      </c>
      <c r="G28">
        <v>0</v>
      </c>
      <c r="H28">
        <v>1</v>
      </c>
      <c r="L28" t="s">
        <v>340</v>
      </c>
    </row>
    <row r="29" spans="1:18">
      <c r="A29" t="s">
        <v>6857</v>
      </c>
      <c r="B29" s="15">
        <v>42359</v>
      </c>
      <c r="C29" s="15">
        <v>42005</v>
      </c>
      <c r="D29" s="15">
        <v>42339</v>
      </c>
      <c r="E29">
        <v>1</v>
      </c>
      <c r="F29">
        <v>0</v>
      </c>
      <c r="G29">
        <v>0</v>
      </c>
      <c r="H29">
        <v>1</v>
      </c>
      <c r="L29" t="s">
        <v>148</v>
      </c>
    </row>
    <row r="30" spans="1:18">
      <c r="A30" t="s">
        <v>81</v>
      </c>
      <c r="B30" s="15">
        <v>42359</v>
      </c>
      <c r="C30" s="15">
        <v>42005</v>
      </c>
      <c r="D30" s="15">
        <v>42339</v>
      </c>
      <c r="E30">
        <v>1</v>
      </c>
      <c r="F30">
        <v>0</v>
      </c>
      <c r="G30">
        <v>0</v>
      </c>
      <c r="H30">
        <v>1</v>
      </c>
      <c r="L30" t="s">
        <v>72</v>
      </c>
    </row>
    <row r="31" spans="1:18">
      <c r="A31" t="s">
        <v>138</v>
      </c>
      <c r="B31" s="15">
        <v>42359</v>
      </c>
      <c r="C31" s="15">
        <v>42005</v>
      </c>
      <c r="D31" s="15">
        <v>42339</v>
      </c>
      <c r="E31">
        <v>0</v>
      </c>
      <c r="F31">
        <v>1</v>
      </c>
      <c r="G31">
        <v>0</v>
      </c>
      <c r="H31">
        <v>1</v>
      </c>
      <c r="L31" t="s">
        <v>79</v>
      </c>
    </row>
    <row r="32" spans="1:18">
      <c r="A32" t="s">
        <v>168</v>
      </c>
      <c r="B32" s="15">
        <v>42359</v>
      </c>
      <c r="C32" s="15">
        <v>42005</v>
      </c>
      <c r="D32" s="15">
        <v>42339</v>
      </c>
      <c r="E32">
        <v>2</v>
      </c>
      <c r="F32">
        <v>0</v>
      </c>
      <c r="G32">
        <v>0</v>
      </c>
      <c r="H32">
        <v>2</v>
      </c>
      <c r="L32" t="s">
        <v>84</v>
      </c>
    </row>
    <row r="33" spans="1:12">
      <c r="A33" t="s">
        <v>109</v>
      </c>
      <c r="B33" s="15">
        <v>42359</v>
      </c>
      <c r="C33" s="15">
        <v>42005</v>
      </c>
      <c r="D33" s="15">
        <v>42339</v>
      </c>
      <c r="E33">
        <v>1</v>
      </c>
      <c r="F33">
        <v>0</v>
      </c>
      <c r="G33">
        <v>0</v>
      </c>
      <c r="H33">
        <v>1</v>
      </c>
      <c r="L33" t="s">
        <v>77</v>
      </c>
    </row>
    <row r="34" spans="1:12">
      <c r="A34" t="s">
        <v>6858</v>
      </c>
      <c r="B34" s="15">
        <v>42359</v>
      </c>
      <c r="C34" s="15">
        <v>42005</v>
      </c>
      <c r="D34" s="15">
        <v>42339</v>
      </c>
      <c r="E34">
        <v>1</v>
      </c>
      <c r="F34">
        <v>0</v>
      </c>
      <c r="G34">
        <v>0</v>
      </c>
      <c r="H34">
        <v>1</v>
      </c>
      <c r="L34" t="s">
        <v>102</v>
      </c>
    </row>
    <row r="35" spans="1:12">
      <c r="A35" t="s">
        <v>126</v>
      </c>
      <c r="B35" s="15">
        <v>42359</v>
      </c>
      <c r="C35" s="15">
        <v>42005</v>
      </c>
      <c r="D35" s="15">
        <v>42339</v>
      </c>
      <c r="E35">
        <v>1</v>
      </c>
      <c r="F35">
        <v>0</v>
      </c>
      <c r="G35">
        <v>0</v>
      </c>
      <c r="H35">
        <v>1</v>
      </c>
      <c r="L35" t="s">
        <v>153</v>
      </c>
    </row>
    <row r="36" spans="1:12">
      <c r="A36" t="s">
        <v>92</v>
      </c>
      <c r="B36" s="15">
        <v>42359</v>
      </c>
      <c r="C36" s="15">
        <v>42005</v>
      </c>
      <c r="D36" s="15">
        <v>42339</v>
      </c>
      <c r="E36">
        <v>1</v>
      </c>
      <c r="F36">
        <v>0</v>
      </c>
      <c r="G36">
        <v>0</v>
      </c>
      <c r="H36">
        <v>1</v>
      </c>
      <c r="L36" t="s">
        <v>322</v>
      </c>
    </row>
    <row r="37" spans="1:12">
      <c r="A37" t="s">
        <v>67</v>
      </c>
      <c r="B37" s="15">
        <v>42359</v>
      </c>
      <c r="C37" s="15">
        <v>42005</v>
      </c>
      <c r="D37" s="15">
        <v>42339</v>
      </c>
      <c r="E37">
        <v>0</v>
      </c>
      <c r="F37">
        <v>0</v>
      </c>
      <c r="G37">
        <v>1</v>
      </c>
      <c r="H37">
        <v>1</v>
      </c>
      <c r="L37" t="s">
        <v>81</v>
      </c>
    </row>
    <row r="38" spans="1:12">
      <c r="A38" t="s">
        <v>112</v>
      </c>
      <c r="B38" s="15">
        <v>42359</v>
      </c>
      <c r="C38" s="15">
        <v>42005</v>
      </c>
      <c r="D38" s="15">
        <v>42339</v>
      </c>
      <c r="E38">
        <v>1</v>
      </c>
      <c r="F38">
        <v>0</v>
      </c>
      <c r="G38">
        <v>0</v>
      </c>
      <c r="H38">
        <v>1</v>
      </c>
      <c r="L38" t="s">
        <v>160</v>
      </c>
    </row>
    <row r="39" spans="1:12">
      <c r="A39" t="s">
        <v>58</v>
      </c>
      <c r="B39" s="15">
        <v>42359</v>
      </c>
      <c r="C39" s="15">
        <v>42005</v>
      </c>
      <c r="D39" s="15">
        <v>42339</v>
      </c>
      <c r="E39">
        <v>1</v>
      </c>
      <c r="F39">
        <v>1</v>
      </c>
      <c r="G39">
        <v>1</v>
      </c>
      <c r="H39">
        <v>3</v>
      </c>
      <c r="L39" t="s">
        <v>155</v>
      </c>
    </row>
    <row r="40" spans="1:12">
      <c r="A40" t="s">
        <v>86</v>
      </c>
      <c r="B40" s="15">
        <v>42359</v>
      </c>
      <c r="C40" s="15">
        <v>42005</v>
      </c>
      <c r="D40" s="15">
        <v>42339</v>
      </c>
      <c r="E40">
        <v>2</v>
      </c>
      <c r="F40">
        <v>0</v>
      </c>
      <c r="G40">
        <v>0</v>
      </c>
      <c r="H40">
        <v>2</v>
      </c>
      <c r="L40" t="s">
        <v>145</v>
      </c>
    </row>
    <row r="41" spans="1:12">
      <c r="A41" t="s">
        <v>6859</v>
      </c>
      <c r="B41" s="15">
        <v>42725</v>
      </c>
      <c r="C41" s="15">
        <v>42370</v>
      </c>
      <c r="D41" s="15">
        <v>42705</v>
      </c>
      <c r="E41">
        <v>0</v>
      </c>
      <c r="F41">
        <v>1</v>
      </c>
      <c r="G41">
        <v>0</v>
      </c>
      <c r="H41">
        <v>1</v>
      </c>
      <c r="L41" t="s">
        <v>162</v>
      </c>
    </row>
    <row r="42" spans="1:12">
      <c r="A42" t="s">
        <v>6860</v>
      </c>
      <c r="B42" s="15">
        <v>42725</v>
      </c>
      <c r="C42" s="15">
        <v>42370</v>
      </c>
      <c r="D42" s="15">
        <v>42705</v>
      </c>
      <c r="E42">
        <v>0</v>
      </c>
      <c r="F42">
        <v>1</v>
      </c>
      <c r="G42">
        <v>1</v>
      </c>
      <c r="H42">
        <v>2</v>
      </c>
      <c r="L42" t="s">
        <v>167</v>
      </c>
    </row>
    <row r="43" spans="1:12">
      <c r="A43" t="s">
        <v>6861</v>
      </c>
      <c r="B43" s="15">
        <v>42725</v>
      </c>
      <c r="C43" s="15">
        <v>42370</v>
      </c>
      <c r="D43" s="15">
        <v>42705</v>
      </c>
      <c r="E43">
        <v>1</v>
      </c>
      <c r="F43">
        <v>0</v>
      </c>
      <c r="G43">
        <v>0</v>
      </c>
      <c r="H43">
        <v>1</v>
      </c>
      <c r="L43" t="s">
        <v>342</v>
      </c>
    </row>
    <row r="44" spans="1:12">
      <c r="A44" t="s">
        <v>6862</v>
      </c>
      <c r="B44" s="15">
        <v>42725</v>
      </c>
      <c r="C44" s="15">
        <v>42370</v>
      </c>
      <c r="D44" s="15">
        <v>42705</v>
      </c>
      <c r="E44">
        <v>1</v>
      </c>
      <c r="F44">
        <v>0</v>
      </c>
      <c r="G44">
        <v>0</v>
      </c>
      <c r="H44">
        <v>1</v>
      </c>
      <c r="L44" t="s">
        <v>324</v>
      </c>
    </row>
    <row r="45" spans="1:12">
      <c r="A45" t="s">
        <v>184</v>
      </c>
      <c r="B45" s="15">
        <v>42725</v>
      </c>
      <c r="C45" s="15">
        <v>42370</v>
      </c>
      <c r="D45" s="15">
        <v>42705</v>
      </c>
      <c r="E45">
        <v>0</v>
      </c>
      <c r="F45">
        <v>1</v>
      </c>
      <c r="G45">
        <v>0</v>
      </c>
      <c r="H45">
        <v>1</v>
      </c>
      <c r="L45" t="s">
        <v>323</v>
      </c>
    </row>
    <row r="46" spans="1:12">
      <c r="A46" t="s">
        <v>6863</v>
      </c>
      <c r="B46" s="15">
        <v>42725</v>
      </c>
      <c r="C46" s="15">
        <v>42370</v>
      </c>
      <c r="D46" s="15">
        <v>42705</v>
      </c>
      <c r="E46">
        <v>1</v>
      </c>
      <c r="F46">
        <v>0</v>
      </c>
      <c r="G46">
        <v>0</v>
      </c>
      <c r="H46">
        <v>1</v>
      </c>
      <c r="L46" t="s">
        <v>69</v>
      </c>
    </row>
    <row r="47" spans="1:12">
      <c r="A47" t="s">
        <v>174</v>
      </c>
      <c r="B47" s="15">
        <v>42725</v>
      </c>
      <c r="C47" s="15">
        <v>42370</v>
      </c>
      <c r="D47" s="15">
        <v>42705</v>
      </c>
      <c r="E47">
        <v>1</v>
      </c>
      <c r="F47">
        <v>0</v>
      </c>
      <c r="G47">
        <v>0</v>
      </c>
      <c r="H47">
        <v>1</v>
      </c>
      <c r="L47" t="s">
        <v>90</v>
      </c>
    </row>
    <row r="48" spans="1:12">
      <c r="A48" t="s">
        <v>6864</v>
      </c>
      <c r="B48" s="15">
        <v>42725</v>
      </c>
      <c r="C48" s="15">
        <v>42370</v>
      </c>
      <c r="D48" s="15">
        <v>42705</v>
      </c>
      <c r="E48">
        <v>0</v>
      </c>
      <c r="F48">
        <v>1</v>
      </c>
      <c r="G48">
        <v>0</v>
      </c>
      <c r="H48">
        <v>1</v>
      </c>
      <c r="L48" t="s">
        <v>345</v>
      </c>
    </row>
    <row r="49" spans="1:12">
      <c r="A49" t="s">
        <v>63</v>
      </c>
      <c r="B49" s="15">
        <v>42725</v>
      </c>
      <c r="C49" s="15">
        <v>42370</v>
      </c>
      <c r="D49" s="15">
        <v>42705</v>
      </c>
      <c r="E49">
        <v>0</v>
      </c>
      <c r="F49">
        <v>0</v>
      </c>
      <c r="G49">
        <v>1</v>
      </c>
      <c r="H49">
        <v>1</v>
      </c>
      <c r="L49" t="s">
        <v>341</v>
      </c>
    </row>
    <row r="50" spans="1:12">
      <c r="A50" t="s">
        <v>137</v>
      </c>
      <c r="B50" s="15">
        <v>42725</v>
      </c>
      <c r="C50" s="15">
        <v>42370</v>
      </c>
      <c r="D50" s="15">
        <v>42705</v>
      </c>
      <c r="E50">
        <v>1</v>
      </c>
      <c r="F50">
        <v>0</v>
      </c>
      <c r="G50">
        <v>0</v>
      </c>
      <c r="H50">
        <v>1</v>
      </c>
      <c r="L50" t="s">
        <v>146</v>
      </c>
    </row>
    <row r="51" spans="1:12">
      <c r="A51" t="s">
        <v>138</v>
      </c>
      <c r="B51" s="15">
        <v>42725</v>
      </c>
      <c r="C51" s="15">
        <v>42370</v>
      </c>
      <c r="D51" s="15">
        <v>42705</v>
      </c>
      <c r="E51">
        <v>0</v>
      </c>
      <c r="F51">
        <v>1</v>
      </c>
      <c r="G51">
        <v>0</v>
      </c>
      <c r="H51">
        <v>1</v>
      </c>
      <c r="L51" t="s">
        <v>154</v>
      </c>
    </row>
    <row r="52" spans="1:12">
      <c r="A52" t="s">
        <v>74</v>
      </c>
      <c r="B52" s="15">
        <v>42725</v>
      </c>
      <c r="C52" s="15">
        <v>42370</v>
      </c>
      <c r="D52" s="15">
        <v>42705</v>
      </c>
      <c r="E52">
        <v>1</v>
      </c>
      <c r="F52">
        <v>0</v>
      </c>
      <c r="G52">
        <v>0</v>
      </c>
      <c r="H52">
        <v>1</v>
      </c>
      <c r="L52" t="s">
        <v>80</v>
      </c>
    </row>
    <row r="53" spans="1:12">
      <c r="A53" t="s">
        <v>188</v>
      </c>
      <c r="B53" s="15">
        <v>42725</v>
      </c>
      <c r="C53" s="15">
        <v>42370</v>
      </c>
      <c r="D53" s="15">
        <v>42705</v>
      </c>
      <c r="E53">
        <v>1</v>
      </c>
      <c r="F53">
        <v>0</v>
      </c>
      <c r="G53">
        <v>0</v>
      </c>
      <c r="H53">
        <v>1</v>
      </c>
      <c r="L53" t="s">
        <v>166</v>
      </c>
    </row>
    <row r="54" spans="1:12">
      <c r="A54" t="s">
        <v>101</v>
      </c>
      <c r="B54" s="15">
        <v>42725</v>
      </c>
      <c r="C54" s="15">
        <v>42370</v>
      </c>
      <c r="D54" s="15">
        <v>42705</v>
      </c>
      <c r="E54">
        <v>0</v>
      </c>
      <c r="F54">
        <v>0</v>
      </c>
      <c r="G54">
        <v>1</v>
      </c>
      <c r="H54">
        <v>1</v>
      </c>
    </row>
    <row r="55" spans="1:12">
      <c r="A55" t="s">
        <v>92</v>
      </c>
      <c r="B55" s="15">
        <v>42725</v>
      </c>
      <c r="C55" s="15">
        <v>42370</v>
      </c>
      <c r="D55" s="15">
        <v>42705</v>
      </c>
      <c r="E55">
        <v>1</v>
      </c>
      <c r="F55">
        <v>0</v>
      </c>
      <c r="G55">
        <v>2</v>
      </c>
      <c r="H55">
        <v>3</v>
      </c>
    </row>
    <row r="56" spans="1:12">
      <c r="A56" t="s">
        <v>6865</v>
      </c>
      <c r="B56" s="15">
        <v>42725</v>
      </c>
      <c r="C56" s="15">
        <v>42370</v>
      </c>
      <c r="D56" s="15">
        <v>42705</v>
      </c>
      <c r="E56">
        <v>1</v>
      </c>
      <c r="F56">
        <v>0</v>
      </c>
      <c r="G56">
        <v>0</v>
      </c>
      <c r="H56">
        <v>1</v>
      </c>
    </row>
    <row r="57" spans="1:12">
      <c r="A57" t="s">
        <v>6866</v>
      </c>
      <c r="B57" s="15">
        <v>42725</v>
      </c>
      <c r="C57" s="15">
        <v>42370</v>
      </c>
      <c r="D57" s="15">
        <v>42705</v>
      </c>
      <c r="E57">
        <v>1</v>
      </c>
      <c r="F57">
        <v>0</v>
      </c>
      <c r="G57">
        <v>0</v>
      </c>
      <c r="H57">
        <v>1</v>
      </c>
    </row>
    <row r="58" spans="1:12">
      <c r="A58" t="s">
        <v>6867</v>
      </c>
      <c r="B58" s="15">
        <v>42725</v>
      </c>
      <c r="C58" s="15">
        <v>42370</v>
      </c>
      <c r="D58" s="15">
        <v>42705</v>
      </c>
      <c r="E58">
        <v>1</v>
      </c>
      <c r="F58">
        <v>0</v>
      </c>
      <c r="G58">
        <v>0</v>
      </c>
      <c r="H58">
        <v>1</v>
      </c>
    </row>
    <row r="59" spans="1:12">
      <c r="A59" t="s">
        <v>98</v>
      </c>
      <c r="B59" s="15">
        <v>42725</v>
      </c>
      <c r="C59" s="15">
        <v>42370</v>
      </c>
      <c r="D59" s="15">
        <v>42705</v>
      </c>
      <c r="E59">
        <v>1</v>
      </c>
      <c r="F59">
        <v>0</v>
      </c>
      <c r="G59">
        <v>0</v>
      </c>
      <c r="H59">
        <v>1</v>
      </c>
    </row>
    <row r="60" spans="1:12">
      <c r="A60" t="s">
        <v>6868</v>
      </c>
      <c r="B60" s="15">
        <v>42725</v>
      </c>
      <c r="C60" s="15">
        <v>42370</v>
      </c>
      <c r="D60" s="15">
        <v>42705</v>
      </c>
      <c r="E60">
        <v>1</v>
      </c>
      <c r="F60">
        <v>0</v>
      </c>
      <c r="G60">
        <v>0</v>
      </c>
      <c r="H60">
        <v>1</v>
      </c>
    </row>
    <row r="61" spans="1:12">
      <c r="A61" t="s">
        <v>6869</v>
      </c>
      <c r="B61" s="15">
        <v>42725</v>
      </c>
      <c r="C61" s="15">
        <v>42370</v>
      </c>
      <c r="D61" s="15">
        <v>42705</v>
      </c>
      <c r="E61">
        <v>1</v>
      </c>
      <c r="F61">
        <v>0</v>
      </c>
      <c r="G61">
        <v>0</v>
      </c>
      <c r="H61">
        <v>1</v>
      </c>
    </row>
    <row r="62" spans="1:12">
      <c r="A62" t="s">
        <v>6870</v>
      </c>
      <c r="B62" s="15">
        <v>42725</v>
      </c>
      <c r="C62" s="15">
        <v>42370</v>
      </c>
      <c r="D62" s="15">
        <v>42705</v>
      </c>
      <c r="E62">
        <v>1</v>
      </c>
      <c r="F62">
        <v>0</v>
      </c>
      <c r="G62">
        <v>0</v>
      </c>
      <c r="H62">
        <v>1</v>
      </c>
    </row>
    <row r="63" spans="1:12">
      <c r="A63" t="s">
        <v>6871</v>
      </c>
      <c r="B63" s="15">
        <v>42725</v>
      </c>
      <c r="C63" s="15">
        <v>42370</v>
      </c>
      <c r="D63" s="15">
        <v>42705</v>
      </c>
      <c r="E63">
        <v>0</v>
      </c>
      <c r="F63">
        <v>0</v>
      </c>
      <c r="G63">
        <v>1</v>
      </c>
      <c r="H63">
        <v>1</v>
      </c>
    </row>
    <row r="64" spans="1:12">
      <c r="A64" t="s">
        <v>67</v>
      </c>
      <c r="B64" s="15">
        <v>42725</v>
      </c>
      <c r="C64" s="15">
        <v>42370</v>
      </c>
      <c r="D64" s="15">
        <v>42705</v>
      </c>
      <c r="E64">
        <v>2</v>
      </c>
      <c r="F64">
        <v>0</v>
      </c>
      <c r="G64">
        <v>1</v>
      </c>
      <c r="H64">
        <v>3</v>
      </c>
    </row>
    <row r="65" spans="1:8">
      <c r="A65" t="s">
        <v>150</v>
      </c>
      <c r="B65" s="15">
        <v>42725</v>
      </c>
      <c r="C65" s="15">
        <v>42370</v>
      </c>
      <c r="D65" s="15">
        <v>42705</v>
      </c>
      <c r="E65">
        <v>1</v>
      </c>
      <c r="F65">
        <v>0</v>
      </c>
      <c r="G65">
        <v>0</v>
      </c>
      <c r="H65">
        <v>1</v>
      </c>
    </row>
    <row r="66" spans="1:8">
      <c r="A66" t="s">
        <v>6872</v>
      </c>
      <c r="B66" s="15">
        <v>42725</v>
      </c>
      <c r="C66" s="15">
        <v>42370</v>
      </c>
      <c r="D66" s="15">
        <v>42705</v>
      </c>
      <c r="E66">
        <v>1</v>
      </c>
      <c r="F66">
        <v>0</v>
      </c>
      <c r="G66">
        <v>0</v>
      </c>
      <c r="H66">
        <v>1</v>
      </c>
    </row>
    <row r="67" spans="1:8">
      <c r="A67" t="s">
        <v>89</v>
      </c>
      <c r="B67" s="15">
        <v>42725</v>
      </c>
      <c r="C67" s="15">
        <v>42370</v>
      </c>
      <c r="D67" s="15">
        <v>42705</v>
      </c>
      <c r="E67">
        <v>0</v>
      </c>
      <c r="F67">
        <v>1</v>
      </c>
      <c r="G67">
        <v>0</v>
      </c>
      <c r="H67">
        <v>1</v>
      </c>
    </row>
    <row r="68" spans="1:8">
      <c r="A68" t="s">
        <v>143</v>
      </c>
      <c r="B68" s="15">
        <v>42725</v>
      </c>
      <c r="C68" s="15">
        <v>42370</v>
      </c>
      <c r="D68" s="15">
        <v>42705</v>
      </c>
      <c r="E68">
        <v>1</v>
      </c>
      <c r="F68">
        <v>0</v>
      </c>
      <c r="G68">
        <v>0</v>
      </c>
      <c r="H68">
        <v>1</v>
      </c>
    </row>
    <row r="69" spans="1:8">
      <c r="A69" t="s">
        <v>6873</v>
      </c>
      <c r="B69" s="15">
        <v>42725</v>
      </c>
      <c r="C69" s="15">
        <v>42370</v>
      </c>
      <c r="D69" s="15">
        <v>42705</v>
      </c>
      <c r="E69">
        <v>2</v>
      </c>
      <c r="F69">
        <v>0</v>
      </c>
      <c r="G69">
        <v>0</v>
      </c>
      <c r="H69">
        <v>2</v>
      </c>
    </row>
    <row r="70" spans="1:8">
      <c r="A70" t="s">
        <v>81</v>
      </c>
      <c r="B70" s="15">
        <v>42725</v>
      </c>
      <c r="C70" s="15">
        <v>42370</v>
      </c>
      <c r="D70" s="15">
        <v>42705</v>
      </c>
      <c r="E70">
        <v>1</v>
      </c>
      <c r="F70">
        <v>0</v>
      </c>
      <c r="G70">
        <v>0</v>
      </c>
      <c r="H70">
        <v>1</v>
      </c>
    </row>
    <row r="71" spans="1:8">
      <c r="A71" t="s">
        <v>58</v>
      </c>
      <c r="B71" s="15">
        <v>42725</v>
      </c>
      <c r="C71" s="15">
        <v>42370</v>
      </c>
      <c r="D71" s="15">
        <v>42705</v>
      </c>
      <c r="E71">
        <v>0</v>
      </c>
      <c r="F71">
        <v>1</v>
      </c>
      <c r="G71">
        <v>2</v>
      </c>
      <c r="H71">
        <v>3</v>
      </c>
    </row>
    <row r="72" spans="1:8">
      <c r="A72" t="s">
        <v>6874</v>
      </c>
      <c r="B72" s="15">
        <v>42725</v>
      </c>
      <c r="C72" s="15">
        <v>42370</v>
      </c>
      <c r="D72" s="15">
        <v>42705</v>
      </c>
      <c r="E72">
        <v>1</v>
      </c>
      <c r="F72">
        <v>0</v>
      </c>
      <c r="G72">
        <v>0</v>
      </c>
      <c r="H72">
        <v>1</v>
      </c>
    </row>
    <row r="73" spans="1:8">
      <c r="A73" t="s">
        <v>6875</v>
      </c>
      <c r="B73" s="15">
        <v>42725</v>
      </c>
      <c r="C73" s="15">
        <v>42370</v>
      </c>
      <c r="D73" s="15">
        <v>42705</v>
      </c>
      <c r="E73">
        <v>1</v>
      </c>
      <c r="F73">
        <v>0</v>
      </c>
      <c r="G73">
        <v>0</v>
      </c>
      <c r="H73">
        <v>1</v>
      </c>
    </row>
    <row r="74" spans="1:8">
      <c r="A74" t="s">
        <v>6876</v>
      </c>
      <c r="B74" s="15">
        <v>42725</v>
      </c>
      <c r="C74" s="15">
        <v>42370</v>
      </c>
      <c r="D74" s="15">
        <v>42705</v>
      </c>
      <c r="E74">
        <v>1</v>
      </c>
      <c r="F74">
        <v>0</v>
      </c>
      <c r="G74">
        <v>0</v>
      </c>
      <c r="H74">
        <v>1</v>
      </c>
    </row>
    <row r="75" spans="1:8">
      <c r="A75" t="s">
        <v>6877</v>
      </c>
      <c r="B75" s="15">
        <v>43090</v>
      </c>
      <c r="C75" s="15">
        <v>42736</v>
      </c>
      <c r="D75" s="15">
        <v>43070</v>
      </c>
      <c r="E75">
        <v>0</v>
      </c>
      <c r="F75">
        <v>1</v>
      </c>
      <c r="G75">
        <v>0</v>
      </c>
      <c r="H75">
        <v>1</v>
      </c>
    </row>
    <row r="76" spans="1:8">
      <c r="A76" t="s">
        <v>6878</v>
      </c>
      <c r="B76" s="15">
        <v>43090</v>
      </c>
      <c r="C76" s="15">
        <v>42736</v>
      </c>
      <c r="D76" s="15">
        <v>43070</v>
      </c>
      <c r="E76">
        <v>1</v>
      </c>
      <c r="F76">
        <v>0</v>
      </c>
      <c r="G76">
        <v>0</v>
      </c>
      <c r="H76">
        <v>1</v>
      </c>
    </row>
    <row r="77" spans="1:8">
      <c r="A77" t="s">
        <v>92</v>
      </c>
      <c r="B77" s="15">
        <v>43090</v>
      </c>
      <c r="C77" s="15">
        <v>42736</v>
      </c>
      <c r="D77" s="15">
        <v>43070</v>
      </c>
      <c r="E77">
        <v>5</v>
      </c>
      <c r="F77">
        <v>1</v>
      </c>
      <c r="G77">
        <v>2</v>
      </c>
      <c r="H77">
        <v>8</v>
      </c>
    </row>
    <row r="78" spans="1:8">
      <c r="A78" t="s">
        <v>6879</v>
      </c>
      <c r="B78" s="15">
        <v>43090</v>
      </c>
      <c r="C78" s="15">
        <v>42736</v>
      </c>
      <c r="D78" s="15">
        <v>43070</v>
      </c>
      <c r="E78">
        <v>0</v>
      </c>
      <c r="F78">
        <v>0</v>
      </c>
      <c r="G78">
        <v>1</v>
      </c>
      <c r="H78">
        <v>1</v>
      </c>
    </row>
    <row r="79" spans="1:8">
      <c r="A79" t="s">
        <v>6880</v>
      </c>
      <c r="B79" s="15">
        <v>43090</v>
      </c>
      <c r="C79" s="15">
        <v>42736</v>
      </c>
      <c r="D79" s="15">
        <v>43070</v>
      </c>
      <c r="E79">
        <v>1</v>
      </c>
      <c r="F79">
        <v>0</v>
      </c>
      <c r="G79">
        <v>0</v>
      </c>
      <c r="H79">
        <v>1</v>
      </c>
    </row>
    <row r="80" spans="1:8">
      <c r="A80" t="s">
        <v>6881</v>
      </c>
      <c r="B80" s="15">
        <v>43090</v>
      </c>
      <c r="C80" s="15">
        <v>42736</v>
      </c>
      <c r="D80" s="15">
        <v>43070</v>
      </c>
      <c r="E80">
        <v>1</v>
      </c>
      <c r="F80">
        <v>0</v>
      </c>
      <c r="G80">
        <v>0</v>
      </c>
      <c r="H80">
        <v>1</v>
      </c>
    </row>
    <row r="81" spans="1:8">
      <c r="A81" t="s">
        <v>177</v>
      </c>
      <c r="B81" s="15">
        <v>43090</v>
      </c>
      <c r="C81" s="15">
        <v>42736</v>
      </c>
      <c r="D81" s="15">
        <v>43070</v>
      </c>
      <c r="E81">
        <v>1</v>
      </c>
      <c r="F81">
        <v>0</v>
      </c>
      <c r="G81">
        <v>0</v>
      </c>
      <c r="H81">
        <v>1</v>
      </c>
    </row>
    <row r="82" spans="1:8">
      <c r="A82" t="s">
        <v>67</v>
      </c>
      <c r="B82" s="15">
        <v>43090</v>
      </c>
      <c r="C82" s="15">
        <v>42736</v>
      </c>
      <c r="D82" s="15">
        <v>43070</v>
      </c>
      <c r="E82">
        <v>1</v>
      </c>
      <c r="F82">
        <v>0</v>
      </c>
      <c r="G82">
        <v>3</v>
      </c>
      <c r="H82">
        <v>4</v>
      </c>
    </row>
    <row r="83" spans="1:8">
      <c r="A83" t="s">
        <v>6882</v>
      </c>
      <c r="B83" s="15">
        <v>43090</v>
      </c>
      <c r="C83" s="15">
        <v>42736</v>
      </c>
      <c r="D83" s="15">
        <v>43070</v>
      </c>
      <c r="E83">
        <v>1</v>
      </c>
      <c r="F83">
        <v>0</v>
      </c>
      <c r="G83">
        <v>0</v>
      </c>
      <c r="H83">
        <v>1</v>
      </c>
    </row>
    <row r="84" spans="1:8">
      <c r="A84" t="s">
        <v>6883</v>
      </c>
      <c r="B84" s="15">
        <v>43090</v>
      </c>
      <c r="C84" s="15">
        <v>42736</v>
      </c>
      <c r="D84" s="15">
        <v>43070</v>
      </c>
      <c r="E84">
        <v>1</v>
      </c>
      <c r="F84">
        <v>0</v>
      </c>
      <c r="G84">
        <v>0</v>
      </c>
      <c r="H84">
        <v>1</v>
      </c>
    </row>
    <row r="85" spans="1:8">
      <c r="A85" t="s">
        <v>167</v>
      </c>
      <c r="B85" s="15">
        <v>43090</v>
      </c>
      <c r="C85" s="15">
        <v>42736</v>
      </c>
      <c r="D85" s="15">
        <v>43070</v>
      </c>
      <c r="E85">
        <v>0</v>
      </c>
      <c r="F85">
        <v>1</v>
      </c>
      <c r="G85">
        <v>1</v>
      </c>
      <c r="H85">
        <v>2</v>
      </c>
    </row>
    <row r="86" spans="1:8">
      <c r="A86" t="s">
        <v>6884</v>
      </c>
      <c r="B86" s="15">
        <v>43090</v>
      </c>
      <c r="C86" s="15">
        <v>42736</v>
      </c>
      <c r="D86" s="15">
        <v>43070</v>
      </c>
      <c r="E86">
        <v>0</v>
      </c>
      <c r="F86">
        <v>0</v>
      </c>
      <c r="G86">
        <v>1</v>
      </c>
      <c r="H86">
        <v>1</v>
      </c>
    </row>
    <row r="87" spans="1:8">
      <c r="A87" t="s">
        <v>6885</v>
      </c>
      <c r="B87" s="15">
        <v>43090</v>
      </c>
      <c r="C87" s="15">
        <v>42736</v>
      </c>
      <c r="D87" s="15">
        <v>43070</v>
      </c>
      <c r="E87">
        <v>1</v>
      </c>
      <c r="F87">
        <v>0</v>
      </c>
      <c r="G87">
        <v>0</v>
      </c>
      <c r="H87">
        <v>1</v>
      </c>
    </row>
    <row r="88" spans="1:8">
      <c r="A88" t="s">
        <v>91</v>
      </c>
      <c r="B88" s="15">
        <v>43090</v>
      </c>
      <c r="C88" s="15">
        <v>42736</v>
      </c>
      <c r="D88" s="15">
        <v>43070</v>
      </c>
      <c r="E88">
        <v>10</v>
      </c>
      <c r="F88">
        <v>0</v>
      </c>
      <c r="G88">
        <v>2</v>
      </c>
      <c r="H88">
        <v>12</v>
      </c>
    </row>
    <row r="89" spans="1:8">
      <c r="A89" t="s">
        <v>114</v>
      </c>
      <c r="B89" s="15">
        <v>43090</v>
      </c>
      <c r="C89" s="15">
        <v>42736</v>
      </c>
      <c r="D89" s="15">
        <v>43070</v>
      </c>
      <c r="E89">
        <v>2</v>
      </c>
      <c r="F89">
        <v>0</v>
      </c>
      <c r="G89">
        <v>0</v>
      </c>
      <c r="H89">
        <v>2</v>
      </c>
    </row>
    <row r="90" spans="1:8">
      <c r="A90" t="s">
        <v>6886</v>
      </c>
      <c r="B90" s="15">
        <v>43090</v>
      </c>
      <c r="C90" s="15">
        <v>42736</v>
      </c>
      <c r="D90" s="15">
        <v>43070</v>
      </c>
      <c r="E90">
        <v>1</v>
      </c>
      <c r="F90">
        <v>0</v>
      </c>
      <c r="G90">
        <v>0</v>
      </c>
      <c r="H90">
        <v>1</v>
      </c>
    </row>
    <row r="91" spans="1:8">
      <c r="A91" t="s">
        <v>166</v>
      </c>
      <c r="B91" s="15">
        <v>43090</v>
      </c>
      <c r="C91" s="15">
        <v>42736</v>
      </c>
      <c r="D91" s="15">
        <v>43070</v>
      </c>
      <c r="E91">
        <v>1</v>
      </c>
      <c r="F91">
        <v>0</v>
      </c>
      <c r="G91">
        <v>0</v>
      </c>
      <c r="H91">
        <v>1</v>
      </c>
    </row>
    <row r="92" spans="1:8">
      <c r="A92" t="s">
        <v>90</v>
      </c>
      <c r="B92" s="15">
        <v>43090</v>
      </c>
      <c r="C92" s="15">
        <v>42736</v>
      </c>
      <c r="D92" s="15">
        <v>43070</v>
      </c>
      <c r="E92">
        <v>2</v>
      </c>
      <c r="F92">
        <v>0</v>
      </c>
      <c r="G92">
        <v>2</v>
      </c>
      <c r="H92">
        <v>4</v>
      </c>
    </row>
    <row r="93" spans="1:8">
      <c r="A93" t="s">
        <v>112</v>
      </c>
      <c r="B93" s="15">
        <v>43090</v>
      </c>
      <c r="C93" s="15">
        <v>42736</v>
      </c>
      <c r="D93" s="15">
        <v>43070</v>
      </c>
      <c r="E93">
        <v>0</v>
      </c>
      <c r="F93">
        <v>1</v>
      </c>
      <c r="G93">
        <v>0</v>
      </c>
      <c r="H93">
        <v>1</v>
      </c>
    </row>
    <row r="94" spans="1:8">
      <c r="A94" t="s">
        <v>6887</v>
      </c>
      <c r="B94" s="15">
        <v>43090</v>
      </c>
      <c r="C94" s="15">
        <v>42736</v>
      </c>
      <c r="D94" s="15">
        <v>43070</v>
      </c>
      <c r="E94">
        <v>0</v>
      </c>
      <c r="F94">
        <v>0</v>
      </c>
      <c r="G94">
        <v>1</v>
      </c>
      <c r="H94">
        <v>1</v>
      </c>
    </row>
    <row r="95" spans="1:8">
      <c r="A95" t="s">
        <v>80</v>
      </c>
      <c r="B95" s="15">
        <v>43090</v>
      </c>
      <c r="C95" s="15">
        <v>42736</v>
      </c>
      <c r="D95" s="15">
        <v>43070</v>
      </c>
      <c r="E95">
        <v>0</v>
      </c>
      <c r="F95">
        <v>0</v>
      </c>
      <c r="G95">
        <v>1</v>
      </c>
      <c r="H95">
        <v>1</v>
      </c>
    </row>
    <row r="96" spans="1:8">
      <c r="A96" t="s">
        <v>137</v>
      </c>
      <c r="B96" s="15">
        <v>43090</v>
      </c>
      <c r="C96" s="15">
        <v>42736</v>
      </c>
      <c r="D96" s="15">
        <v>43070</v>
      </c>
      <c r="E96">
        <v>1</v>
      </c>
      <c r="F96">
        <v>0</v>
      </c>
      <c r="G96">
        <v>0</v>
      </c>
      <c r="H96">
        <v>1</v>
      </c>
    </row>
    <row r="97" spans="1:8">
      <c r="A97" t="s">
        <v>6888</v>
      </c>
      <c r="B97" s="15">
        <v>43090</v>
      </c>
      <c r="C97" s="15">
        <v>42736</v>
      </c>
      <c r="D97" s="15">
        <v>43070</v>
      </c>
      <c r="E97">
        <v>0</v>
      </c>
      <c r="F97">
        <v>0</v>
      </c>
      <c r="G97">
        <v>1</v>
      </c>
      <c r="H97">
        <v>1</v>
      </c>
    </row>
    <row r="98" spans="1:8">
      <c r="A98" t="s">
        <v>6889</v>
      </c>
      <c r="B98" s="15">
        <v>43090</v>
      </c>
      <c r="C98" s="15">
        <v>42736</v>
      </c>
      <c r="D98" s="15">
        <v>43070</v>
      </c>
      <c r="E98">
        <v>0</v>
      </c>
      <c r="F98">
        <v>1</v>
      </c>
      <c r="G98">
        <v>0</v>
      </c>
      <c r="H98">
        <v>1</v>
      </c>
    </row>
    <row r="99" spans="1:8">
      <c r="A99" t="s">
        <v>6890</v>
      </c>
      <c r="B99" s="15">
        <v>43090</v>
      </c>
      <c r="C99" s="15">
        <v>42736</v>
      </c>
      <c r="D99" s="15">
        <v>43070</v>
      </c>
      <c r="E99">
        <v>0</v>
      </c>
      <c r="F99">
        <v>0</v>
      </c>
      <c r="G99">
        <v>1</v>
      </c>
      <c r="H99">
        <v>1</v>
      </c>
    </row>
    <row r="100" spans="1:8">
      <c r="A100" t="s">
        <v>98</v>
      </c>
      <c r="B100" s="15">
        <v>43090</v>
      </c>
      <c r="C100" s="15">
        <v>42736</v>
      </c>
      <c r="D100" s="15">
        <v>43070</v>
      </c>
      <c r="E100">
        <v>5</v>
      </c>
      <c r="F100">
        <v>1</v>
      </c>
      <c r="G100">
        <v>3</v>
      </c>
      <c r="H100">
        <v>9</v>
      </c>
    </row>
    <row r="101" spans="1:8">
      <c r="A101" t="s">
        <v>6860</v>
      </c>
      <c r="B101" s="15">
        <v>43090</v>
      </c>
      <c r="C101" s="15">
        <v>42736</v>
      </c>
      <c r="D101" s="15">
        <v>43070</v>
      </c>
      <c r="E101">
        <v>1</v>
      </c>
      <c r="F101">
        <v>0</v>
      </c>
      <c r="G101">
        <v>0</v>
      </c>
      <c r="H101">
        <v>1</v>
      </c>
    </row>
    <row r="102" spans="1:8">
      <c r="A102" t="s">
        <v>6891</v>
      </c>
      <c r="B102" s="15">
        <v>43090</v>
      </c>
      <c r="C102" s="15">
        <v>42736</v>
      </c>
      <c r="D102" s="15">
        <v>43070</v>
      </c>
      <c r="E102">
        <v>1</v>
      </c>
      <c r="F102">
        <v>0</v>
      </c>
      <c r="G102">
        <v>0</v>
      </c>
      <c r="H102">
        <v>1</v>
      </c>
    </row>
    <row r="103" spans="1:8">
      <c r="A103" t="s">
        <v>6892</v>
      </c>
      <c r="B103" s="15">
        <v>43090</v>
      </c>
      <c r="C103" s="15">
        <v>42736</v>
      </c>
      <c r="D103" s="15">
        <v>43070</v>
      </c>
      <c r="E103">
        <v>0</v>
      </c>
      <c r="F103">
        <v>0</v>
      </c>
      <c r="G103">
        <v>1</v>
      </c>
      <c r="H103">
        <v>1</v>
      </c>
    </row>
    <row r="104" spans="1:8">
      <c r="A104" t="s">
        <v>6893</v>
      </c>
      <c r="B104" s="15">
        <v>43090</v>
      </c>
      <c r="C104" s="15">
        <v>42736</v>
      </c>
      <c r="D104" s="15">
        <v>43070</v>
      </c>
      <c r="E104">
        <v>0</v>
      </c>
      <c r="F104">
        <v>1</v>
      </c>
      <c r="G104">
        <v>0</v>
      </c>
      <c r="H104">
        <v>1</v>
      </c>
    </row>
    <row r="105" spans="1:8">
      <c r="A105" t="s">
        <v>145</v>
      </c>
      <c r="B105" s="15">
        <v>43090</v>
      </c>
      <c r="C105" s="15">
        <v>42736</v>
      </c>
      <c r="D105" s="15">
        <v>43070</v>
      </c>
      <c r="E105">
        <v>2</v>
      </c>
      <c r="F105">
        <v>1</v>
      </c>
      <c r="G105">
        <v>0</v>
      </c>
      <c r="H105">
        <v>3</v>
      </c>
    </row>
    <row r="106" spans="1:8">
      <c r="A106" t="s">
        <v>181</v>
      </c>
      <c r="B106" s="15">
        <v>43090</v>
      </c>
      <c r="C106" s="15">
        <v>42736</v>
      </c>
      <c r="D106" s="15">
        <v>43070</v>
      </c>
      <c r="E106">
        <v>2</v>
      </c>
      <c r="F106">
        <v>1</v>
      </c>
      <c r="G106">
        <v>0</v>
      </c>
      <c r="H106">
        <v>3</v>
      </c>
    </row>
    <row r="107" spans="1:8">
      <c r="A107" t="s">
        <v>75</v>
      </c>
      <c r="B107" s="15">
        <v>43090</v>
      </c>
      <c r="C107" s="15">
        <v>42736</v>
      </c>
      <c r="D107" s="15">
        <v>43070</v>
      </c>
      <c r="E107">
        <v>0</v>
      </c>
      <c r="F107">
        <v>1</v>
      </c>
      <c r="G107">
        <v>0</v>
      </c>
      <c r="H107">
        <v>1</v>
      </c>
    </row>
    <row r="108" spans="1:8">
      <c r="A108" t="s">
        <v>6894</v>
      </c>
      <c r="B108" s="15">
        <v>43090</v>
      </c>
      <c r="C108" s="15">
        <v>42736</v>
      </c>
      <c r="D108" s="15">
        <v>43070</v>
      </c>
      <c r="E108">
        <v>0</v>
      </c>
      <c r="F108">
        <v>0</v>
      </c>
      <c r="G108">
        <v>1</v>
      </c>
      <c r="H108">
        <v>1</v>
      </c>
    </row>
    <row r="109" spans="1:8">
      <c r="A109" t="s">
        <v>6895</v>
      </c>
      <c r="B109" s="15">
        <v>43090</v>
      </c>
      <c r="C109" s="15">
        <v>42736</v>
      </c>
      <c r="D109" s="15">
        <v>43070</v>
      </c>
      <c r="E109">
        <v>1</v>
      </c>
      <c r="F109">
        <v>0</v>
      </c>
      <c r="G109">
        <v>0</v>
      </c>
      <c r="H109">
        <v>1</v>
      </c>
    </row>
    <row r="110" spans="1:8">
      <c r="A110" t="s">
        <v>93</v>
      </c>
      <c r="B110" s="15">
        <v>43090</v>
      </c>
      <c r="C110" s="15">
        <v>42736</v>
      </c>
      <c r="D110" s="15">
        <v>43070</v>
      </c>
      <c r="E110">
        <v>1</v>
      </c>
      <c r="F110">
        <v>1</v>
      </c>
      <c r="G110">
        <v>3</v>
      </c>
      <c r="H110">
        <v>5</v>
      </c>
    </row>
    <row r="111" spans="1:8">
      <c r="A111" t="s">
        <v>6896</v>
      </c>
      <c r="B111" s="15">
        <v>43090</v>
      </c>
      <c r="C111" s="15">
        <v>42736</v>
      </c>
      <c r="D111" s="15">
        <v>43070</v>
      </c>
      <c r="E111">
        <v>1</v>
      </c>
      <c r="F111">
        <v>0</v>
      </c>
      <c r="G111">
        <v>0</v>
      </c>
      <c r="H111">
        <v>1</v>
      </c>
    </row>
    <row r="112" spans="1:8">
      <c r="A112" t="s">
        <v>6897</v>
      </c>
      <c r="B112" s="15">
        <v>43090</v>
      </c>
      <c r="C112" s="15">
        <v>42736</v>
      </c>
      <c r="D112" s="15">
        <v>43070</v>
      </c>
      <c r="E112">
        <v>1</v>
      </c>
      <c r="F112">
        <v>0</v>
      </c>
      <c r="G112">
        <v>0</v>
      </c>
      <c r="H112">
        <v>1</v>
      </c>
    </row>
    <row r="113" spans="1:8">
      <c r="A113" t="s">
        <v>6898</v>
      </c>
      <c r="B113" s="15">
        <v>43090</v>
      </c>
      <c r="C113" s="15">
        <v>42736</v>
      </c>
      <c r="D113" s="15">
        <v>43070</v>
      </c>
      <c r="E113">
        <v>0</v>
      </c>
      <c r="F113">
        <v>1</v>
      </c>
      <c r="G113">
        <v>0</v>
      </c>
      <c r="H113">
        <v>1</v>
      </c>
    </row>
    <row r="114" spans="1:8">
      <c r="A114" t="s">
        <v>6873</v>
      </c>
      <c r="B114" s="15">
        <v>43090</v>
      </c>
      <c r="C114" s="15">
        <v>42736</v>
      </c>
      <c r="D114" s="15">
        <v>43070</v>
      </c>
      <c r="E114">
        <v>1</v>
      </c>
      <c r="F114">
        <v>0</v>
      </c>
      <c r="G114">
        <v>0</v>
      </c>
      <c r="H114">
        <v>1</v>
      </c>
    </row>
    <row r="115" spans="1:8">
      <c r="A115" t="s">
        <v>89</v>
      </c>
      <c r="B115" s="15">
        <v>43090</v>
      </c>
      <c r="C115" s="15">
        <v>42736</v>
      </c>
      <c r="D115" s="15">
        <v>43070</v>
      </c>
      <c r="E115">
        <v>0</v>
      </c>
      <c r="F115">
        <v>3</v>
      </c>
      <c r="G115">
        <v>0</v>
      </c>
      <c r="H115">
        <v>3</v>
      </c>
    </row>
    <row r="116" spans="1:8">
      <c r="A116" t="s">
        <v>6850</v>
      </c>
      <c r="B116" s="15">
        <v>43090</v>
      </c>
      <c r="C116" s="15">
        <v>42736</v>
      </c>
      <c r="D116" s="15">
        <v>43070</v>
      </c>
      <c r="E116">
        <v>0</v>
      </c>
      <c r="F116">
        <v>0</v>
      </c>
      <c r="G116">
        <v>1</v>
      </c>
      <c r="H116">
        <v>1</v>
      </c>
    </row>
    <row r="117" spans="1:8">
      <c r="A117" t="s">
        <v>6899</v>
      </c>
      <c r="B117" s="15">
        <v>43090</v>
      </c>
      <c r="C117" s="15">
        <v>42736</v>
      </c>
      <c r="D117" s="15">
        <v>43070</v>
      </c>
      <c r="E117">
        <v>0</v>
      </c>
      <c r="F117">
        <v>0</v>
      </c>
      <c r="G117">
        <v>1</v>
      </c>
      <c r="H117">
        <v>1</v>
      </c>
    </row>
    <row r="118" spans="1:8">
      <c r="A118" t="s">
        <v>6900</v>
      </c>
      <c r="B118" s="15">
        <v>43090</v>
      </c>
      <c r="C118" s="15">
        <v>42736</v>
      </c>
      <c r="D118" s="15">
        <v>43070</v>
      </c>
      <c r="E118">
        <v>0</v>
      </c>
      <c r="F118">
        <v>0</v>
      </c>
      <c r="G118">
        <v>1</v>
      </c>
      <c r="H118">
        <v>1</v>
      </c>
    </row>
    <row r="119" spans="1:8">
      <c r="A119" t="s">
        <v>168</v>
      </c>
      <c r="B119" s="15">
        <v>43090</v>
      </c>
      <c r="C119" s="15">
        <v>42736</v>
      </c>
      <c r="D119" s="15">
        <v>43070</v>
      </c>
      <c r="E119">
        <v>1</v>
      </c>
      <c r="F119">
        <v>0</v>
      </c>
      <c r="G119">
        <v>0</v>
      </c>
      <c r="H119">
        <v>1</v>
      </c>
    </row>
    <row r="120" spans="1:8">
      <c r="A120" t="s">
        <v>6901</v>
      </c>
      <c r="B120" s="15">
        <v>43090</v>
      </c>
      <c r="C120" s="15">
        <v>42736</v>
      </c>
      <c r="D120" s="15">
        <v>43070</v>
      </c>
      <c r="E120">
        <v>0</v>
      </c>
      <c r="F120">
        <v>1</v>
      </c>
      <c r="G120">
        <v>0</v>
      </c>
      <c r="H120">
        <v>1</v>
      </c>
    </row>
    <row r="121" spans="1:8">
      <c r="A121" t="s">
        <v>6902</v>
      </c>
      <c r="B121" s="15">
        <v>43090</v>
      </c>
      <c r="C121" s="15">
        <v>42736</v>
      </c>
      <c r="D121" s="15">
        <v>43070</v>
      </c>
      <c r="E121">
        <v>1</v>
      </c>
      <c r="F121">
        <v>0</v>
      </c>
      <c r="G121">
        <v>0</v>
      </c>
      <c r="H121">
        <v>1</v>
      </c>
    </row>
    <row r="122" spans="1:8">
      <c r="A122" t="s">
        <v>6903</v>
      </c>
      <c r="B122" s="15">
        <v>43090</v>
      </c>
      <c r="C122" s="15">
        <v>42736</v>
      </c>
      <c r="D122" s="15">
        <v>43070</v>
      </c>
      <c r="E122">
        <v>1</v>
      </c>
      <c r="F122">
        <v>0</v>
      </c>
      <c r="G122">
        <v>0</v>
      </c>
      <c r="H122">
        <v>1</v>
      </c>
    </row>
    <row r="123" spans="1:8">
      <c r="A123" t="s">
        <v>6904</v>
      </c>
      <c r="B123" s="15">
        <v>43090</v>
      </c>
      <c r="C123" s="15">
        <v>42736</v>
      </c>
      <c r="D123" s="15">
        <v>43070</v>
      </c>
      <c r="E123">
        <v>0</v>
      </c>
      <c r="F123">
        <v>0</v>
      </c>
      <c r="G123">
        <v>1</v>
      </c>
      <c r="H123">
        <v>1</v>
      </c>
    </row>
    <row r="124" spans="1:8">
      <c r="A124" t="s">
        <v>62</v>
      </c>
      <c r="B124" s="15">
        <v>43090</v>
      </c>
      <c r="C124" s="15">
        <v>42736</v>
      </c>
      <c r="D124" s="15">
        <v>43070</v>
      </c>
      <c r="E124">
        <v>2</v>
      </c>
      <c r="F124">
        <v>0</v>
      </c>
      <c r="G124">
        <v>0</v>
      </c>
      <c r="H124">
        <v>2</v>
      </c>
    </row>
    <row r="125" spans="1:8">
      <c r="A125" t="s">
        <v>6848</v>
      </c>
      <c r="B125" s="15">
        <v>43090</v>
      </c>
      <c r="C125" s="15">
        <v>42736</v>
      </c>
      <c r="D125" s="15">
        <v>43070</v>
      </c>
      <c r="E125">
        <v>0</v>
      </c>
      <c r="F125">
        <v>0</v>
      </c>
      <c r="G125">
        <v>1</v>
      </c>
      <c r="H125">
        <v>1</v>
      </c>
    </row>
    <row r="126" spans="1:8">
      <c r="A126" t="s">
        <v>6905</v>
      </c>
      <c r="B126" s="15">
        <v>43090</v>
      </c>
      <c r="C126" s="15">
        <v>42736</v>
      </c>
      <c r="D126" s="15">
        <v>43070</v>
      </c>
      <c r="E126">
        <v>1</v>
      </c>
      <c r="F126">
        <v>0</v>
      </c>
      <c r="G126">
        <v>0</v>
      </c>
      <c r="H126">
        <v>1</v>
      </c>
    </row>
    <row r="127" spans="1:8">
      <c r="A127" t="s">
        <v>169</v>
      </c>
      <c r="B127" s="15">
        <v>43090</v>
      </c>
      <c r="C127" s="15">
        <v>42736</v>
      </c>
      <c r="D127" s="15">
        <v>43070</v>
      </c>
      <c r="E127">
        <v>0</v>
      </c>
      <c r="F127">
        <v>0</v>
      </c>
      <c r="G127">
        <v>1</v>
      </c>
      <c r="H127">
        <v>1</v>
      </c>
    </row>
    <row r="128" spans="1:8">
      <c r="A128" t="s">
        <v>6906</v>
      </c>
      <c r="B128" s="15">
        <v>43090</v>
      </c>
      <c r="C128" s="15">
        <v>42736</v>
      </c>
      <c r="D128" s="15">
        <v>43070</v>
      </c>
      <c r="E128">
        <v>0</v>
      </c>
      <c r="F128">
        <v>0</v>
      </c>
      <c r="G128">
        <v>1</v>
      </c>
      <c r="H128">
        <v>1</v>
      </c>
    </row>
    <row r="129" spans="1:8">
      <c r="A129" t="s">
        <v>6907</v>
      </c>
      <c r="B129" s="15">
        <v>43090</v>
      </c>
      <c r="C129" s="15">
        <v>42736</v>
      </c>
      <c r="D129" s="15">
        <v>43070</v>
      </c>
      <c r="E129">
        <v>1</v>
      </c>
      <c r="F129">
        <v>0</v>
      </c>
      <c r="G129">
        <v>0</v>
      </c>
      <c r="H129">
        <v>1</v>
      </c>
    </row>
    <row r="130" spans="1:8">
      <c r="A130" t="s">
        <v>6908</v>
      </c>
      <c r="B130" s="15">
        <v>43090</v>
      </c>
      <c r="C130" s="15">
        <v>42736</v>
      </c>
      <c r="D130" s="15">
        <v>43070</v>
      </c>
      <c r="E130">
        <v>0</v>
      </c>
      <c r="F130">
        <v>0</v>
      </c>
      <c r="G130">
        <v>1</v>
      </c>
      <c r="H130">
        <v>1</v>
      </c>
    </row>
    <row r="131" spans="1:8">
      <c r="A131" t="s">
        <v>6909</v>
      </c>
      <c r="B131" s="15">
        <v>43090</v>
      </c>
      <c r="C131" s="15">
        <v>42736</v>
      </c>
      <c r="D131" s="15">
        <v>43070</v>
      </c>
      <c r="E131">
        <v>1</v>
      </c>
      <c r="F131">
        <v>0</v>
      </c>
      <c r="G131">
        <v>0</v>
      </c>
      <c r="H131">
        <v>1</v>
      </c>
    </row>
    <row r="132" spans="1:8">
      <c r="A132" t="s">
        <v>6910</v>
      </c>
      <c r="B132" s="15">
        <v>43090</v>
      </c>
      <c r="C132" s="15">
        <v>42736</v>
      </c>
      <c r="D132" s="15">
        <v>43070</v>
      </c>
      <c r="E132">
        <v>0</v>
      </c>
      <c r="F132">
        <v>1</v>
      </c>
      <c r="G132">
        <v>0</v>
      </c>
      <c r="H132">
        <v>1</v>
      </c>
    </row>
    <row r="133" spans="1:8">
      <c r="A133" t="s">
        <v>64</v>
      </c>
      <c r="B133" s="15">
        <v>43090</v>
      </c>
      <c r="C133" s="15">
        <v>42736</v>
      </c>
      <c r="D133" s="15">
        <v>43070</v>
      </c>
      <c r="E133">
        <v>5</v>
      </c>
      <c r="F133">
        <v>0</v>
      </c>
      <c r="G133">
        <v>0</v>
      </c>
      <c r="H133">
        <v>5</v>
      </c>
    </row>
    <row r="134" spans="1:8">
      <c r="A134" t="s">
        <v>6911</v>
      </c>
      <c r="B134" s="15">
        <v>43090</v>
      </c>
      <c r="C134" s="15">
        <v>42736</v>
      </c>
      <c r="D134" s="15">
        <v>43070</v>
      </c>
      <c r="E134">
        <v>1</v>
      </c>
      <c r="F134">
        <v>0</v>
      </c>
      <c r="G134">
        <v>0</v>
      </c>
      <c r="H134">
        <v>1</v>
      </c>
    </row>
    <row r="135" spans="1:8">
      <c r="A135" t="s">
        <v>6912</v>
      </c>
      <c r="B135" s="15">
        <v>43090</v>
      </c>
      <c r="C135" s="15">
        <v>42736</v>
      </c>
      <c r="D135" s="15">
        <v>43070</v>
      </c>
      <c r="E135">
        <v>0</v>
      </c>
      <c r="F135">
        <v>0</v>
      </c>
      <c r="G135">
        <v>1</v>
      </c>
      <c r="H135">
        <v>1</v>
      </c>
    </row>
    <row r="136" spans="1:8">
      <c r="A136" t="s">
        <v>6913</v>
      </c>
      <c r="B136" s="15">
        <v>43090</v>
      </c>
      <c r="C136" s="15">
        <v>42736</v>
      </c>
      <c r="D136" s="15">
        <v>43070</v>
      </c>
      <c r="E136">
        <v>1</v>
      </c>
      <c r="F136">
        <v>0</v>
      </c>
      <c r="G136">
        <v>0</v>
      </c>
      <c r="H136">
        <v>1</v>
      </c>
    </row>
    <row r="137" spans="1:8">
      <c r="A137" t="s">
        <v>104</v>
      </c>
      <c r="B137" s="15">
        <v>43090</v>
      </c>
      <c r="C137" s="15">
        <v>42736</v>
      </c>
      <c r="D137" s="15">
        <v>43070</v>
      </c>
      <c r="E137">
        <v>0</v>
      </c>
      <c r="F137">
        <v>0</v>
      </c>
      <c r="G137">
        <v>1</v>
      </c>
      <c r="H137">
        <v>1</v>
      </c>
    </row>
    <row r="138" spans="1:8">
      <c r="A138" t="s">
        <v>6914</v>
      </c>
      <c r="B138" s="15">
        <v>43090</v>
      </c>
      <c r="C138" s="15">
        <v>42736</v>
      </c>
      <c r="D138" s="15">
        <v>43070</v>
      </c>
      <c r="E138">
        <v>1</v>
      </c>
      <c r="F138">
        <v>0</v>
      </c>
      <c r="G138">
        <v>0</v>
      </c>
      <c r="H138">
        <v>1</v>
      </c>
    </row>
    <row r="139" spans="1:8">
      <c r="A139" t="s">
        <v>6915</v>
      </c>
      <c r="B139" s="15">
        <v>43090</v>
      </c>
      <c r="C139" s="15">
        <v>42736</v>
      </c>
      <c r="D139" s="15">
        <v>43070</v>
      </c>
      <c r="E139">
        <v>1</v>
      </c>
      <c r="F139">
        <v>0</v>
      </c>
      <c r="G139">
        <v>0</v>
      </c>
      <c r="H139">
        <v>1</v>
      </c>
    </row>
    <row r="140" spans="1:8">
      <c r="A140" t="s">
        <v>6916</v>
      </c>
      <c r="B140" s="15">
        <v>43090</v>
      </c>
      <c r="C140" s="15">
        <v>42736</v>
      </c>
      <c r="D140" s="15">
        <v>43070</v>
      </c>
      <c r="E140">
        <v>1</v>
      </c>
      <c r="F140">
        <v>0</v>
      </c>
      <c r="G140">
        <v>0</v>
      </c>
      <c r="H140">
        <v>1</v>
      </c>
    </row>
    <row r="141" spans="1:8">
      <c r="A141" t="s">
        <v>6917</v>
      </c>
      <c r="B141" s="15">
        <v>43090</v>
      </c>
      <c r="C141" s="15">
        <v>42736</v>
      </c>
      <c r="D141" s="15">
        <v>43070</v>
      </c>
      <c r="E141">
        <v>1</v>
      </c>
      <c r="F141">
        <v>0</v>
      </c>
      <c r="G141">
        <v>0</v>
      </c>
      <c r="H141">
        <v>1</v>
      </c>
    </row>
    <row r="142" spans="1:8">
      <c r="A142" t="s">
        <v>106</v>
      </c>
      <c r="B142" s="15">
        <v>43090</v>
      </c>
      <c r="C142" s="15">
        <v>42736</v>
      </c>
      <c r="D142" s="15">
        <v>43070</v>
      </c>
      <c r="E142">
        <v>11</v>
      </c>
      <c r="F142">
        <v>0</v>
      </c>
      <c r="G142">
        <v>0</v>
      </c>
      <c r="H142">
        <v>11</v>
      </c>
    </row>
    <row r="143" spans="1:8">
      <c r="A143" t="s">
        <v>6918</v>
      </c>
      <c r="B143" s="15">
        <v>43090</v>
      </c>
      <c r="C143" s="15">
        <v>42736</v>
      </c>
      <c r="D143" s="15">
        <v>43070</v>
      </c>
      <c r="E143">
        <v>1</v>
      </c>
      <c r="F143">
        <v>0</v>
      </c>
      <c r="G143">
        <v>0</v>
      </c>
      <c r="H143">
        <v>1</v>
      </c>
    </row>
    <row r="144" spans="1:8">
      <c r="A144" t="s">
        <v>6919</v>
      </c>
      <c r="B144" s="15">
        <v>43090</v>
      </c>
      <c r="C144" s="15">
        <v>42736</v>
      </c>
      <c r="D144" s="15">
        <v>43070</v>
      </c>
      <c r="E144">
        <v>1</v>
      </c>
      <c r="F144">
        <v>0</v>
      </c>
      <c r="G144">
        <v>0</v>
      </c>
      <c r="H144">
        <v>1</v>
      </c>
    </row>
    <row r="145" spans="1:8">
      <c r="A145" t="s">
        <v>6920</v>
      </c>
      <c r="B145" s="15">
        <v>43090</v>
      </c>
      <c r="C145" s="15">
        <v>42736</v>
      </c>
      <c r="D145" s="15">
        <v>43070</v>
      </c>
      <c r="E145">
        <v>1</v>
      </c>
      <c r="F145">
        <v>0</v>
      </c>
      <c r="G145">
        <v>0</v>
      </c>
      <c r="H145">
        <v>1</v>
      </c>
    </row>
    <row r="146" spans="1:8">
      <c r="A146" t="s">
        <v>134</v>
      </c>
      <c r="B146" s="15">
        <v>43090</v>
      </c>
      <c r="C146" s="15">
        <v>42736</v>
      </c>
      <c r="D146" s="15">
        <v>43070</v>
      </c>
      <c r="E146">
        <v>2</v>
      </c>
      <c r="F146">
        <v>0</v>
      </c>
      <c r="G146">
        <v>2</v>
      </c>
      <c r="H146">
        <v>4</v>
      </c>
    </row>
    <row r="147" spans="1:8">
      <c r="A147" t="s">
        <v>58</v>
      </c>
      <c r="B147" s="15">
        <v>43090</v>
      </c>
      <c r="C147" s="15">
        <v>42736</v>
      </c>
      <c r="D147" s="15">
        <v>43070</v>
      </c>
      <c r="E147">
        <v>5</v>
      </c>
      <c r="F147">
        <v>7</v>
      </c>
      <c r="G147">
        <v>4</v>
      </c>
      <c r="H147">
        <v>16</v>
      </c>
    </row>
    <row r="148" spans="1:8">
      <c r="A148" t="s">
        <v>95</v>
      </c>
      <c r="B148" s="15">
        <v>43090</v>
      </c>
      <c r="C148" s="15">
        <v>42736</v>
      </c>
      <c r="D148" s="15">
        <v>43070</v>
      </c>
      <c r="E148">
        <v>3</v>
      </c>
      <c r="F148">
        <v>0</v>
      </c>
      <c r="G148">
        <v>0</v>
      </c>
      <c r="H148">
        <v>3</v>
      </c>
    </row>
    <row r="149" spans="1:8">
      <c r="A149" t="s">
        <v>6921</v>
      </c>
      <c r="B149" s="15">
        <v>43090</v>
      </c>
      <c r="C149" s="15">
        <v>42736</v>
      </c>
      <c r="D149" s="15">
        <v>43070</v>
      </c>
      <c r="E149">
        <v>1</v>
      </c>
      <c r="F149">
        <v>0</v>
      </c>
      <c r="G149">
        <v>0</v>
      </c>
      <c r="H149">
        <v>1</v>
      </c>
    </row>
    <row r="150" spans="1:8">
      <c r="A150" t="s">
        <v>6922</v>
      </c>
      <c r="B150" s="15">
        <v>43090</v>
      </c>
      <c r="C150" s="15">
        <v>42736</v>
      </c>
      <c r="D150" s="15">
        <v>43070</v>
      </c>
      <c r="E150">
        <v>1</v>
      </c>
      <c r="F150">
        <v>0</v>
      </c>
      <c r="G150">
        <v>0</v>
      </c>
      <c r="H150">
        <v>1</v>
      </c>
    </row>
    <row r="151" spans="1:8">
      <c r="A151" t="s">
        <v>6923</v>
      </c>
      <c r="B151" s="15">
        <v>43090</v>
      </c>
      <c r="C151" s="15">
        <v>42736</v>
      </c>
      <c r="D151" s="15">
        <v>43070</v>
      </c>
      <c r="E151">
        <v>1</v>
      </c>
      <c r="F151">
        <v>0</v>
      </c>
      <c r="G151">
        <v>0</v>
      </c>
      <c r="H151">
        <v>1</v>
      </c>
    </row>
    <row r="152" spans="1:8">
      <c r="A152" t="s">
        <v>141</v>
      </c>
      <c r="B152" s="15">
        <v>43090</v>
      </c>
      <c r="C152" s="15">
        <v>42736</v>
      </c>
      <c r="D152" s="15">
        <v>43070</v>
      </c>
      <c r="E152">
        <v>0</v>
      </c>
      <c r="F152">
        <v>0</v>
      </c>
      <c r="G152">
        <v>1</v>
      </c>
      <c r="H152">
        <v>1</v>
      </c>
    </row>
    <row r="153" spans="1:8">
      <c r="A153" t="s">
        <v>6924</v>
      </c>
      <c r="B153" s="15">
        <v>43090</v>
      </c>
      <c r="C153" s="15">
        <v>42736</v>
      </c>
      <c r="D153" s="15">
        <v>43070</v>
      </c>
      <c r="E153">
        <v>1</v>
      </c>
      <c r="F153">
        <v>0</v>
      </c>
      <c r="G153">
        <v>0</v>
      </c>
      <c r="H153">
        <v>1</v>
      </c>
    </row>
    <row r="154" spans="1:8">
      <c r="A154" t="s">
        <v>6925</v>
      </c>
      <c r="B154" s="15">
        <v>43090</v>
      </c>
      <c r="C154" s="15">
        <v>42736</v>
      </c>
      <c r="D154" s="15">
        <v>43070</v>
      </c>
      <c r="E154">
        <v>1</v>
      </c>
      <c r="F154">
        <v>0</v>
      </c>
      <c r="G154">
        <v>0</v>
      </c>
      <c r="H154">
        <v>1</v>
      </c>
    </row>
    <row r="155" spans="1:8">
      <c r="A155" t="s">
        <v>6926</v>
      </c>
      <c r="B155" s="15">
        <v>43090</v>
      </c>
      <c r="C155" s="15">
        <v>42736</v>
      </c>
      <c r="D155" s="15">
        <v>43070</v>
      </c>
      <c r="E155">
        <v>0</v>
      </c>
      <c r="F155">
        <v>0</v>
      </c>
      <c r="G155">
        <v>1</v>
      </c>
      <c r="H155">
        <v>1</v>
      </c>
    </row>
    <row r="156" spans="1:8">
      <c r="A156" t="s">
        <v>6927</v>
      </c>
      <c r="B156" s="15">
        <v>43090</v>
      </c>
      <c r="C156" s="15">
        <v>42736</v>
      </c>
      <c r="D156" s="15">
        <v>43070</v>
      </c>
      <c r="E156">
        <v>0</v>
      </c>
      <c r="F156">
        <v>0</v>
      </c>
      <c r="G156">
        <v>1</v>
      </c>
      <c r="H156">
        <v>1</v>
      </c>
    </row>
    <row r="157" spans="1:8">
      <c r="A157" t="s">
        <v>6928</v>
      </c>
      <c r="B157" s="15">
        <v>43090</v>
      </c>
      <c r="C157" s="15">
        <v>42736</v>
      </c>
      <c r="D157" s="15">
        <v>43070</v>
      </c>
      <c r="E157">
        <v>1</v>
      </c>
      <c r="F157">
        <v>0</v>
      </c>
      <c r="G157">
        <v>0</v>
      </c>
      <c r="H157">
        <v>1</v>
      </c>
    </row>
    <row r="158" spans="1:8">
      <c r="A158" t="s">
        <v>81</v>
      </c>
      <c r="B158" s="15">
        <v>43090</v>
      </c>
      <c r="C158" s="15">
        <v>42736</v>
      </c>
      <c r="D158" s="15">
        <v>43070</v>
      </c>
      <c r="E158">
        <v>2</v>
      </c>
      <c r="F158">
        <v>0</v>
      </c>
      <c r="G158">
        <v>1</v>
      </c>
      <c r="H158">
        <v>3</v>
      </c>
    </row>
    <row r="159" spans="1:8">
      <c r="A159" t="s">
        <v>6929</v>
      </c>
      <c r="B159" s="15">
        <v>43090</v>
      </c>
      <c r="C159" s="15">
        <v>42736</v>
      </c>
      <c r="D159" s="15">
        <v>43070</v>
      </c>
      <c r="E159">
        <v>1</v>
      </c>
      <c r="F159">
        <v>0</v>
      </c>
      <c r="G159">
        <v>0</v>
      </c>
      <c r="H159">
        <v>1</v>
      </c>
    </row>
    <row r="160" spans="1:8">
      <c r="A160" t="s">
        <v>6930</v>
      </c>
      <c r="B160" s="15">
        <v>43090</v>
      </c>
      <c r="C160" s="15">
        <v>42736</v>
      </c>
      <c r="D160" s="15">
        <v>43070</v>
      </c>
      <c r="E160">
        <v>0</v>
      </c>
      <c r="F160">
        <v>0</v>
      </c>
      <c r="G160">
        <v>1</v>
      </c>
      <c r="H160">
        <v>1</v>
      </c>
    </row>
    <row r="161" spans="1:8">
      <c r="A161" t="s">
        <v>6931</v>
      </c>
      <c r="B161" s="15">
        <v>43090</v>
      </c>
      <c r="C161" s="15">
        <v>42736</v>
      </c>
      <c r="D161" s="15">
        <v>43070</v>
      </c>
      <c r="E161">
        <v>1</v>
      </c>
      <c r="F161">
        <v>0</v>
      </c>
      <c r="G161">
        <v>0</v>
      </c>
      <c r="H161">
        <v>1</v>
      </c>
    </row>
    <row r="162" spans="1:8">
      <c r="A162" t="s">
        <v>6932</v>
      </c>
      <c r="B162" s="15">
        <v>43090</v>
      </c>
      <c r="C162" s="15">
        <v>42736</v>
      </c>
      <c r="D162" s="15">
        <v>43070</v>
      </c>
      <c r="E162">
        <v>0</v>
      </c>
      <c r="F162">
        <v>0</v>
      </c>
      <c r="G162">
        <v>1</v>
      </c>
      <c r="H162">
        <v>1</v>
      </c>
    </row>
    <row r="163" spans="1:8">
      <c r="A163" t="s">
        <v>6933</v>
      </c>
      <c r="B163" s="15">
        <v>43090</v>
      </c>
      <c r="C163" s="15">
        <v>42736</v>
      </c>
      <c r="D163" s="15">
        <v>43070</v>
      </c>
      <c r="E163">
        <v>1</v>
      </c>
      <c r="F163">
        <v>0</v>
      </c>
      <c r="G163">
        <v>0</v>
      </c>
      <c r="H163">
        <v>1</v>
      </c>
    </row>
    <row r="164" spans="1:8">
      <c r="A164" t="s">
        <v>6934</v>
      </c>
      <c r="B164" s="15">
        <v>43090</v>
      </c>
      <c r="C164" s="15">
        <v>42736</v>
      </c>
      <c r="D164" s="15">
        <v>43070</v>
      </c>
      <c r="E164">
        <v>1</v>
      </c>
      <c r="F164">
        <v>0</v>
      </c>
      <c r="G164">
        <v>0</v>
      </c>
      <c r="H164">
        <v>1</v>
      </c>
    </row>
    <row r="165" spans="1:8">
      <c r="A165" t="s">
        <v>6935</v>
      </c>
      <c r="B165" s="15">
        <v>43090</v>
      </c>
      <c r="C165" s="15">
        <v>42736</v>
      </c>
      <c r="D165" s="15">
        <v>43070</v>
      </c>
      <c r="E165">
        <v>1</v>
      </c>
      <c r="F165">
        <v>0</v>
      </c>
      <c r="G165">
        <v>0</v>
      </c>
      <c r="H165">
        <v>1</v>
      </c>
    </row>
    <row r="166" spans="1:8">
      <c r="A166" t="s">
        <v>6936</v>
      </c>
      <c r="B166" s="15">
        <v>43090</v>
      </c>
      <c r="C166" s="15">
        <v>42736</v>
      </c>
      <c r="D166" s="15">
        <v>43070</v>
      </c>
      <c r="E166">
        <v>1</v>
      </c>
      <c r="F166">
        <v>0</v>
      </c>
      <c r="G166">
        <v>0</v>
      </c>
      <c r="H166">
        <v>1</v>
      </c>
    </row>
    <row r="167" spans="1:8">
      <c r="A167" t="s">
        <v>157</v>
      </c>
      <c r="B167" s="15">
        <v>43090</v>
      </c>
      <c r="C167" s="15">
        <v>42736</v>
      </c>
      <c r="D167" s="15">
        <v>43070</v>
      </c>
      <c r="E167">
        <v>0</v>
      </c>
      <c r="F167">
        <v>1</v>
      </c>
      <c r="G167">
        <v>0</v>
      </c>
      <c r="H167">
        <v>1</v>
      </c>
    </row>
    <row r="168" spans="1:8">
      <c r="A168" t="s">
        <v>6937</v>
      </c>
      <c r="B168" s="15">
        <v>43090</v>
      </c>
      <c r="C168" s="15">
        <v>42736</v>
      </c>
      <c r="D168" s="15">
        <v>43070</v>
      </c>
      <c r="E168">
        <v>1</v>
      </c>
      <c r="F168">
        <v>0</v>
      </c>
      <c r="G168">
        <v>0</v>
      </c>
      <c r="H168">
        <v>1</v>
      </c>
    </row>
    <row r="169" spans="1:8">
      <c r="A169" t="s">
        <v>6938</v>
      </c>
      <c r="B169" s="15">
        <v>43090</v>
      </c>
      <c r="C169" s="15">
        <v>42736</v>
      </c>
      <c r="D169" s="15">
        <v>43070</v>
      </c>
      <c r="E169">
        <v>1</v>
      </c>
      <c r="F169">
        <v>0</v>
      </c>
      <c r="G169">
        <v>0</v>
      </c>
      <c r="H169">
        <v>1</v>
      </c>
    </row>
    <row r="170" spans="1:8">
      <c r="A170" t="s">
        <v>6939</v>
      </c>
      <c r="B170" s="15">
        <v>43090</v>
      </c>
      <c r="C170" s="15">
        <v>42736</v>
      </c>
      <c r="D170" s="15">
        <v>43070</v>
      </c>
      <c r="E170">
        <v>1</v>
      </c>
      <c r="F170">
        <v>0</v>
      </c>
      <c r="G170">
        <v>0</v>
      </c>
      <c r="H170">
        <v>1</v>
      </c>
    </row>
    <row r="171" spans="1:8">
      <c r="A171" t="s">
        <v>6853</v>
      </c>
      <c r="B171" s="15">
        <v>43090</v>
      </c>
      <c r="C171" s="15">
        <v>42736</v>
      </c>
      <c r="D171" s="15">
        <v>43070</v>
      </c>
      <c r="E171">
        <v>0</v>
      </c>
      <c r="F171">
        <v>0</v>
      </c>
      <c r="G171">
        <v>1</v>
      </c>
      <c r="H171">
        <v>1</v>
      </c>
    </row>
    <row r="172" spans="1:8">
      <c r="A172" t="s">
        <v>84</v>
      </c>
      <c r="B172" s="15">
        <v>43090</v>
      </c>
      <c r="C172" s="15">
        <v>42736</v>
      </c>
      <c r="D172" s="15">
        <v>43070</v>
      </c>
      <c r="E172">
        <v>0</v>
      </c>
      <c r="F172">
        <v>0</v>
      </c>
      <c r="G172">
        <v>1</v>
      </c>
      <c r="H172">
        <v>1</v>
      </c>
    </row>
    <row r="173" spans="1:8">
      <c r="A173" t="s">
        <v>149</v>
      </c>
      <c r="B173" s="15">
        <v>43090</v>
      </c>
      <c r="C173" s="15">
        <v>42736</v>
      </c>
      <c r="D173" s="15">
        <v>43070</v>
      </c>
      <c r="E173">
        <v>2</v>
      </c>
      <c r="F173">
        <v>0</v>
      </c>
      <c r="G173">
        <v>0</v>
      </c>
      <c r="H173">
        <v>2</v>
      </c>
    </row>
    <row r="174" spans="1:8">
      <c r="A174" t="s">
        <v>63</v>
      </c>
      <c r="B174" s="15">
        <v>43090</v>
      </c>
      <c r="C174" s="15">
        <v>42736</v>
      </c>
      <c r="D174" s="15">
        <v>43070</v>
      </c>
      <c r="E174">
        <v>8</v>
      </c>
      <c r="F174">
        <v>0</v>
      </c>
      <c r="G174">
        <v>1</v>
      </c>
      <c r="H174">
        <v>9</v>
      </c>
    </row>
    <row r="175" spans="1:8">
      <c r="A175" t="s">
        <v>6940</v>
      </c>
      <c r="B175" s="15">
        <v>43090</v>
      </c>
      <c r="C175" s="15">
        <v>42736</v>
      </c>
      <c r="D175" s="15">
        <v>43070</v>
      </c>
      <c r="E175">
        <v>1</v>
      </c>
      <c r="F175">
        <v>0</v>
      </c>
      <c r="G175">
        <v>0</v>
      </c>
      <c r="H175">
        <v>1</v>
      </c>
    </row>
    <row r="176" spans="1:8">
      <c r="A176" t="s">
        <v>156</v>
      </c>
      <c r="B176" s="15">
        <v>43090</v>
      </c>
      <c r="C176" s="15">
        <v>42736</v>
      </c>
      <c r="D176" s="15">
        <v>43070</v>
      </c>
      <c r="E176">
        <v>3</v>
      </c>
      <c r="F176">
        <v>0</v>
      </c>
      <c r="G176">
        <v>0</v>
      </c>
      <c r="H176">
        <v>3</v>
      </c>
    </row>
    <row r="177" spans="1:8">
      <c r="A177" t="s">
        <v>6941</v>
      </c>
      <c r="B177" s="15">
        <v>43090</v>
      </c>
      <c r="C177" s="15">
        <v>42736</v>
      </c>
      <c r="D177" s="15">
        <v>43070</v>
      </c>
      <c r="E177">
        <v>1</v>
      </c>
      <c r="F177">
        <v>0</v>
      </c>
      <c r="G177">
        <v>0</v>
      </c>
      <c r="H177">
        <v>1</v>
      </c>
    </row>
    <row r="178" spans="1:8">
      <c r="A178" t="s">
        <v>148</v>
      </c>
      <c r="B178" s="15">
        <v>43090</v>
      </c>
      <c r="C178" s="15">
        <v>42736</v>
      </c>
      <c r="D178" s="15">
        <v>43070</v>
      </c>
      <c r="E178">
        <v>1</v>
      </c>
      <c r="F178">
        <v>2</v>
      </c>
      <c r="G178">
        <v>0</v>
      </c>
      <c r="H178">
        <v>3</v>
      </c>
    </row>
    <row r="179" spans="1:8">
      <c r="A179" t="s">
        <v>162</v>
      </c>
      <c r="B179" s="15">
        <v>43090</v>
      </c>
      <c r="C179" s="15">
        <v>42736</v>
      </c>
      <c r="D179" s="15">
        <v>43070</v>
      </c>
      <c r="E179">
        <v>1</v>
      </c>
      <c r="F179">
        <v>0</v>
      </c>
      <c r="G179">
        <v>0</v>
      </c>
      <c r="H179">
        <v>1</v>
      </c>
    </row>
    <row r="180" spans="1:8">
      <c r="A180" t="s">
        <v>6942</v>
      </c>
      <c r="B180" s="15">
        <v>43090</v>
      </c>
      <c r="C180" s="15">
        <v>42736</v>
      </c>
      <c r="D180" s="15">
        <v>43070</v>
      </c>
      <c r="E180">
        <v>0</v>
      </c>
      <c r="F180">
        <v>0</v>
      </c>
      <c r="G180">
        <v>1</v>
      </c>
      <c r="H180">
        <v>1</v>
      </c>
    </row>
    <row r="181" spans="1:8">
      <c r="A181" t="s">
        <v>6943</v>
      </c>
      <c r="B181" s="15">
        <v>43090</v>
      </c>
      <c r="C181" s="15">
        <v>42736</v>
      </c>
      <c r="D181" s="15">
        <v>43070</v>
      </c>
      <c r="E181">
        <v>1</v>
      </c>
      <c r="F181">
        <v>0</v>
      </c>
      <c r="G181">
        <v>0</v>
      </c>
      <c r="H181">
        <v>1</v>
      </c>
    </row>
    <row r="182" spans="1:8">
      <c r="A182" t="s">
        <v>6861</v>
      </c>
      <c r="B182" s="15">
        <v>43090</v>
      </c>
      <c r="C182" s="15">
        <v>42736</v>
      </c>
      <c r="D182" s="15">
        <v>43070</v>
      </c>
      <c r="E182">
        <v>1</v>
      </c>
      <c r="F182">
        <v>0</v>
      </c>
      <c r="G182">
        <v>0</v>
      </c>
      <c r="H182">
        <v>1</v>
      </c>
    </row>
    <row r="183" spans="1:8">
      <c r="A183" t="s">
        <v>6944</v>
      </c>
      <c r="B183" s="15">
        <v>43090</v>
      </c>
      <c r="C183" s="15">
        <v>42736</v>
      </c>
      <c r="D183" s="15">
        <v>43070</v>
      </c>
      <c r="E183">
        <v>0</v>
      </c>
      <c r="F183">
        <v>0</v>
      </c>
      <c r="G183">
        <v>1</v>
      </c>
      <c r="H183">
        <v>1</v>
      </c>
    </row>
    <row r="184" spans="1:8">
      <c r="A184" t="s">
        <v>188</v>
      </c>
      <c r="B184" s="15">
        <v>43090</v>
      </c>
      <c r="C184" s="15">
        <v>42736</v>
      </c>
      <c r="D184" s="15">
        <v>43070</v>
      </c>
      <c r="E184">
        <v>2</v>
      </c>
      <c r="F184">
        <v>0</v>
      </c>
      <c r="G184">
        <v>0</v>
      </c>
      <c r="H184">
        <v>2</v>
      </c>
    </row>
    <row r="185" spans="1:8">
      <c r="A185" t="s">
        <v>89</v>
      </c>
      <c r="B185" s="15">
        <v>43455</v>
      </c>
      <c r="C185" s="15">
        <v>43101</v>
      </c>
      <c r="D185" s="15">
        <v>43435</v>
      </c>
      <c r="E185">
        <v>0</v>
      </c>
      <c r="F185">
        <v>3</v>
      </c>
      <c r="G185">
        <v>4</v>
      </c>
      <c r="H185">
        <v>7</v>
      </c>
    </row>
    <row r="186" spans="1:8">
      <c r="A186" t="s">
        <v>6945</v>
      </c>
      <c r="B186" s="15">
        <v>43455</v>
      </c>
      <c r="C186" s="15">
        <v>43101</v>
      </c>
      <c r="D186" s="15">
        <v>43435</v>
      </c>
      <c r="E186">
        <v>1</v>
      </c>
      <c r="F186">
        <v>0</v>
      </c>
      <c r="G186">
        <v>0</v>
      </c>
      <c r="H186">
        <v>1</v>
      </c>
    </row>
    <row r="187" spans="1:8">
      <c r="A187" t="s">
        <v>6946</v>
      </c>
      <c r="B187" s="15">
        <v>43455</v>
      </c>
      <c r="C187" s="15">
        <v>43101</v>
      </c>
      <c r="D187" s="15">
        <v>43435</v>
      </c>
      <c r="E187">
        <v>1</v>
      </c>
      <c r="F187">
        <v>0</v>
      </c>
      <c r="G187">
        <v>0</v>
      </c>
      <c r="H187">
        <v>1</v>
      </c>
    </row>
    <row r="188" spans="1:8">
      <c r="A188" t="s">
        <v>6947</v>
      </c>
      <c r="B188" s="15">
        <v>43455</v>
      </c>
      <c r="C188" s="15">
        <v>43101</v>
      </c>
      <c r="D188" s="15">
        <v>43435</v>
      </c>
      <c r="E188">
        <v>1</v>
      </c>
      <c r="F188">
        <v>0</v>
      </c>
      <c r="G188">
        <v>1</v>
      </c>
      <c r="H188">
        <v>2</v>
      </c>
    </row>
    <row r="189" spans="1:8">
      <c r="A189" t="s">
        <v>6948</v>
      </c>
      <c r="B189" s="15">
        <v>43455</v>
      </c>
      <c r="C189" s="15">
        <v>43101</v>
      </c>
      <c r="D189" s="15">
        <v>43435</v>
      </c>
      <c r="E189">
        <v>1</v>
      </c>
      <c r="F189">
        <v>0</v>
      </c>
      <c r="G189">
        <v>0</v>
      </c>
      <c r="H189">
        <v>1</v>
      </c>
    </row>
    <row r="190" spans="1:8">
      <c r="A190" t="s">
        <v>6949</v>
      </c>
      <c r="B190" s="15">
        <v>43455</v>
      </c>
      <c r="C190" s="15">
        <v>43101</v>
      </c>
      <c r="D190" s="15">
        <v>43435</v>
      </c>
      <c r="E190">
        <v>1</v>
      </c>
      <c r="F190">
        <v>0</v>
      </c>
      <c r="G190">
        <v>0</v>
      </c>
      <c r="H190">
        <v>1</v>
      </c>
    </row>
    <row r="191" spans="1:8">
      <c r="A191" t="s">
        <v>96</v>
      </c>
      <c r="B191" s="15">
        <v>43455</v>
      </c>
      <c r="C191" s="15">
        <v>43101</v>
      </c>
      <c r="D191" s="15">
        <v>43435</v>
      </c>
      <c r="E191">
        <v>2</v>
      </c>
      <c r="F191">
        <v>0</v>
      </c>
      <c r="G191">
        <v>0</v>
      </c>
      <c r="H191">
        <v>2</v>
      </c>
    </row>
    <row r="192" spans="1:8">
      <c r="A192" t="s">
        <v>6950</v>
      </c>
      <c r="B192" s="15">
        <v>43455</v>
      </c>
      <c r="C192" s="15">
        <v>43101</v>
      </c>
      <c r="D192" s="15">
        <v>43435</v>
      </c>
      <c r="E192">
        <v>1</v>
      </c>
      <c r="F192">
        <v>0</v>
      </c>
      <c r="G192">
        <v>0</v>
      </c>
      <c r="H192">
        <v>1</v>
      </c>
    </row>
    <row r="193" spans="1:8">
      <c r="A193" t="s">
        <v>6951</v>
      </c>
      <c r="B193" s="15">
        <v>43455</v>
      </c>
      <c r="C193" s="15">
        <v>43101</v>
      </c>
      <c r="D193" s="15">
        <v>43435</v>
      </c>
      <c r="E193">
        <v>1</v>
      </c>
      <c r="F193">
        <v>0</v>
      </c>
      <c r="G193">
        <v>2</v>
      </c>
      <c r="H193">
        <v>3</v>
      </c>
    </row>
    <row r="194" spans="1:8">
      <c r="A194" t="s">
        <v>6952</v>
      </c>
      <c r="B194" s="15">
        <v>43455</v>
      </c>
      <c r="C194" s="15">
        <v>43101</v>
      </c>
      <c r="D194" s="15">
        <v>43435</v>
      </c>
      <c r="E194">
        <v>1</v>
      </c>
      <c r="F194">
        <v>0</v>
      </c>
      <c r="G194">
        <v>0</v>
      </c>
      <c r="H194">
        <v>1</v>
      </c>
    </row>
    <row r="195" spans="1:8">
      <c r="A195" t="s">
        <v>6953</v>
      </c>
      <c r="B195" s="15">
        <v>43455</v>
      </c>
      <c r="C195" s="15">
        <v>43101</v>
      </c>
      <c r="D195" s="15">
        <v>43435</v>
      </c>
      <c r="E195">
        <v>1</v>
      </c>
      <c r="F195">
        <v>0</v>
      </c>
      <c r="G195">
        <v>0</v>
      </c>
      <c r="H195">
        <v>1</v>
      </c>
    </row>
    <row r="196" spans="1:8">
      <c r="A196" t="s">
        <v>6954</v>
      </c>
      <c r="B196" s="15">
        <v>43455</v>
      </c>
      <c r="C196" s="15">
        <v>43101</v>
      </c>
      <c r="D196" s="15">
        <v>43435</v>
      </c>
      <c r="E196">
        <v>1</v>
      </c>
      <c r="F196">
        <v>0</v>
      </c>
      <c r="G196">
        <v>0</v>
      </c>
      <c r="H196">
        <v>1</v>
      </c>
    </row>
    <row r="197" spans="1:8">
      <c r="A197" t="s">
        <v>159</v>
      </c>
      <c r="B197" s="15">
        <v>43455</v>
      </c>
      <c r="C197" s="15">
        <v>43101</v>
      </c>
      <c r="D197" s="15">
        <v>43435</v>
      </c>
      <c r="E197">
        <v>1</v>
      </c>
      <c r="F197">
        <v>0</v>
      </c>
      <c r="G197">
        <v>0</v>
      </c>
      <c r="H197">
        <v>1</v>
      </c>
    </row>
    <row r="198" spans="1:8">
      <c r="A198" t="s">
        <v>77</v>
      </c>
      <c r="B198" s="15">
        <v>43455</v>
      </c>
      <c r="C198" s="15">
        <v>43101</v>
      </c>
      <c r="D198" s="15">
        <v>43435</v>
      </c>
      <c r="E198">
        <v>1</v>
      </c>
      <c r="F198">
        <v>0</v>
      </c>
      <c r="G198">
        <v>0</v>
      </c>
      <c r="H198">
        <v>1</v>
      </c>
    </row>
    <row r="199" spans="1:8">
      <c r="A199" t="s">
        <v>6955</v>
      </c>
      <c r="B199" s="15">
        <v>43455</v>
      </c>
      <c r="C199" s="15">
        <v>43101</v>
      </c>
      <c r="D199" s="15">
        <v>43435</v>
      </c>
      <c r="E199">
        <v>0</v>
      </c>
      <c r="F199">
        <v>1</v>
      </c>
      <c r="G199">
        <v>0</v>
      </c>
      <c r="H199">
        <v>1</v>
      </c>
    </row>
    <row r="200" spans="1:8">
      <c r="A200" t="s">
        <v>6956</v>
      </c>
      <c r="B200" s="15">
        <v>43455</v>
      </c>
      <c r="C200" s="15">
        <v>43101</v>
      </c>
      <c r="D200" s="15">
        <v>43435</v>
      </c>
      <c r="E200">
        <v>0</v>
      </c>
      <c r="F200">
        <v>1</v>
      </c>
      <c r="G200">
        <v>0</v>
      </c>
      <c r="H200">
        <v>1</v>
      </c>
    </row>
    <row r="201" spans="1:8">
      <c r="A201" t="s">
        <v>134</v>
      </c>
      <c r="B201" s="15">
        <v>43455</v>
      </c>
      <c r="C201" s="15">
        <v>43101</v>
      </c>
      <c r="D201" s="15">
        <v>43435</v>
      </c>
      <c r="E201">
        <v>5</v>
      </c>
      <c r="F201">
        <v>3</v>
      </c>
      <c r="G201">
        <v>1</v>
      </c>
      <c r="H201">
        <v>9</v>
      </c>
    </row>
    <row r="202" spans="1:8">
      <c r="A202" t="s">
        <v>112</v>
      </c>
      <c r="B202" s="15">
        <v>43455</v>
      </c>
      <c r="C202" s="15">
        <v>43101</v>
      </c>
      <c r="D202" s="15">
        <v>43435</v>
      </c>
      <c r="E202">
        <v>1</v>
      </c>
      <c r="F202">
        <v>0</v>
      </c>
      <c r="G202">
        <v>2</v>
      </c>
      <c r="H202">
        <v>3</v>
      </c>
    </row>
    <row r="203" spans="1:8">
      <c r="A203" t="s">
        <v>6887</v>
      </c>
      <c r="B203" s="15">
        <v>43455</v>
      </c>
      <c r="C203" s="15">
        <v>43101</v>
      </c>
      <c r="D203" s="15">
        <v>43435</v>
      </c>
      <c r="E203">
        <v>0</v>
      </c>
      <c r="F203">
        <v>0</v>
      </c>
      <c r="G203">
        <v>1</v>
      </c>
      <c r="H203">
        <v>1</v>
      </c>
    </row>
    <row r="204" spans="1:8">
      <c r="A204" t="s">
        <v>6957</v>
      </c>
      <c r="B204" s="15">
        <v>43455</v>
      </c>
      <c r="C204" s="15">
        <v>43101</v>
      </c>
      <c r="D204" s="15">
        <v>43435</v>
      </c>
      <c r="E204">
        <v>0</v>
      </c>
      <c r="F204">
        <v>1</v>
      </c>
      <c r="G204">
        <v>0</v>
      </c>
      <c r="H204">
        <v>1</v>
      </c>
    </row>
    <row r="205" spans="1:8">
      <c r="A205" t="s">
        <v>6958</v>
      </c>
      <c r="B205" s="15">
        <v>43455</v>
      </c>
      <c r="C205" s="15">
        <v>43101</v>
      </c>
      <c r="D205" s="15">
        <v>43435</v>
      </c>
      <c r="E205">
        <v>0</v>
      </c>
      <c r="F205">
        <v>0</v>
      </c>
      <c r="G205">
        <v>1</v>
      </c>
      <c r="H205">
        <v>1</v>
      </c>
    </row>
    <row r="206" spans="1:8">
      <c r="A206" t="s">
        <v>6959</v>
      </c>
      <c r="B206" s="15">
        <v>43455</v>
      </c>
      <c r="C206" s="15">
        <v>43101</v>
      </c>
      <c r="D206" s="15">
        <v>43435</v>
      </c>
      <c r="E206">
        <v>0</v>
      </c>
      <c r="F206">
        <v>0</v>
      </c>
      <c r="G206">
        <v>1</v>
      </c>
      <c r="H206">
        <v>1</v>
      </c>
    </row>
    <row r="207" spans="1:8">
      <c r="A207" t="s">
        <v>6960</v>
      </c>
      <c r="B207" s="15">
        <v>43455</v>
      </c>
      <c r="C207" s="15">
        <v>43101</v>
      </c>
      <c r="D207" s="15">
        <v>43435</v>
      </c>
      <c r="E207">
        <v>0</v>
      </c>
      <c r="F207">
        <v>0</v>
      </c>
      <c r="G207">
        <v>1</v>
      </c>
      <c r="H207">
        <v>1</v>
      </c>
    </row>
    <row r="208" spans="1:8">
      <c r="A208" t="s">
        <v>98</v>
      </c>
      <c r="B208" s="15">
        <v>43455</v>
      </c>
      <c r="C208" s="15">
        <v>43101</v>
      </c>
      <c r="D208" s="15">
        <v>43435</v>
      </c>
      <c r="E208">
        <v>8</v>
      </c>
      <c r="F208">
        <v>0</v>
      </c>
      <c r="G208">
        <v>14</v>
      </c>
      <c r="H208">
        <v>22</v>
      </c>
    </row>
    <row r="209" spans="1:8">
      <c r="A209" t="s">
        <v>6849</v>
      </c>
      <c r="B209" s="15">
        <v>43455</v>
      </c>
      <c r="C209" s="15">
        <v>43101</v>
      </c>
      <c r="D209" s="15">
        <v>43435</v>
      </c>
      <c r="E209">
        <v>1</v>
      </c>
      <c r="F209">
        <v>1</v>
      </c>
      <c r="G209">
        <v>0</v>
      </c>
      <c r="H209">
        <v>2</v>
      </c>
    </row>
    <row r="210" spans="1:8">
      <c r="A210" t="s">
        <v>104</v>
      </c>
      <c r="B210" s="15">
        <v>43455</v>
      </c>
      <c r="C210" s="15">
        <v>43101</v>
      </c>
      <c r="D210" s="15">
        <v>43435</v>
      </c>
      <c r="E210">
        <v>1</v>
      </c>
      <c r="F210">
        <v>0</v>
      </c>
      <c r="G210">
        <v>0</v>
      </c>
      <c r="H210">
        <v>1</v>
      </c>
    </row>
    <row r="211" spans="1:8">
      <c r="A211" t="s">
        <v>6961</v>
      </c>
      <c r="B211" s="15">
        <v>43455</v>
      </c>
      <c r="C211" s="15">
        <v>43101</v>
      </c>
      <c r="D211" s="15">
        <v>43435</v>
      </c>
      <c r="E211">
        <v>1</v>
      </c>
      <c r="F211">
        <v>0</v>
      </c>
      <c r="G211">
        <v>0</v>
      </c>
      <c r="H211">
        <v>1</v>
      </c>
    </row>
    <row r="212" spans="1:8">
      <c r="A212" t="s">
        <v>6902</v>
      </c>
      <c r="B212" s="15">
        <v>43455</v>
      </c>
      <c r="C212" s="15">
        <v>43101</v>
      </c>
      <c r="D212" s="15">
        <v>43435</v>
      </c>
      <c r="E212">
        <v>1</v>
      </c>
      <c r="F212">
        <v>0</v>
      </c>
      <c r="G212">
        <v>1</v>
      </c>
      <c r="H212">
        <v>2</v>
      </c>
    </row>
    <row r="213" spans="1:8">
      <c r="A213" t="s">
        <v>6913</v>
      </c>
      <c r="B213" s="15">
        <v>43455</v>
      </c>
      <c r="C213" s="15">
        <v>43101</v>
      </c>
      <c r="D213" s="15">
        <v>43435</v>
      </c>
      <c r="E213">
        <v>2</v>
      </c>
      <c r="F213">
        <v>0</v>
      </c>
      <c r="G213">
        <v>0</v>
      </c>
      <c r="H213">
        <v>2</v>
      </c>
    </row>
    <row r="214" spans="1:8">
      <c r="A214" t="s">
        <v>6937</v>
      </c>
      <c r="B214" s="15">
        <v>43455</v>
      </c>
      <c r="C214" s="15">
        <v>43101</v>
      </c>
      <c r="D214" s="15">
        <v>43435</v>
      </c>
      <c r="E214">
        <v>1</v>
      </c>
      <c r="F214">
        <v>0</v>
      </c>
      <c r="G214">
        <v>0</v>
      </c>
      <c r="H214">
        <v>1</v>
      </c>
    </row>
    <row r="215" spans="1:8">
      <c r="A215" t="s">
        <v>6962</v>
      </c>
      <c r="B215" s="15">
        <v>43455</v>
      </c>
      <c r="C215" s="15">
        <v>43101</v>
      </c>
      <c r="D215" s="15">
        <v>43435</v>
      </c>
      <c r="E215">
        <v>1</v>
      </c>
      <c r="F215">
        <v>0</v>
      </c>
      <c r="G215">
        <v>0</v>
      </c>
      <c r="H215">
        <v>1</v>
      </c>
    </row>
    <row r="216" spans="1:8">
      <c r="A216" t="s">
        <v>6963</v>
      </c>
      <c r="B216" s="15">
        <v>43455</v>
      </c>
      <c r="C216" s="15">
        <v>43101</v>
      </c>
      <c r="D216" s="15">
        <v>43435</v>
      </c>
      <c r="E216">
        <v>0</v>
      </c>
      <c r="F216">
        <v>0</v>
      </c>
      <c r="G216">
        <v>1</v>
      </c>
      <c r="H216">
        <v>1</v>
      </c>
    </row>
    <row r="217" spans="1:8">
      <c r="A217" t="s">
        <v>6964</v>
      </c>
      <c r="B217" s="15">
        <v>43455</v>
      </c>
      <c r="C217" s="15">
        <v>43101</v>
      </c>
      <c r="D217" s="15">
        <v>43435</v>
      </c>
      <c r="E217">
        <v>1</v>
      </c>
      <c r="F217">
        <v>0</v>
      </c>
      <c r="G217">
        <v>0</v>
      </c>
      <c r="H217">
        <v>1</v>
      </c>
    </row>
    <row r="218" spans="1:8">
      <c r="A218" t="s">
        <v>6900</v>
      </c>
      <c r="B218" s="15">
        <v>43455</v>
      </c>
      <c r="C218" s="15">
        <v>43101</v>
      </c>
      <c r="D218" s="15">
        <v>43435</v>
      </c>
      <c r="E218">
        <v>0</v>
      </c>
      <c r="F218">
        <v>1</v>
      </c>
      <c r="G218">
        <v>1</v>
      </c>
      <c r="H218">
        <v>2</v>
      </c>
    </row>
    <row r="219" spans="1:8">
      <c r="A219" t="s">
        <v>6965</v>
      </c>
      <c r="B219" s="15">
        <v>43455</v>
      </c>
      <c r="C219" s="15">
        <v>43101</v>
      </c>
      <c r="D219" s="15">
        <v>43435</v>
      </c>
      <c r="E219">
        <v>0</v>
      </c>
      <c r="F219">
        <v>1</v>
      </c>
      <c r="G219">
        <v>0</v>
      </c>
      <c r="H219">
        <v>1</v>
      </c>
    </row>
    <row r="220" spans="1:8">
      <c r="A220" t="s">
        <v>6966</v>
      </c>
      <c r="B220" s="15">
        <v>43455</v>
      </c>
      <c r="C220" s="15">
        <v>43101</v>
      </c>
      <c r="D220" s="15">
        <v>43435</v>
      </c>
      <c r="E220">
        <v>1</v>
      </c>
      <c r="F220">
        <v>0</v>
      </c>
      <c r="G220">
        <v>0</v>
      </c>
      <c r="H220">
        <v>1</v>
      </c>
    </row>
    <row r="221" spans="1:8">
      <c r="A221" t="s">
        <v>6967</v>
      </c>
      <c r="B221" s="15">
        <v>43455</v>
      </c>
      <c r="C221" s="15">
        <v>43101</v>
      </c>
      <c r="D221" s="15">
        <v>43435</v>
      </c>
      <c r="E221">
        <v>1</v>
      </c>
      <c r="F221">
        <v>0</v>
      </c>
      <c r="G221">
        <v>0</v>
      </c>
      <c r="H221">
        <v>1</v>
      </c>
    </row>
    <row r="222" spans="1:8">
      <c r="A222" t="s">
        <v>6968</v>
      </c>
      <c r="B222" s="15">
        <v>43455</v>
      </c>
      <c r="C222" s="15">
        <v>43101</v>
      </c>
      <c r="D222" s="15">
        <v>43435</v>
      </c>
      <c r="E222">
        <v>0</v>
      </c>
      <c r="F222">
        <v>0</v>
      </c>
      <c r="G222">
        <v>1</v>
      </c>
      <c r="H222">
        <v>1</v>
      </c>
    </row>
    <row r="223" spans="1:8">
      <c r="A223" t="s">
        <v>6969</v>
      </c>
      <c r="B223" s="15">
        <v>43455</v>
      </c>
      <c r="C223" s="15">
        <v>43101</v>
      </c>
      <c r="D223" s="15">
        <v>43435</v>
      </c>
      <c r="E223">
        <v>1</v>
      </c>
      <c r="F223">
        <v>0</v>
      </c>
      <c r="G223">
        <v>0</v>
      </c>
      <c r="H223">
        <v>1</v>
      </c>
    </row>
    <row r="224" spans="1:8">
      <c r="A224" t="s">
        <v>6970</v>
      </c>
      <c r="B224" s="15">
        <v>43455</v>
      </c>
      <c r="C224" s="15">
        <v>43101</v>
      </c>
      <c r="D224" s="15">
        <v>43435</v>
      </c>
      <c r="E224">
        <v>1</v>
      </c>
      <c r="F224">
        <v>0</v>
      </c>
      <c r="G224">
        <v>0</v>
      </c>
      <c r="H224">
        <v>1</v>
      </c>
    </row>
    <row r="225" spans="1:8">
      <c r="A225" t="s">
        <v>110</v>
      </c>
      <c r="B225" s="15">
        <v>43455</v>
      </c>
      <c r="C225" s="15">
        <v>43101</v>
      </c>
      <c r="D225" s="15">
        <v>43435</v>
      </c>
      <c r="E225">
        <v>0</v>
      </c>
      <c r="F225">
        <v>1</v>
      </c>
      <c r="G225">
        <v>0</v>
      </c>
      <c r="H225">
        <v>1</v>
      </c>
    </row>
    <row r="226" spans="1:8">
      <c r="A226" t="s">
        <v>6971</v>
      </c>
      <c r="B226" s="15">
        <v>43455</v>
      </c>
      <c r="C226" s="15">
        <v>43101</v>
      </c>
      <c r="D226" s="15">
        <v>43435</v>
      </c>
      <c r="E226">
        <v>1</v>
      </c>
      <c r="F226">
        <v>0</v>
      </c>
      <c r="G226">
        <v>0</v>
      </c>
      <c r="H226">
        <v>1</v>
      </c>
    </row>
    <row r="227" spans="1:8">
      <c r="A227" t="s">
        <v>6942</v>
      </c>
      <c r="B227" s="15">
        <v>43455</v>
      </c>
      <c r="C227" s="15">
        <v>43101</v>
      </c>
      <c r="D227" s="15">
        <v>43435</v>
      </c>
      <c r="E227">
        <v>1</v>
      </c>
      <c r="F227">
        <v>0</v>
      </c>
      <c r="G227">
        <v>1</v>
      </c>
      <c r="H227">
        <v>2</v>
      </c>
    </row>
    <row r="228" spans="1:8">
      <c r="A228" t="s">
        <v>6972</v>
      </c>
      <c r="B228" s="15">
        <v>43455</v>
      </c>
      <c r="C228" s="15">
        <v>43101</v>
      </c>
      <c r="D228" s="15">
        <v>43435</v>
      </c>
      <c r="E228">
        <v>0</v>
      </c>
      <c r="F228">
        <v>0</v>
      </c>
      <c r="G228">
        <v>1</v>
      </c>
      <c r="H228">
        <v>1</v>
      </c>
    </row>
    <row r="229" spans="1:8">
      <c r="A229" t="s">
        <v>99</v>
      </c>
      <c r="B229" s="15">
        <v>43455</v>
      </c>
      <c r="C229" s="15">
        <v>43101</v>
      </c>
      <c r="D229" s="15">
        <v>43435</v>
      </c>
      <c r="E229">
        <v>0</v>
      </c>
      <c r="F229">
        <v>1</v>
      </c>
      <c r="G229">
        <v>0</v>
      </c>
      <c r="H229">
        <v>1</v>
      </c>
    </row>
    <row r="230" spans="1:8">
      <c r="A230" t="s">
        <v>6973</v>
      </c>
      <c r="B230" s="15">
        <v>43455</v>
      </c>
      <c r="C230" s="15">
        <v>43101</v>
      </c>
      <c r="D230" s="15">
        <v>43435</v>
      </c>
      <c r="E230">
        <v>0</v>
      </c>
      <c r="F230">
        <v>1</v>
      </c>
      <c r="G230">
        <v>0</v>
      </c>
      <c r="H230">
        <v>1</v>
      </c>
    </row>
    <row r="231" spans="1:8">
      <c r="A231" t="s">
        <v>6974</v>
      </c>
      <c r="B231" s="15">
        <v>43455</v>
      </c>
      <c r="C231" s="15">
        <v>43101</v>
      </c>
      <c r="D231" s="15">
        <v>43435</v>
      </c>
      <c r="E231">
        <v>0</v>
      </c>
      <c r="F231">
        <v>1</v>
      </c>
      <c r="G231">
        <v>0</v>
      </c>
      <c r="H231">
        <v>1</v>
      </c>
    </row>
    <row r="232" spans="1:8">
      <c r="A232" t="s">
        <v>6929</v>
      </c>
      <c r="B232" s="15">
        <v>43455</v>
      </c>
      <c r="C232" s="15">
        <v>43101</v>
      </c>
      <c r="D232" s="15">
        <v>43435</v>
      </c>
      <c r="E232">
        <v>1</v>
      </c>
      <c r="F232">
        <v>0</v>
      </c>
      <c r="G232">
        <v>0</v>
      </c>
      <c r="H232">
        <v>1</v>
      </c>
    </row>
    <row r="233" spans="1:8">
      <c r="A233" t="s">
        <v>6975</v>
      </c>
      <c r="B233" s="15">
        <v>43455</v>
      </c>
      <c r="C233" s="15">
        <v>43101</v>
      </c>
      <c r="D233" s="15">
        <v>43435</v>
      </c>
      <c r="E233">
        <v>1</v>
      </c>
      <c r="F233">
        <v>0</v>
      </c>
      <c r="G233">
        <v>0</v>
      </c>
      <c r="H233">
        <v>1</v>
      </c>
    </row>
    <row r="234" spans="1:8">
      <c r="A234" t="s">
        <v>6976</v>
      </c>
      <c r="B234" s="15">
        <v>43455</v>
      </c>
      <c r="C234" s="15">
        <v>43101</v>
      </c>
      <c r="D234" s="15">
        <v>43435</v>
      </c>
      <c r="E234">
        <v>1</v>
      </c>
      <c r="F234">
        <v>0</v>
      </c>
      <c r="G234">
        <v>0</v>
      </c>
      <c r="H234">
        <v>1</v>
      </c>
    </row>
    <row r="235" spans="1:8">
      <c r="A235" t="s">
        <v>6977</v>
      </c>
      <c r="B235" s="15">
        <v>43455</v>
      </c>
      <c r="C235" s="15">
        <v>43101</v>
      </c>
      <c r="D235" s="15">
        <v>43435</v>
      </c>
      <c r="E235">
        <v>1</v>
      </c>
      <c r="F235">
        <v>0</v>
      </c>
      <c r="G235">
        <v>0</v>
      </c>
      <c r="H235">
        <v>1</v>
      </c>
    </row>
    <row r="236" spans="1:8">
      <c r="A236" t="s">
        <v>6978</v>
      </c>
      <c r="B236" s="15">
        <v>43455</v>
      </c>
      <c r="C236" s="15">
        <v>43101</v>
      </c>
      <c r="D236" s="15">
        <v>43435</v>
      </c>
      <c r="E236">
        <v>2</v>
      </c>
      <c r="F236">
        <v>0</v>
      </c>
      <c r="G236">
        <v>0</v>
      </c>
      <c r="H236">
        <v>2</v>
      </c>
    </row>
    <row r="237" spans="1:8">
      <c r="A237" t="s">
        <v>6979</v>
      </c>
      <c r="B237" s="15">
        <v>43455</v>
      </c>
      <c r="C237" s="15">
        <v>43101</v>
      </c>
      <c r="D237" s="15">
        <v>43435</v>
      </c>
      <c r="E237">
        <v>1</v>
      </c>
      <c r="F237">
        <v>0</v>
      </c>
      <c r="G237">
        <v>1</v>
      </c>
      <c r="H237">
        <v>2</v>
      </c>
    </row>
    <row r="238" spans="1:8">
      <c r="A238" t="s">
        <v>6980</v>
      </c>
      <c r="B238" s="15">
        <v>43455</v>
      </c>
      <c r="C238" s="15">
        <v>43101</v>
      </c>
      <c r="D238" s="15">
        <v>43435</v>
      </c>
      <c r="E238">
        <v>0</v>
      </c>
      <c r="F238">
        <v>0</v>
      </c>
      <c r="G238">
        <v>1</v>
      </c>
      <c r="H238">
        <v>1</v>
      </c>
    </row>
    <row r="239" spans="1:8">
      <c r="A239" t="s">
        <v>6981</v>
      </c>
      <c r="B239" s="15">
        <v>43455</v>
      </c>
      <c r="C239" s="15">
        <v>43101</v>
      </c>
      <c r="D239" s="15">
        <v>43435</v>
      </c>
      <c r="E239">
        <v>1</v>
      </c>
      <c r="F239">
        <v>0</v>
      </c>
      <c r="G239">
        <v>0</v>
      </c>
      <c r="H239">
        <v>1</v>
      </c>
    </row>
    <row r="240" spans="1:8">
      <c r="A240" t="s">
        <v>6982</v>
      </c>
      <c r="B240" s="15">
        <v>43455</v>
      </c>
      <c r="C240" s="15">
        <v>43101</v>
      </c>
      <c r="D240" s="15">
        <v>43435</v>
      </c>
      <c r="E240">
        <v>0</v>
      </c>
      <c r="F240">
        <v>0</v>
      </c>
      <c r="G240">
        <v>1</v>
      </c>
      <c r="H240">
        <v>1</v>
      </c>
    </row>
    <row r="241" spans="1:8">
      <c r="A241" t="s">
        <v>149</v>
      </c>
      <c r="B241" s="15">
        <v>43455</v>
      </c>
      <c r="C241" s="15">
        <v>43101</v>
      </c>
      <c r="D241" s="15">
        <v>43435</v>
      </c>
      <c r="E241">
        <v>0</v>
      </c>
      <c r="F241">
        <v>1</v>
      </c>
      <c r="G241">
        <v>0</v>
      </c>
      <c r="H241">
        <v>1</v>
      </c>
    </row>
    <row r="242" spans="1:8">
      <c r="A242" t="s">
        <v>6856</v>
      </c>
      <c r="B242" s="15">
        <v>43455</v>
      </c>
      <c r="C242" s="15">
        <v>43101</v>
      </c>
      <c r="D242" s="15">
        <v>43435</v>
      </c>
      <c r="E242">
        <v>1</v>
      </c>
      <c r="F242">
        <v>0</v>
      </c>
      <c r="G242">
        <v>0</v>
      </c>
      <c r="H242">
        <v>1</v>
      </c>
    </row>
    <row r="243" spans="1:8">
      <c r="A243" t="s">
        <v>6983</v>
      </c>
      <c r="B243" s="15">
        <v>43455</v>
      </c>
      <c r="C243" s="15">
        <v>43101</v>
      </c>
      <c r="D243" s="15">
        <v>43435</v>
      </c>
      <c r="E243">
        <v>0</v>
      </c>
      <c r="F243">
        <v>1</v>
      </c>
      <c r="G243">
        <v>1</v>
      </c>
      <c r="H243">
        <v>2</v>
      </c>
    </row>
    <row r="244" spans="1:8">
      <c r="A244" t="s">
        <v>156</v>
      </c>
      <c r="B244" s="15">
        <v>43455</v>
      </c>
      <c r="C244" s="15">
        <v>43101</v>
      </c>
      <c r="D244" s="15">
        <v>43435</v>
      </c>
      <c r="E244">
        <v>3</v>
      </c>
      <c r="F244">
        <v>3</v>
      </c>
      <c r="G244">
        <v>6</v>
      </c>
      <c r="H244">
        <v>12</v>
      </c>
    </row>
    <row r="245" spans="1:8">
      <c r="A245" t="s">
        <v>6984</v>
      </c>
      <c r="B245" s="15">
        <v>43455</v>
      </c>
      <c r="C245" s="15">
        <v>43101</v>
      </c>
      <c r="D245" s="15">
        <v>43435</v>
      </c>
      <c r="E245">
        <v>0</v>
      </c>
      <c r="F245">
        <v>0</v>
      </c>
      <c r="G245">
        <v>1</v>
      </c>
      <c r="H245">
        <v>1</v>
      </c>
    </row>
    <row r="246" spans="1:8">
      <c r="A246" t="s">
        <v>6985</v>
      </c>
      <c r="B246" s="15">
        <v>43455</v>
      </c>
      <c r="C246" s="15">
        <v>43101</v>
      </c>
      <c r="D246" s="15">
        <v>43435</v>
      </c>
      <c r="E246">
        <v>1</v>
      </c>
      <c r="F246">
        <v>0</v>
      </c>
      <c r="G246">
        <v>0</v>
      </c>
      <c r="H246">
        <v>1</v>
      </c>
    </row>
    <row r="247" spans="1:8">
      <c r="A247" t="s">
        <v>6862</v>
      </c>
      <c r="B247" s="15">
        <v>43455</v>
      </c>
      <c r="C247" s="15">
        <v>43101</v>
      </c>
      <c r="D247" s="15">
        <v>43435</v>
      </c>
      <c r="E247">
        <v>2</v>
      </c>
      <c r="F247">
        <v>0</v>
      </c>
      <c r="G247">
        <v>1</v>
      </c>
      <c r="H247">
        <v>3</v>
      </c>
    </row>
    <row r="248" spans="1:8">
      <c r="A248" t="s">
        <v>138</v>
      </c>
      <c r="B248" s="15">
        <v>43455</v>
      </c>
      <c r="C248" s="15">
        <v>43101</v>
      </c>
      <c r="D248" s="15">
        <v>43435</v>
      </c>
      <c r="E248">
        <v>3</v>
      </c>
      <c r="F248">
        <v>4</v>
      </c>
      <c r="G248">
        <v>0</v>
      </c>
      <c r="H248">
        <v>7</v>
      </c>
    </row>
    <row r="249" spans="1:8">
      <c r="A249" t="s">
        <v>6986</v>
      </c>
      <c r="B249" s="15">
        <v>43455</v>
      </c>
      <c r="C249" s="15">
        <v>43101</v>
      </c>
      <c r="D249" s="15">
        <v>43435</v>
      </c>
      <c r="E249">
        <v>0</v>
      </c>
      <c r="F249">
        <v>0</v>
      </c>
      <c r="G249">
        <v>1</v>
      </c>
      <c r="H249">
        <v>1</v>
      </c>
    </row>
    <row r="250" spans="1:8">
      <c r="A250" t="s">
        <v>82</v>
      </c>
      <c r="B250" s="15">
        <v>43455</v>
      </c>
      <c r="C250" s="15">
        <v>43101</v>
      </c>
      <c r="D250" s="15">
        <v>43435</v>
      </c>
      <c r="E250">
        <v>2</v>
      </c>
      <c r="F250">
        <v>0</v>
      </c>
      <c r="G250">
        <v>0</v>
      </c>
      <c r="H250">
        <v>2</v>
      </c>
    </row>
    <row r="251" spans="1:8">
      <c r="A251" t="s">
        <v>6987</v>
      </c>
      <c r="B251" s="15">
        <v>43455</v>
      </c>
      <c r="C251" s="15">
        <v>43101</v>
      </c>
      <c r="D251" s="15">
        <v>43435</v>
      </c>
      <c r="E251">
        <v>1</v>
      </c>
      <c r="F251">
        <v>0</v>
      </c>
      <c r="G251">
        <v>0</v>
      </c>
      <c r="H251">
        <v>1</v>
      </c>
    </row>
    <row r="252" spans="1:8">
      <c r="A252" t="s">
        <v>6988</v>
      </c>
      <c r="B252" s="15">
        <v>43455</v>
      </c>
      <c r="C252" s="15">
        <v>43101</v>
      </c>
      <c r="D252" s="15">
        <v>43435</v>
      </c>
      <c r="E252">
        <v>1</v>
      </c>
      <c r="F252">
        <v>0</v>
      </c>
      <c r="G252">
        <v>0</v>
      </c>
      <c r="H252">
        <v>1</v>
      </c>
    </row>
    <row r="253" spans="1:8">
      <c r="A253" t="s">
        <v>188</v>
      </c>
      <c r="B253" s="15">
        <v>43455</v>
      </c>
      <c r="C253" s="15">
        <v>43101</v>
      </c>
      <c r="D253" s="15">
        <v>43435</v>
      </c>
      <c r="E253">
        <v>0</v>
      </c>
      <c r="F253">
        <v>1</v>
      </c>
      <c r="G253">
        <v>0</v>
      </c>
      <c r="H253">
        <v>1</v>
      </c>
    </row>
    <row r="254" spans="1:8">
      <c r="A254" t="s">
        <v>6936</v>
      </c>
      <c r="B254" s="15">
        <v>43455</v>
      </c>
      <c r="C254" s="15">
        <v>43101</v>
      </c>
      <c r="D254" s="15">
        <v>43435</v>
      </c>
      <c r="E254">
        <v>1</v>
      </c>
      <c r="F254">
        <v>0</v>
      </c>
      <c r="G254">
        <v>0</v>
      </c>
      <c r="H254">
        <v>1</v>
      </c>
    </row>
    <row r="255" spans="1:8">
      <c r="A255" t="s">
        <v>6989</v>
      </c>
      <c r="B255" s="15">
        <v>43455</v>
      </c>
      <c r="C255" s="15">
        <v>43101</v>
      </c>
      <c r="D255" s="15">
        <v>43435</v>
      </c>
      <c r="E255">
        <v>1</v>
      </c>
      <c r="F255">
        <v>0</v>
      </c>
      <c r="G255">
        <v>0</v>
      </c>
      <c r="H255">
        <v>1</v>
      </c>
    </row>
    <row r="256" spans="1:8">
      <c r="A256" t="s">
        <v>164</v>
      </c>
      <c r="B256" s="15">
        <v>43455</v>
      </c>
      <c r="C256" s="15">
        <v>43101</v>
      </c>
      <c r="D256" s="15">
        <v>43435</v>
      </c>
      <c r="E256">
        <v>1</v>
      </c>
      <c r="F256">
        <v>0</v>
      </c>
      <c r="G256">
        <v>0</v>
      </c>
      <c r="H256">
        <v>1</v>
      </c>
    </row>
    <row r="257" spans="1:8">
      <c r="A257" t="s">
        <v>6990</v>
      </c>
      <c r="B257" s="15">
        <v>43455</v>
      </c>
      <c r="C257" s="15">
        <v>43101</v>
      </c>
      <c r="D257" s="15">
        <v>43435</v>
      </c>
      <c r="E257">
        <v>0</v>
      </c>
      <c r="F257">
        <v>0</v>
      </c>
      <c r="G257">
        <v>1</v>
      </c>
      <c r="H257">
        <v>1</v>
      </c>
    </row>
    <row r="258" spans="1:8">
      <c r="A258" t="s">
        <v>6991</v>
      </c>
      <c r="B258" s="15">
        <v>43455</v>
      </c>
      <c r="C258" s="15">
        <v>43101</v>
      </c>
      <c r="D258" s="15">
        <v>43435</v>
      </c>
      <c r="E258">
        <v>0</v>
      </c>
      <c r="F258">
        <v>0</v>
      </c>
      <c r="G258">
        <v>1</v>
      </c>
      <c r="H258">
        <v>1</v>
      </c>
    </row>
    <row r="259" spans="1:8">
      <c r="A259" t="s">
        <v>6992</v>
      </c>
      <c r="B259" s="15">
        <v>43455</v>
      </c>
      <c r="C259" s="15">
        <v>43101</v>
      </c>
      <c r="D259" s="15">
        <v>43435</v>
      </c>
      <c r="E259">
        <v>1</v>
      </c>
      <c r="F259">
        <v>0</v>
      </c>
      <c r="G259">
        <v>0</v>
      </c>
      <c r="H259">
        <v>1</v>
      </c>
    </row>
    <row r="260" spans="1:8">
      <c r="A260" t="s">
        <v>6906</v>
      </c>
      <c r="B260" s="15">
        <v>43455</v>
      </c>
      <c r="C260" s="15">
        <v>43101</v>
      </c>
      <c r="D260" s="15">
        <v>43435</v>
      </c>
      <c r="E260">
        <v>0</v>
      </c>
      <c r="F260">
        <v>0</v>
      </c>
      <c r="G260">
        <v>1</v>
      </c>
      <c r="H260">
        <v>1</v>
      </c>
    </row>
    <row r="261" spans="1:8">
      <c r="A261" t="s">
        <v>6993</v>
      </c>
      <c r="B261" s="15">
        <v>43455</v>
      </c>
      <c r="C261" s="15">
        <v>43101</v>
      </c>
      <c r="D261" s="15">
        <v>43435</v>
      </c>
      <c r="E261">
        <v>0</v>
      </c>
      <c r="F261">
        <v>0</v>
      </c>
      <c r="G261">
        <v>1</v>
      </c>
      <c r="H261">
        <v>1</v>
      </c>
    </row>
    <row r="262" spans="1:8">
      <c r="A262" t="s">
        <v>58</v>
      </c>
      <c r="B262" s="15">
        <v>43455</v>
      </c>
      <c r="C262" s="15">
        <v>43101</v>
      </c>
      <c r="D262" s="15">
        <v>43435</v>
      </c>
      <c r="E262">
        <v>14</v>
      </c>
      <c r="F262">
        <v>10</v>
      </c>
      <c r="G262">
        <v>18</v>
      </c>
      <c r="H262">
        <v>42</v>
      </c>
    </row>
    <row r="263" spans="1:8">
      <c r="A263" t="s">
        <v>6994</v>
      </c>
      <c r="B263" s="15">
        <v>43455</v>
      </c>
      <c r="C263" s="15">
        <v>43101</v>
      </c>
      <c r="D263" s="15">
        <v>43435</v>
      </c>
      <c r="E263">
        <v>1</v>
      </c>
      <c r="F263">
        <v>0</v>
      </c>
      <c r="G263">
        <v>0</v>
      </c>
      <c r="H263">
        <v>1</v>
      </c>
    </row>
    <row r="264" spans="1:8">
      <c r="A264" t="s">
        <v>6995</v>
      </c>
      <c r="B264" s="15">
        <v>43455</v>
      </c>
      <c r="C264" s="15">
        <v>43101</v>
      </c>
      <c r="D264" s="15">
        <v>43435</v>
      </c>
      <c r="E264">
        <v>0</v>
      </c>
      <c r="F264">
        <v>1</v>
      </c>
      <c r="G264">
        <v>0</v>
      </c>
      <c r="H264">
        <v>1</v>
      </c>
    </row>
    <row r="265" spans="1:8">
      <c r="A265" t="s">
        <v>6996</v>
      </c>
      <c r="B265" s="15">
        <v>43455</v>
      </c>
      <c r="C265" s="15">
        <v>43101</v>
      </c>
      <c r="D265" s="15">
        <v>43435</v>
      </c>
      <c r="E265">
        <v>1</v>
      </c>
      <c r="F265">
        <v>0</v>
      </c>
      <c r="G265">
        <v>0</v>
      </c>
      <c r="H265">
        <v>1</v>
      </c>
    </row>
    <row r="266" spans="1:8">
      <c r="A266" t="s">
        <v>6922</v>
      </c>
      <c r="B266" s="15">
        <v>43455</v>
      </c>
      <c r="C266" s="15">
        <v>43101</v>
      </c>
      <c r="D266" s="15">
        <v>43435</v>
      </c>
      <c r="E266">
        <v>2</v>
      </c>
      <c r="F266">
        <v>0</v>
      </c>
      <c r="G266">
        <v>0</v>
      </c>
      <c r="H266">
        <v>2</v>
      </c>
    </row>
    <row r="267" spans="1:8">
      <c r="A267" t="s">
        <v>141</v>
      </c>
      <c r="B267" s="15">
        <v>43455</v>
      </c>
      <c r="C267" s="15">
        <v>43101</v>
      </c>
      <c r="D267" s="15">
        <v>43435</v>
      </c>
      <c r="E267">
        <v>3</v>
      </c>
      <c r="F267">
        <v>0</v>
      </c>
      <c r="G267">
        <v>2</v>
      </c>
      <c r="H267">
        <v>5</v>
      </c>
    </row>
    <row r="268" spans="1:8">
      <c r="A268" t="s">
        <v>83</v>
      </c>
      <c r="B268" s="15">
        <v>43455</v>
      </c>
      <c r="C268" s="15">
        <v>43101</v>
      </c>
      <c r="D268" s="15">
        <v>43435</v>
      </c>
      <c r="E268">
        <v>0</v>
      </c>
      <c r="F268">
        <v>0</v>
      </c>
      <c r="G268">
        <v>1</v>
      </c>
      <c r="H268">
        <v>1</v>
      </c>
    </row>
    <row r="269" spans="1:8">
      <c r="A269" t="s">
        <v>6926</v>
      </c>
      <c r="B269" s="15">
        <v>43455</v>
      </c>
      <c r="C269" s="15">
        <v>43101</v>
      </c>
      <c r="D269" s="15">
        <v>43435</v>
      </c>
      <c r="E269">
        <v>1</v>
      </c>
      <c r="F269">
        <v>0</v>
      </c>
      <c r="G269">
        <v>0</v>
      </c>
      <c r="H269">
        <v>1</v>
      </c>
    </row>
    <row r="270" spans="1:8">
      <c r="A270" t="s">
        <v>6997</v>
      </c>
      <c r="B270" s="15">
        <v>43455</v>
      </c>
      <c r="C270" s="15">
        <v>43101</v>
      </c>
      <c r="D270" s="15">
        <v>43435</v>
      </c>
      <c r="E270">
        <v>0</v>
      </c>
      <c r="F270">
        <v>0</v>
      </c>
      <c r="G270">
        <v>1</v>
      </c>
      <c r="H270">
        <v>1</v>
      </c>
    </row>
    <row r="271" spans="1:8">
      <c r="A271" t="s">
        <v>6998</v>
      </c>
      <c r="B271" s="15">
        <v>43455</v>
      </c>
      <c r="C271" s="15">
        <v>43101</v>
      </c>
      <c r="D271" s="15">
        <v>43435</v>
      </c>
      <c r="E271">
        <v>0</v>
      </c>
      <c r="F271">
        <v>0</v>
      </c>
      <c r="G271">
        <v>1</v>
      </c>
      <c r="H271">
        <v>1</v>
      </c>
    </row>
    <row r="272" spans="1:8">
      <c r="A272" t="s">
        <v>81</v>
      </c>
      <c r="B272" s="15">
        <v>43455</v>
      </c>
      <c r="C272" s="15">
        <v>43101</v>
      </c>
      <c r="D272" s="15">
        <v>43435</v>
      </c>
      <c r="E272">
        <v>6</v>
      </c>
      <c r="F272">
        <v>0</v>
      </c>
      <c r="G272">
        <v>3</v>
      </c>
      <c r="H272">
        <v>9</v>
      </c>
    </row>
    <row r="273" spans="1:8">
      <c r="A273" t="s">
        <v>6999</v>
      </c>
      <c r="B273" s="15">
        <v>43455</v>
      </c>
      <c r="C273" s="15">
        <v>43101</v>
      </c>
      <c r="D273" s="15">
        <v>43435</v>
      </c>
      <c r="E273">
        <v>2</v>
      </c>
      <c r="F273">
        <v>0</v>
      </c>
      <c r="G273">
        <v>0</v>
      </c>
      <c r="H273">
        <v>2</v>
      </c>
    </row>
    <row r="274" spans="1:8">
      <c r="A274" t="s">
        <v>7000</v>
      </c>
      <c r="B274" s="15">
        <v>43455</v>
      </c>
      <c r="C274" s="15">
        <v>43101</v>
      </c>
      <c r="D274" s="15">
        <v>43435</v>
      </c>
      <c r="E274">
        <v>1</v>
      </c>
      <c r="F274">
        <v>0</v>
      </c>
      <c r="G274">
        <v>0</v>
      </c>
      <c r="H274">
        <v>1</v>
      </c>
    </row>
    <row r="275" spans="1:8">
      <c r="A275" t="s">
        <v>123</v>
      </c>
      <c r="B275" s="15">
        <v>43455</v>
      </c>
      <c r="C275" s="15">
        <v>43101</v>
      </c>
      <c r="D275" s="15">
        <v>43435</v>
      </c>
      <c r="E275">
        <v>1</v>
      </c>
      <c r="F275">
        <v>1</v>
      </c>
      <c r="G275">
        <v>0</v>
      </c>
      <c r="H275">
        <v>2</v>
      </c>
    </row>
    <row r="276" spans="1:8">
      <c r="A276" t="s">
        <v>7001</v>
      </c>
      <c r="B276" s="15">
        <v>43455</v>
      </c>
      <c r="C276" s="15">
        <v>43101</v>
      </c>
      <c r="D276" s="15">
        <v>43435</v>
      </c>
      <c r="E276">
        <v>0</v>
      </c>
      <c r="F276">
        <v>1</v>
      </c>
      <c r="G276">
        <v>0</v>
      </c>
      <c r="H276">
        <v>1</v>
      </c>
    </row>
    <row r="277" spans="1:8">
      <c r="A277" t="s">
        <v>7002</v>
      </c>
      <c r="B277" s="15">
        <v>43455</v>
      </c>
      <c r="C277" s="15">
        <v>43101</v>
      </c>
      <c r="D277" s="15">
        <v>43435</v>
      </c>
      <c r="E277">
        <v>0</v>
      </c>
      <c r="F277">
        <v>1</v>
      </c>
      <c r="G277">
        <v>0</v>
      </c>
      <c r="H277">
        <v>1</v>
      </c>
    </row>
    <row r="278" spans="1:8">
      <c r="A278" t="s">
        <v>106</v>
      </c>
      <c r="B278" s="15">
        <v>43455</v>
      </c>
      <c r="C278" s="15">
        <v>43101</v>
      </c>
      <c r="D278" s="15">
        <v>43435</v>
      </c>
      <c r="E278">
        <v>9</v>
      </c>
      <c r="F278">
        <v>0</v>
      </c>
      <c r="G278">
        <v>2</v>
      </c>
      <c r="H278">
        <v>11</v>
      </c>
    </row>
    <row r="279" spans="1:8">
      <c r="A279" t="s">
        <v>7003</v>
      </c>
      <c r="B279" s="15">
        <v>43455</v>
      </c>
      <c r="C279" s="15">
        <v>43101</v>
      </c>
      <c r="D279" s="15">
        <v>43435</v>
      </c>
      <c r="E279">
        <v>0</v>
      </c>
      <c r="F279">
        <v>1</v>
      </c>
      <c r="G279">
        <v>0</v>
      </c>
      <c r="H279">
        <v>1</v>
      </c>
    </row>
    <row r="280" spans="1:8">
      <c r="A280" t="s">
        <v>7004</v>
      </c>
      <c r="B280" s="15">
        <v>43455</v>
      </c>
      <c r="C280" s="15">
        <v>43101</v>
      </c>
      <c r="D280" s="15">
        <v>43435</v>
      </c>
      <c r="E280">
        <v>1</v>
      </c>
      <c r="F280">
        <v>0</v>
      </c>
      <c r="G280">
        <v>0</v>
      </c>
      <c r="H280">
        <v>1</v>
      </c>
    </row>
    <row r="281" spans="1:8">
      <c r="A281" t="s">
        <v>7005</v>
      </c>
      <c r="B281" s="15">
        <v>43455</v>
      </c>
      <c r="C281" s="15">
        <v>43101</v>
      </c>
      <c r="D281" s="15">
        <v>43435</v>
      </c>
      <c r="E281">
        <v>0</v>
      </c>
      <c r="F281">
        <v>0</v>
      </c>
      <c r="G281">
        <v>1</v>
      </c>
      <c r="H281">
        <v>1</v>
      </c>
    </row>
    <row r="282" spans="1:8">
      <c r="A282" t="s">
        <v>139</v>
      </c>
      <c r="B282" s="15">
        <v>43455</v>
      </c>
      <c r="C282" s="15">
        <v>43101</v>
      </c>
      <c r="D282" s="15">
        <v>43435</v>
      </c>
      <c r="E282">
        <v>0</v>
      </c>
      <c r="F282">
        <v>1</v>
      </c>
      <c r="G282">
        <v>0</v>
      </c>
      <c r="H282">
        <v>1</v>
      </c>
    </row>
    <row r="283" spans="1:8">
      <c r="A283" t="s">
        <v>7006</v>
      </c>
      <c r="B283" s="15">
        <v>43455</v>
      </c>
      <c r="C283" s="15">
        <v>43101</v>
      </c>
      <c r="D283" s="15">
        <v>43435</v>
      </c>
      <c r="E283">
        <v>1</v>
      </c>
      <c r="F283">
        <v>0</v>
      </c>
      <c r="G283">
        <v>0</v>
      </c>
      <c r="H283">
        <v>1</v>
      </c>
    </row>
    <row r="284" spans="1:8">
      <c r="A284" t="s">
        <v>6853</v>
      </c>
      <c r="B284" s="15">
        <v>43455</v>
      </c>
      <c r="C284" s="15">
        <v>43101</v>
      </c>
      <c r="D284" s="15">
        <v>43435</v>
      </c>
      <c r="E284">
        <v>1</v>
      </c>
      <c r="F284">
        <v>0</v>
      </c>
      <c r="G284">
        <v>5</v>
      </c>
      <c r="H284">
        <v>6</v>
      </c>
    </row>
    <row r="285" spans="1:8">
      <c r="A285" t="s">
        <v>157</v>
      </c>
      <c r="B285" s="15">
        <v>43455</v>
      </c>
      <c r="C285" s="15">
        <v>43101</v>
      </c>
      <c r="D285" s="15">
        <v>43435</v>
      </c>
      <c r="E285">
        <v>0</v>
      </c>
      <c r="F285">
        <v>2</v>
      </c>
      <c r="G285">
        <v>0</v>
      </c>
      <c r="H285">
        <v>2</v>
      </c>
    </row>
    <row r="286" spans="1:8">
      <c r="A286" t="s">
        <v>177</v>
      </c>
      <c r="B286" s="15">
        <v>43455</v>
      </c>
      <c r="C286" s="15">
        <v>43101</v>
      </c>
      <c r="D286" s="15">
        <v>43435</v>
      </c>
      <c r="E286">
        <v>1</v>
      </c>
      <c r="F286">
        <v>0</v>
      </c>
      <c r="G286">
        <v>0</v>
      </c>
      <c r="H286">
        <v>1</v>
      </c>
    </row>
    <row r="287" spans="1:8">
      <c r="A287" t="s">
        <v>7007</v>
      </c>
      <c r="B287" s="15">
        <v>43455</v>
      </c>
      <c r="C287" s="15">
        <v>43101</v>
      </c>
      <c r="D287" s="15">
        <v>43435</v>
      </c>
      <c r="E287">
        <v>0</v>
      </c>
      <c r="F287">
        <v>1</v>
      </c>
      <c r="G287">
        <v>1</v>
      </c>
      <c r="H287">
        <v>2</v>
      </c>
    </row>
    <row r="288" spans="1:8">
      <c r="A288" t="s">
        <v>7008</v>
      </c>
      <c r="B288" s="15">
        <v>43455</v>
      </c>
      <c r="C288" s="15">
        <v>43101</v>
      </c>
      <c r="D288" s="15">
        <v>43435</v>
      </c>
      <c r="E288">
        <v>0</v>
      </c>
      <c r="F288">
        <v>0</v>
      </c>
      <c r="G288">
        <v>1</v>
      </c>
      <c r="H288">
        <v>1</v>
      </c>
    </row>
    <row r="289" spans="1:8">
      <c r="A289" t="s">
        <v>86</v>
      </c>
      <c r="B289" s="15">
        <v>43455</v>
      </c>
      <c r="C289" s="15">
        <v>43101</v>
      </c>
      <c r="D289" s="15">
        <v>43435</v>
      </c>
      <c r="E289">
        <v>1</v>
      </c>
      <c r="F289">
        <v>0</v>
      </c>
      <c r="G289">
        <v>0</v>
      </c>
      <c r="H289">
        <v>1</v>
      </c>
    </row>
    <row r="290" spans="1:8">
      <c r="A290" t="s">
        <v>7009</v>
      </c>
      <c r="B290" s="15">
        <v>43455</v>
      </c>
      <c r="C290" s="15">
        <v>43101</v>
      </c>
      <c r="D290" s="15">
        <v>43435</v>
      </c>
      <c r="E290">
        <v>1</v>
      </c>
      <c r="F290">
        <v>0</v>
      </c>
      <c r="G290">
        <v>0</v>
      </c>
      <c r="H290">
        <v>1</v>
      </c>
    </row>
    <row r="291" spans="1:8">
      <c r="A291" t="s">
        <v>6872</v>
      </c>
      <c r="B291" s="15">
        <v>43455</v>
      </c>
      <c r="C291" s="15">
        <v>43101</v>
      </c>
      <c r="D291" s="15">
        <v>43435</v>
      </c>
      <c r="E291">
        <v>1</v>
      </c>
      <c r="F291">
        <v>0</v>
      </c>
      <c r="G291">
        <v>0</v>
      </c>
      <c r="H291">
        <v>1</v>
      </c>
    </row>
    <row r="292" spans="1:8">
      <c r="A292" t="s">
        <v>7010</v>
      </c>
      <c r="B292" s="15">
        <v>43455</v>
      </c>
      <c r="C292" s="15">
        <v>43101</v>
      </c>
      <c r="D292" s="15">
        <v>43435</v>
      </c>
      <c r="E292">
        <v>1</v>
      </c>
      <c r="F292">
        <v>0</v>
      </c>
      <c r="G292">
        <v>0</v>
      </c>
      <c r="H292">
        <v>1</v>
      </c>
    </row>
    <row r="293" spans="1:8">
      <c r="A293" t="s">
        <v>7011</v>
      </c>
      <c r="B293" s="15">
        <v>43455</v>
      </c>
      <c r="C293" s="15">
        <v>43101</v>
      </c>
      <c r="D293" s="15">
        <v>43435</v>
      </c>
      <c r="E293">
        <v>0</v>
      </c>
      <c r="F293">
        <v>0</v>
      </c>
      <c r="G293">
        <v>1</v>
      </c>
      <c r="H293">
        <v>1</v>
      </c>
    </row>
    <row r="294" spans="1:8">
      <c r="A294" t="s">
        <v>109</v>
      </c>
      <c r="B294" s="15">
        <v>43455</v>
      </c>
      <c r="C294" s="15">
        <v>43101</v>
      </c>
      <c r="D294" s="15">
        <v>43435</v>
      </c>
      <c r="E294">
        <v>1</v>
      </c>
      <c r="F294">
        <v>0</v>
      </c>
      <c r="G294">
        <v>0</v>
      </c>
      <c r="H294">
        <v>1</v>
      </c>
    </row>
    <row r="295" spans="1:8">
      <c r="A295" t="s">
        <v>7012</v>
      </c>
      <c r="B295" s="15">
        <v>43455</v>
      </c>
      <c r="C295" s="15">
        <v>43101</v>
      </c>
      <c r="D295" s="15">
        <v>43435</v>
      </c>
      <c r="E295">
        <v>1</v>
      </c>
      <c r="F295">
        <v>0</v>
      </c>
      <c r="G295">
        <v>0</v>
      </c>
      <c r="H295">
        <v>1</v>
      </c>
    </row>
    <row r="296" spans="1:8">
      <c r="A296" t="s">
        <v>6850</v>
      </c>
      <c r="B296" s="15">
        <v>43455</v>
      </c>
      <c r="C296" s="15">
        <v>43101</v>
      </c>
      <c r="D296" s="15">
        <v>43435</v>
      </c>
      <c r="E296">
        <v>4</v>
      </c>
      <c r="F296">
        <v>0</v>
      </c>
      <c r="G296">
        <v>0</v>
      </c>
      <c r="H296">
        <v>4</v>
      </c>
    </row>
    <row r="297" spans="1:8">
      <c r="A297" t="s">
        <v>7013</v>
      </c>
      <c r="B297" s="15">
        <v>43455</v>
      </c>
      <c r="C297" s="15">
        <v>43101</v>
      </c>
      <c r="D297" s="15">
        <v>43435</v>
      </c>
      <c r="E297">
        <v>0</v>
      </c>
      <c r="F297">
        <v>0</v>
      </c>
      <c r="G297">
        <v>1</v>
      </c>
      <c r="H297">
        <v>1</v>
      </c>
    </row>
    <row r="298" spans="1:8">
      <c r="A298" t="s">
        <v>6899</v>
      </c>
      <c r="B298" s="15">
        <v>43455</v>
      </c>
      <c r="C298" s="15">
        <v>43101</v>
      </c>
      <c r="D298" s="15">
        <v>43435</v>
      </c>
      <c r="E298">
        <v>1</v>
      </c>
      <c r="F298">
        <v>0</v>
      </c>
      <c r="G298">
        <v>0</v>
      </c>
      <c r="H298">
        <v>1</v>
      </c>
    </row>
    <row r="299" spans="1:8">
      <c r="A299" t="s">
        <v>7014</v>
      </c>
      <c r="B299" s="15">
        <v>43455</v>
      </c>
      <c r="C299" s="15">
        <v>43101</v>
      </c>
      <c r="D299" s="15">
        <v>43435</v>
      </c>
      <c r="E299">
        <v>1</v>
      </c>
      <c r="F299">
        <v>0</v>
      </c>
      <c r="G299">
        <v>0</v>
      </c>
      <c r="H299">
        <v>1</v>
      </c>
    </row>
    <row r="300" spans="1:8">
      <c r="A300" t="s">
        <v>6854</v>
      </c>
      <c r="B300" s="15">
        <v>43455</v>
      </c>
      <c r="C300" s="15">
        <v>43101</v>
      </c>
      <c r="D300" s="15">
        <v>43435</v>
      </c>
      <c r="E300">
        <v>0</v>
      </c>
      <c r="F300">
        <v>1</v>
      </c>
      <c r="G300">
        <v>0</v>
      </c>
      <c r="H300">
        <v>1</v>
      </c>
    </row>
    <row r="301" spans="1:8">
      <c r="A301" t="s">
        <v>7015</v>
      </c>
      <c r="B301" s="15">
        <v>43455</v>
      </c>
      <c r="C301" s="15">
        <v>43101</v>
      </c>
      <c r="D301" s="15">
        <v>43435</v>
      </c>
      <c r="E301">
        <v>0</v>
      </c>
      <c r="F301">
        <v>0</v>
      </c>
      <c r="G301">
        <v>1</v>
      </c>
      <c r="H301">
        <v>1</v>
      </c>
    </row>
    <row r="302" spans="1:8">
      <c r="A302" t="s">
        <v>7016</v>
      </c>
      <c r="B302" s="15">
        <v>43455</v>
      </c>
      <c r="C302" s="15">
        <v>43101</v>
      </c>
      <c r="D302" s="15">
        <v>43435</v>
      </c>
      <c r="E302">
        <v>0</v>
      </c>
      <c r="F302">
        <v>1</v>
      </c>
      <c r="G302">
        <v>0</v>
      </c>
      <c r="H302">
        <v>1</v>
      </c>
    </row>
    <row r="303" spans="1:8">
      <c r="A303" t="s">
        <v>80</v>
      </c>
      <c r="B303" s="15">
        <v>43455</v>
      </c>
      <c r="C303" s="15">
        <v>43101</v>
      </c>
      <c r="D303" s="15">
        <v>43435</v>
      </c>
      <c r="E303">
        <v>3</v>
      </c>
      <c r="F303">
        <v>0</v>
      </c>
      <c r="G303">
        <v>1</v>
      </c>
      <c r="H303">
        <v>4</v>
      </c>
    </row>
    <row r="304" spans="1:8">
      <c r="A304" t="s">
        <v>7017</v>
      </c>
      <c r="B304" s="15">
        <v>43455</v>
      </c>
      <c r="C304" s="15">
        <v>43101</v>
      </c>
      <c r="D304" s="15">
        <v>43435</v>
      </c>
      <c r="E304">
        <v>1</v>
      </c>
      <c r="F304">
        <v>0</v>
      </c>
      <c r="G304">
        <v>0</v>
      </c>
      <c r="H304">
        <v>1</v>
      </c>
    </row>
    <row r="305" spans="1:8">
      <c r="A305" t="s">
        <v>7018</v>
      </c>
      <c r="B305" s="15">
        <v>43455</v>
      </c>
      <c r="C305" s="15">
        <v>43101</v>
      </c>
      <c r="D305" s="15">
        <v>43435</v>
      </c>
      <c r="E305">
        <v>1</v>
      </c>
      <c r="F305">
        <v>0</v>
      </c>
      <c r="G305">
        <v>0</v>
      </c>
      <c r="H305">
        <v>1</v>
      </c>
    </row>
    <row r="306" spans="1:8">
      <c r="A306" t="s">
        <v>7019</v>
      </c>
      <c r="B306" s="15">
        <v>43455</v>
      </c>
      <c r="C306" s="15">
        <v>43101</v>
      </c>
      <c r="D306" s="15">
        <v>43435</v>
      </c>
      <c r="E306">
        <v>0</v>
      </c>
      <c r="F306">
        <v>1</v>
      </c>
      <c r="G306">
        <v>0</v>
      </c>
      <c r="H306">
        <v>1</v>
      </c>
    </row>
    <row r="307" spans="1:8">
      <c r="A307" t="s">
        <v>7020</v>
      </c>
      <c r="B307" s="15">
        <v>43455</v>
      </c>
      <c r="C307" s="15">
        <v>43101</v>
      </c>
      <c r="D307" s="15">
        <v>43435</v>
      </c>
      <c r="E307">
        <v>0</v>
      </c>
      <c r="F307">
        <v>2</v>
      </c>
      <c r="G307">
        <v>1</v>
      </c>
      <c r="H307">
        <v>3</v>
      </c>
    </row>
    <row r="308" spans="1:8">
      <c r="A308" t="s">
        <v>7021</v>
      </c>
      <c r="B308" s="15">
        <v>43455</v>
      </c>
      <c r="C308" s="15">
        <v>43101</v>
      </c>
      <c r="D308" s="15">
        <v>43435</v>
      </c>
      <c r="E308">
        <v>0</v>
      </c>
      <c r="F308">
        <v>0</v>
      </c>
      <c r="G308">
        <v>1</v>
      </c>
      <c r="H308">
        <v>1</v>
      </c>
    </row>
    <row r="309" spans="1:8">
      <c r="A309" t="s">
        <v>7022</v>
      </c>
      <c r="B309" s="15">
        <v>43455</v>
      </c>
      <c r="C309" s="15">
        <v>43101</v>
      </c>
      <c r="D309" s="15">
        <v>43435</v>
      </c>
      <c r="E309">
        <v>1</v>
      </c>
      <c r="F309">
        <v>0</v>
      </c>
      <c r="G309">
        <v>0</v>
      </c>
      <c r="H309">
        <v>1</v>
      </c>
    </row>
    <row r="310" spans="1:8">
      <c r="A310" t="s">
        <v>7023</v>
      </c>
      <c r="B310" s="15">
        <v>43455</v>
      </c>
      <c r="C310" s="15">
        <v>43101</v>
      </c>
      <c r="D310" s="15">
        <v>43435</v>
      </c>
      <c r="E310">
        <v>0</v>
      </c>
      <c r="F310">
        <v>1</v>
      </c>
      <c r="G310">
        <v>0</v>
      </c>
      <c r="H310">
        <v>1</v>
      </c>
    </row>
    <row r="311" spans="1:8">
      <c r="A311" t="s">
        <v>7024</v>
      </c>
      <c r="B311" s="15">
        <v>43455</v>
      </c>
      <c r="C311" s="15">
        <v>43101</v>
      </c>
      <c r="D311" s="15">
        <v>43435</v>
      </c>
      <c r="E311">
        <v>1</v>
      </c>
      <c r="F311">
        <v>0</v>
      </c>
      <c r="G311">
        <v>0</v>
      </c>
      <c r="H311">
        <v>1</v>
      </c>
    </row>
    <row r="312" spans="1:8">
      <c r="A312" t="s">
        <v>162</v>
      </c>
      <c r="B312" s="15">
        <v>43455</v>
      </c>
      <c r="C312" s="15">
        <v>43101</v>
      </c>
      <c r="D312" s="15">
        <v>43435</v>
      </c>
      <c r="E312">
        <v>0</v>
      </c>
      <c r="F312">
        <v>2</v>
      </c>
      <c r="G312">
        <v>3</v>
      </c>
      <c r="H312">
        <v>5</v>
      </c>
    </row>
    <row r="313" spans="1:8">
      <c r="A313" t="s">
        <v>7025</v>
      </c>
      <c r="B313" s="15">
        <v>43455</v>
      </c>
      <c r="C313" s="15">
        <v>43101</v>
      </c>
      <c r="D313" s="15">
        <v>43435</v>
      </c>
      <c r="E313">
        <v>1</v>
      </c>
      <c r="F313">
        <v>0</v>
      </c>
      <c r="G313">
        <v>0</v>
      </c>
      <c r="H313">
        <v>1</v>
      </c>
    </row>
    <row r="314" spans="1:8">
      <c r="A314" t="s">
        <v>6865</v>
      </c>
      <c r="B314" s="15">
        <v>43455</v>
      </c>
      <c r="C314" s="15">
        <v>43101</v>
      </c>
      <c r="D314" s="15">
        <v>43435</v>
      </c>
      <c r="E314">
        <v>2</v>
      </c>
      <c r="F314">
        <v>0</v>
      </c>
      <c r="G314">
        <v>0</v>
      </c>
      <c r="H314">
        <v>2</v>
      </c>
    </row>
    <row r="315" spans="1:8">
      <c r="A315" t="s">
        <v>114</v>
      </c>
      <c r="B315" s="15">
        <v>43455</v>
      </c>
      <c r="C315" s="15">
        <v>43101</v>
      </c>
      <c r="D315" s="15">
        <v>43435</v>
      </c>
      <c r="E315">
        <v>3</v>
      </c>
      <c r="F315">
        <v>1</v>
      </c>
      <c r="G315">
        <v>1</v>
      </c>
      <c r="H315">
        <v>5</v>
      </c>
    </row>
    <row r="316" spans="1:8">
      <c r="A316" t="s">
        <v>91</v>
      </c>
      <c r="B316" s="15">
        <v>43455</v>
      </c>
      <c r="C316" s="15">
        <v>43101</v>
      </c>
      <c r="D316" s="15">
        <v>43435</v>
      </c>
      <c r="E316">
        <v>8</v>
      </c>
      <c r="F316">
        <v>2</v>
      </c>
      <c r="G316">
        <v>3</v>
      </c>
      <c r="H316">
        <v>13</v>
      </c>
    </row>
    <row r="317" spans="1:8">
      <c r="A317" t="s">
        <v>7026</v>
      </c>
      <c r="B317" s="15">
        <v>43455</v>
      </c>
      <c r="C317" s="15">
        <v>43101</v>
      </c>
      <c r="D317" s="15">
        <v>43435</v>
      </c>
      <c r="E317">
        <v>1</v>
      </c>
      <c r="F317">
        <v>0</v>
      </c>
      <c r="G317">
        <v>0</v>
      </c>
      <c r="H317">
        <v>1</v>
      </c>
    </row>
    <row r="318" spans="1:8">
      <c r="A318" t="s">
        <v>7027</v>
      </c>
      <c r="B318" s="15">
        <v>43455</v>
      </c>
      <c r="C318" s="15">
        <v>43101</v>
      </c>
      <c r="D318" s="15">
        <v>43435</v>
      </c>
      <c r="E318">
        <v>1</v>
      </c>
      <c r="F318">
        <v>0</v>
      </c>
      <c r="G318">
        <v>0</v>
      </c>
      <c r="H318">
        <v>1</v>
      </c>
    </row>
    <row r="319" spans="1:8">
      <c r="A319" t="s">
        <v>6846</v>
      </c>
      <c r="B319" s="15">
        <v>43455</v>
      </c>
      <c r="C319" s="15">
        <v>43101</v>
      </c>
      <c r="D319" s="15">
        <v>43435</v>
      </c>
      <c r="E319">
        <v>0</v>
      </c>
      <c r="F319">
        <v>0</v>
      </c>
      <c r="G319">
        <v>1</v>
      </c>
      <c r="H319">
        <v>1</v>
      </c>
    </row>
    <row r="320" spans="1:8">
      <c r="A320" t="s">
        <v>7028</v>
      </c>
      <c r="B320" s="15">
        <v>43455</v>
      </c>
      <c r="C320" s="15">
        <v>43101</v>
      </c>
      <c r="D320" s="15">
        <v>43435</v>
      </c>
      <c r="E320">
        <v>1</v>
      </c>
      <c r="F320">
        <v>0</v>
      </c>
      <c r="G320">
        <v>0</v>
      </c>
      <c r="H320">
        <v>1</v>
      </c>
    </row>
    <row r="321" spans="1:8">
      <c r="A321" t="s">
        <v>7029</v>
      </c>
      <c r="B321" s="15">
        <v>43455</v>
      </c>
      <c r="C321" s="15">
        <v>43101</v>
      </c>
      <c r="D321" s="15">
        <v>43435</v>
      </c>
      <c r="E321">
        <v>0</v>
      </c>
      <c r="F321">
        <v>1</v>
      </c>
      <c r="G321">
        <v>0</v>
      </c>
      <c r="H321">
        <v>1</v>
      </c>
    </row>
    <row r="322" spans="1:8">
      <c r="A322" t="s">
        <v>7030</v>
      </c>
      <c r="B322" s="15">
        <v>43455</v>
      </c>
      <c r="C322" s="15">
        <v>43101</v>
      </c>
      <c r="D322" s="15">
        <v>43435</v>
      </c>
      <c r="E322">
        <v>0</v>
      </c>
      <c r="F322">
        <v>0</v>
      </c>
      <c r="G322">
        <v>1</v>
      </c>
      <c r="H322">
        <v>1</v>
      </c>
    </row>
    <row r="323" spans="1:8">
      <c r="A323" t="s">
        <v>7031</v>
      </c>
      <c r="B323" s="15">
        <v>43455</v>
      </c>
      <c r="C323" s="15">
        <v>43101</v>
      </c>
      <c r="D323" s="15">
        <v>43435</v>
      </c>
      <c r="E323">
        <v>0</v>
      </c>
      <c r="F323">
        <v>0</v>
      </c>
      <c r="G323">
        <v>2</v>
      </c>
      <c r="H323">
        <v>2</v>
      </c>
    </row>
    <row r="324" spans="1:8">
      <c r="A324" t="s">
        <v>7032</v>
      </c>
      <c r="B324" s="15">
        <v>43455</v>
      </c>
      <c r="C324" s="15">
        <v>43101</v>
      </c>
      <c r="D324" s="15">
        <v>43435</v>
      </c>
      <c r="E324">
        <v>1</v>
      </c>
      <c r="F324">
        <v>0</v>
      </c>
      <c r="G324">
        <v>0</v>
      </c>
      <c r="H324">
        <v>1</v>
      </c>
    </row>
    <row r="325" spans="1:8">
      <c r="A325" t="s">
        <v>7033</v>
      </c>
      <c r="B325" s="15">
        <v>43455</v>
      </c>
      <c r="C325" s="15">
        <v>43101</v>
      </c>
      <c r="D325" s="15">
        <v>43435</v>
      </c>
      <c r="E325">
        <v>0</v>
      </c>
      <c r="F325">
        <v>0</v>
      </c>
      <c r="G325">
        <v>1</v>
      </c>
      <c r="H325">
        <v>1</v>
      </c>
    </row>
    <row r="326" spans="1:8">
      <c r="A326" t="s">
        <v>7034</v>
      </c>
      <c r="B326" s="15">
        <v>43455</v>
      </c>
      <c r="C326" s="15">
        <v>43101</v>
      </c>
      <c r="D326" s="15">
        <v>43435</v>
      </c>
      <c r="E326">
        <v>1</v>
      </c>
      <c r="F326">
        <v>0</v>
      </c>
      <c r="G326">
        <v>0</v>
      </c>
      <c r="H326">
        <v>1</v>
      </c>
    </row>
    <row r="327" spans="1:8">
      <c r="A327" t="s">
        <v>137</v>
      </c>
      <c r="B327" s="15">
        <v>43455</v>
      </c>
      <c r="C327" s="15">
        <v>43101</v>
      </c>
      <c r="D327" s="15">
        <v>43435</v>
      </c>
      <c r="E327">
        <v>4</v>
      </c>
      <c r="F327">
        <v>0</v>
      </c>
      <c r="G327">
        <v>0</v>
      </c>
      <c r="H327">
        <v>4</v>
      </c>
    </row>
    <row r="328" spans="1:8">
      <c r="A328" t="s">
        <v>93</v>
      </c>
      <c r="B328" s="15">
        <v>43455</v>
      </c>
      <c r="C328" s="15">
        <v>43101</v>
      </c>
      <c r="D328" s="15">
        <v>43435</v>
      </c>
      <c r="E328">
        <v>5</v>
      </c>
      <c r="F328">
        <v>1</v>
      </c>
      <c r="G328">
        <v>2</v>
      </c>
      <c r="H328">
        <v>8</v>
      </c>
    </row>
    <row r="329" spans="1:8">
      <c r="A329" t="s">
        <v>7035</v>
      </c>
      <c r="B329" s="15">
        <v>43455</v>
      </c>
      <c r="C329" s="15">
        <v>43101</v>
      </c>
      <c r="D329" s="15">
        <v>43435</v>
      </c>
      <c r="E329">
        <v>1</v>
      </c>
      <c r="F329">
        <v>0</v>
      </c>
      <c r="G329">
        <v>0</v>
      </c>
      <c r="H329">
        <v>1</v>
      </c>
    </row>
    <row r="330" spans="1:8">
      <c r="A330" t="s">
        <v>94</v>
      </c>
      <c r="B330" s="15">
        <v>43455</v>
      </c>
      <c r="C330" s="15">
        <v>43101</v>
      </c>
      <c r="D330" s="15">
        <v>43435</v>
      </c>
      <c r="E330">
        <v>0</v>
      </c>
      <c r="F330">
        <v>0</v>
      </c>
      <c r="G330">
        <v>1</v>
      </c>
      <c r="H330">
        <v>1</v>
      </c>
    </row>
    <row r="331" spans="1:8">
      <c r="A331" t="s">
        <v>145</v>
      </c>
      <c r="B331" s="15">
        <v>43455</v>
      </c>
      <c r="C331" s="15">
        <v>43101</v>
      </c>
      <c r="D331" s="15">
        <v>43435</v>
      </c>
      <c r="E331">
        <v>1</v>
      </c>
      <c r="F331">
        <v>0</v>
      </c>
      <c r="G331">
        <v>2</v>
      </c>
      <c r="H331">
        <v>3</v>
      </c>
    </row>
    <row r="332" spans="1:8">
      <c r="A332" t="s">
        <v>7036</v>
      </c>
      <c r="B332" s="15">
        <v>43455</v>
      </c>
      <c r="C332" s="15">
        <v>43101</v>
      </c>
      <c r="D332" s="15">
        <v>43435</v>
      </c>
      <c r="E332">
        <v>0</v>
      </c>
      <c r="F332">
        <v>0</v>
      </c>
      <c r="G332">
        <v>1</v>
      </c>
      <c r="H332">
        <v>1</v>
      </c>
    </row>
    <row r="333" spans="1:8">
      <c r="A333" t="s">
        <v>92</v>
      </c>
      <c r="B333" s="15">
        <v>43455</v>
      </c>
      <c r="C333" s="15">
        <v>43101</v>
      </c>
      <c r="D333" s="15">
        <v>43435</v>
      </c>
      <c r="E333">
        <v>10</v>
      </c>
      <c r="F333">
        <v>4</v>
      </c>
      <c r="G333">
        <v>7</v>
      </c>
      <c r="H333">
        <v>21</v>
      </c>
    </row>
    <row r="334" spans="1:8">
      <c r="A334" t="s">
        <v>7037</v>
      </c>
      <c r="B334" s="15">
        <v>43455</v>
      </c>
      <c r="C334" s="15">
        <v>43101</v>
      </c>
      <c r="D334" s="15">
        <v>43435</v>
      </c>
      <c r="E334">
        <v>6</v>
      </c>
      <c r="F334">
        <v>0</v>
      </c>
      <c r="G334">
        <v>6</v>
      </c>
      <c r="H334">
        <v>12</v>
      </c>
    </row>
    <row r="335" spans="1:8">
      <c r="A335" t="s">
        <v>7038</v>
      </c>
      <c r="B335" s="15">
        <v>43455</v>
      </c>
      <c r="C335" s="15">
        <v>43101</v>
      </c>
      <c r="D335" s="15">
        <v>43435</v>
      </c>
      <c r="E335">
        <v>1</v>
      </c>
      <c r="F335">
        <v>0</v>
      </c>
      <c r="G335">
        <v>0</v>
      </c>
      <c r="H335">
        <v>1</v>
      </c>
    </row>
    <row r="336" spans="1:8">
      <c r="A336" t="s">
        <v>7039</v>
      </c>
      <c r="B336" s="15">
        <v>43455</v>
      </c>
      <c r="C336" s="15">
        <v>43101</v>
      </c>
      <c r="D336" s="15">
        <v>43435</v>
      </c>
      <c r="E336">
        <v>0</v>
      </c>
      <c r="F336">
        <v>0</v>
      </c>
      <c r="G336">
        <v>2</v>
      </c>
      <c r="H336">
        <v>2</v>
      </c>
    </row>
    <row r="337" spans="1:8">
      <c r="A337" t="s">
        <v>167</v>
      </c>
      <c r="B337" s="15">
        <v>43455</v>
      </c>
      <c r="C337" s="15">
        <v>43101</v>
      </c>
      <c r="D337" s="15">
        <v>43435</v>
      </c>
      <c r="E337">
        <v>1</v>
      </c>
      <c r="F337">
        <v>1</v>
      </c>
      <c r="G337">
        <v>1</v>
      </c>
      <c r="H337">
        <v>3</v>
      </c>
    </row>
    <row r="338" spans="1:8">
      <c r="A338" t="s">
        <v>7040</v>
      </c>
      <c r="B338" s="15">
        <v>43455</v>
      </c>
      <c r="C338" s="15">
        <v>43101</v>
      </c>
      <c r="D338" s="15">
        <v>43435</v>
      </c>
      <c r="E338">
        <v>0</v>
      </c>
      <c r="F338">
        <v>1</v>
      </c>
      <c r="G338">
        <v>0</v>
      </c>
      <c r="H338">
        <v>1</v>
      </c>
    </row>
    <row r="339" spans="1:8">
      <c r="A339" t="s">
        <v>7041</v>
      </c>
      <c r="B339" s="15">
        <v>43455</v>
      </c>
      <c r="C339" s="15">
        <v>43101</v>
      </c>
      <c r="D339" s="15">
        <v>43435</v>
      </c>
      <c r="E339">
        <v>0</v>
      </c>
      <c r="F339">
        <v>1</v>
      </c>
      <c r="G339">
        <v>1</v>
      </c>
      <c r="H339">
        <v>2</v>
      </c>
    </row>
    <row r="340" spans="1:8">
      <c r="A340" t="s">
        <v>7042</v>
      </c>
      <c r="B340" s="15">
        <v>43455</v>
      </c>
      <c r="C340" s="15">
        <v>43101</v>
      </c>
      <c r="D340" s="15">
        <v>43435</v>
      </c>
      <c r="E340">
        <v>0</v>
      </c>
      <c r="F340">
        <v>0</v>
      </c>
      <c r="G340">
        <v>1</v>
      </c>
      <c r="H340">
        <v>1</v>
      </c>
    </row>
    <row r="341" spans="1:8">
      <c r="A341" t="s">
        <v>7043</v>
      </c>
      <c r="B341" s="15">
        <v>43455</v>
      </c>
      <c r="C341" s="15">
        <v>43101</v>
      </c>
      <c r="D341" s="15">
        <v>43435</v>
      </c>
      <c r="E341">
        <v>0</v>
      </c>
      <c r="F341">
        <v>0</v>
      </c>
      <c r="G341">
        <v>1</v>
      </c>
      <c r="H341">
        <v>1</v>
      </c>
    </row>
    <row r="342" spans="1:8">
      <c r="A342" t="s">
        <v>7044</v>
      </c>
      <c r="B342" s="15">
        <v>43455</v>
      </c>
      <c r="C342" s="15">
        <v>43101</v>
      </c>
      <c r="D342" s="15">
        <v>43435</v>
      </c>
      <c r="E342">
        <v>1</v>
      </c>
      <c r="F342">
        <v>0</v>
      </c>
      <c r="G342">
        <v>0</v>
      </c>
      <c r="H342">
        <v>1</v>
      </c>
    </row>
    <row r="343" spans="1:8">
      <c r="A343" t="s">
        <v>7045</v>
      </c>
      <c r="B343" s="15">
        <v>43455</v>
      </c>
      <c r="C343" s="15">
        <v>43101</v>
      </c>
      <c r="D343" s="15">
        <v>43435</v>
      </c>
      <c r="E343">
        <v>1</v>
      </c>
      <c r="F343">
        <v>0</v>
      </c>
      <c r="G343">
        <v>0</v>
      </c>
      <c r="H343">
        <v>1</v>
      </c>
    </row>
    <row r="344" spans="1:8">
      <c r="A344" t="s">
        <v>6855</v>
      </c>
      <c r="B344" s="15">
        <v>43455</v>
      </c>
      <c r="C344" s="15">
        <v>43101</v>
      </c>
      <c r="D344" s="15">
        <v>43435</v>
      </c>
      <c r="E344">
        <v>1</v>
      </c>
      <c r="F344">
        <v>0</v>
      </c>
      <c r="G344">
        <v>0</v>
      </c>
      <c r="H344">
        <v>1</v>
      </c>
    </row>
    <row r="345" spans="1:8">
      <c r="A345" t="s">
        <v>7046</v>
      </c>
      <c r="B345" s="15">
        <v>43455</v>
      </c>
      <c r="C345" s="15">
        <v>43101</v>
      </c>
      <c r="D345" s="15">
        <v>43435</v>
      </c>
      <c r="E345">
        <v>1</v>
      </c>
      <c r="F345">
        <v>0</v>
      </c>
      <c r="G345">
        <v>0</v>
      </c>
      <c r="H345">
        <v>1</v>
      </c>
    </row>
    <row r="346" spans="1:8">
      <c r="A346" t="s">
        <v>7047</v>
      </c>
      <c r="B346" s="15">
        <v>43455</v>
      </c>
      <c r="C346" s="15">
        <v>43101</v>
      </c>
      <c r="D346" s="15">
        <v>43435</v>
      </c>
      <c r="E346">
        <v>1</v>
      </c>
      <c r="F346">
        <v>0</v>
      </c>
      <c r="G346">
        <v>0</v>
      </c>
      <c r="H346">
        <v>1</v>
      </c>
    </row>
    <row r="347" spans="1:8">
      <c r="A347" t="s">
        <v>7048</v>
      </c>
      <c r="B347" s="15">
        <v>43455</v>
      </c>
      <c r="C347" s="15">
        <v>43101</v>
      </c>
      <c r="D347" s="15">
        <v>43435</v>
      </c>
      <c r="E347">
        <v>1</v>
      </c>
      <c r="F347">
        <v>0</v>
      </c>
      <c r="G347">
        <v>0</v>
      </c>
      <c r="H347">
        <v>1</v>
      </c>
    </row>
    <row r="348" spans="1:8">
      <c r="A348" t="s">
        <v>7049</v>
      </c>
      <c r="B348" s="15">
        <v>43455</v>
      </c>
      <c r="C348" s="15">
        <v>43101</v>
      </c>
      <c r="D348" s="15">
        <v>43435</v>
      </c>
      <c r="E348">
        <v>0</v>
      </c>
      <c r="F348">
        <v>0</v>
      </c>
      <c r="G348">
        <v>1</v>
      </c>
      <c r="H348">
        <v>1</v>
      </c>
    </row>
    <row r="349" spans="1:8">
      <c r="A349" t="s">
        <v>6860</v>
      </c>
      <c r="B349" s="15">
        <v>43455</v>
      </c>
      <c r="C349" s="15">
        <v>43101</v>
      </c>
      <c r="D349" s="15">
        <v>43435</v>
      </c>
      <c r="E349">
        <v>0</v>
      </c>
      <c r="F349">
        <v>1</v>
      </c>
      <c r="G349">
        <v>0</v>
      </c>
      <c r="H349">
        <v>1</v>
      </c>
    </row>
    <row r="350" spans="1:8">
      <c r="A350" t="s">
        <v>7050</v>
      </c>
      <c r="B350" s="15">
        <v>43455</v>
      </c>
      <c r="C350" s="15">
        <v>43101</v>
      </c>
      <c r="D350" s="15">
        <v>43435</v>
      </c>
      <c r="E350">
        <v>0</v>
      </c>
      <c r="F350">
        <v>0</v>
      </c>
      <c r="G350">
        <v>1</v>
      </c>
      <c r="H350">
        <v>1</v>
      </c>
    </row>
    <row r="351" spans="1:8">
      <c r="A351" t="s">
        <v>7051</v>
      </c>
      <c r="B351" s="15">
        <v>43455</v>
      </c>
      <c r="C351" s="15">
        <v>43101</v>
      </c>
      <c r="D351" s="15">
        <v>43435</v>
      </c>
      <c r="E351">
        <v>1</v>
      </c>
      <c r="F351">
        <v>0</v>
      </c>
      <c r="G351">
        <v>0</v>
      </c>
      <c r="H351">
        <v>1</v>
      </c>
    </row>
    <row r="352" spans="1:8">
      <c r="A352" t="s">
        <v>7052</v>
      </c>
      <c r="B352" s="15">
        <v>43455</v>
      </c>
      <c r="C352" s="15">
        <v>43101</v>
      </c>
      <c r="D352" s="15">
        <v>43435</v>
      </c>
      <c r="E352">
        <v>0</v>
      </c>
      <c r="F352">
        <v>1</v>
      </c>
      <c r="G352">
        <v>1</v>
      </c>
      <c r="H352">
        <v>2</v>
      </c>
    </row>
    <row r="353" spans="1:8">
      <c r="A353" t="s">
        <v>101</v>
      </c>
      <c r="B353" s="15">
        <v>43455</v>
      </c>
      <c r="C353" s="15">
        <v>43101</v>
      </c>
      <c r="D353" s="15">
        <v>43435</v>
      </c>
      <c r="E353">
        <v>2</v>
      </c>
      <c r="F353">
        <v>0</v>
      </c>
      <c r="G353">
        <v>0</v>
      </c>
      <c r="H353">
        <v>2</v>
      </c>
    </row>
    <row r="354" spans="1:8">
      <c r="A354" t="s">
        <v>6882</v>
      </c>
      <c r="B354" s="15">
        <v>43455</v>
      </c>
      <c r="C354" s="15">
        <v>43101</v>
      </c>
      <c r="D354" s="15">
        <v>43435</v>
      </c>
      <c r="E354">
        <v>1</v>
      </c>
      <c r="F354">
        <v>0</v>
      </c>
      <c r="G354">
        <v>0</v>
      </c>
      <c r="H354">
        <v>1</v>
      </c>
    </row>
    <row r="355" spans="1:8">
      <c r="A355" t="s">
        <v>7053</v>
      </c>
      <c r="B355" s="15">
        <v>43455</v>
      </c>
      <c r="C355" s="15">
        <v>43101</v>
      </c>
      <c r="D355" s="15">
        <v>43435</v>
      </c>
      <c r="E355">
        <v>0</v>
      </c>
      <c r="F355">
        <v>0</v>
      </c>
      <c r="G355">
        <v>1</v>
      </c>
      <c r="H355">
        <v>1</v>
      </c>
    </row>
    <row r="356" spans="1:8">
      <c r="A356" t="s">
        <v>90</v>
      </c>
      <c r="B356" s="15">
        <v>43455</v>
      </c>
      <c r="C356" s="15">
        <v>43101</v>
      </c>
      <c r="D356" s="15">
        <v>43435</v>
      </c>
      <c r="E356">
        <v>2</v>
      </c>
      <c r="F356">
        <v>0</v>
      </c>
      <c r="G356">
        <v>1</v>
      </c>
      <c r="H356">
        <v>3</v>
      </c>
    </row>
    <row r="357" spans="1:8">
      <c r="A357" t="s">
        <v>6944</v>
      </c>
      <c r="B357" s="15">
        <v>43455</v>
      </c>
      <c r="C357" s="15">
        <v>43101</v>
      </c>
      <c r="D357" s="15">
        <v>43435</v>
      </c>
      <c r="E357">
        <v>1</v>
      </c>
      <c r="F357">
        <v>0</v>
      </c>
      <c r="G357">
        <v>0</v>
      </c>
      <c r="H357">
        <v>1</v>
      </c>
    </row>
    <row r="358" spans="1:8">
      <c r="A358" t="s">
        <v>7054</v>
      </c>
      <c r="B358" s="15">
        <v>43455</v>
      </c>
      <c r="C358" s="15">
        <v>43101</v>
      </c>
      <c r="D358" s="15">
        <v>43435</v>
      </c>
      <c r="E358">
        <v>0</v>
      </c>
      <c r="F358">
        <v>0</v>
      </c>
      <c r="G358">
        <v>1</v>
      </c>
      <c r="H358">
        <v>1</v>
      </c>
    </row>
    <row r="359" spans="1:8">
      <c r="A359" t="s">
        <v>7055</v>
      </c>
      <c r="B359" s="15">
        <v>43455</v>
      </c>
      <c r="C359" s="15">
        <v>43101</v>
      </c>
      <c r="D359" s="15">
        <v>43435</v>
      </c>
      <c r="E359">
        <v>0</v>
      </c>
      <c r="F359">
        <v>0</v>
      </c>
      <c r="G359">
        <v>1</v>
      </c>
      <c r="H359">
        <v>1</v>
      </c>
    </row>
    <row r="360" spans="1:8">
      <c r="A360" t="s">
        <v>7056</v>
      </c>
      <c r="B360" s="15">
        <v>43455</v>
      </c>
      <c r="C360" s="15">
        <v>43101</v>
      </c>
      <c r="D360" s="15">
        <v>43435</v>
      </c>
      <c r="E360">
        <v>0</v>
      </c>
      <c r="F360">
        <v>0</v>
      </c>
      <c r="G360">
        <v>1</v>
      </c>
      <c r="H360">
        <v>1</v>
      </c>
    </row>
    <row r="361" spans="1:8">
      <c r="A361" t="s">
        <v>63</v>
      </c>
      <c r="B361" s="15">
        <v>43455</v>
      </c>
      <c r="C361" s="15">
        <v>43101</v>
      </c>
      <c r="D361" s="15">
        <v>43435</v>
      </c>
      <c r="E361">
        <v>16</v>
      </c>
      <c r="F361">
        <v>3</v>
      </c>
      <c r="G361">
        <v>34</v>
      </c>
      <c r="H361">
        <v>53</v>
      </c>
    </row>
    <row r="362" spans="1:8">
      <c r="A362" t="s">
        <v>7057</v>
      </c>
      <c r="B362" s="15">
        <v>43455</v>
      </c>
      <c r="C362" s="15">
        <v>43101</v>
      </c>
      <c r="D362" s="15">
        <v>43435</v>
      </c>
      <c r="E362">
        <v>0</v>
      </c>
      <c r="F362">
        <v>1</v>
      </c>
      <c r="G362">
        <v>0</v>
      </c>
      <c r="H362">
        <v>1</v>
      </c>
    </row>
    <row r="363" spans="1:8">
      <c r="A363" t="s">
        <v>7058</v>
      </c>
      <c r="B363" s="15">
        <v>43455</v>
      </c>
      <c r="C363" s="15">
        <v>43101</v>
      </c>
      <c r="D363" s="15">
        <v>43435</v>
      </c>
      <c r="E363">
        <v>1</v>
      </c>
      <c r="F363">
        <v>0</v>
      </c>
      <c r="G363">
        <v>0</v>
      </c>
      <c r="H363">
        <v>1</v>
      </c>
    </row>
    <row r="364" spans="1:8">
      <c r="A364" t="s">
        <v>67</v>
      </c>
      <c r="B364" s="15">
        <v>43455</v>
      </c>
      <c r="C364" s="15">
        <v>43101</v>
      </c>
      <c r="D364" s="15">
        <v>43435</v>
      </c>
      <c r="E364">
        <v>9</v>
      </c>
      <c r="F364">
        <v>0</v>
      </c>
      <c r="G364">
        <v>24</v>
      </c>
      <c r="H364">
        <v>33</v>
      </c>
    </row>
    <row r="365" spans="1:8">
      <c r="A365" t="s">
        <v>6894</v>
      </c>
      <c r="B365" s="15">
        <v>43455</v>
      </c>
      <c r="C365" s="15">
        <v>43101</v>
      </c>
      <c r="D365" s="15">
        <v>43435</v>
      </c>
      <c r="E365">
        <v>0</v>
      </c>
      <c r="F365">
        <v>0</v>
      </c>
      <c r="G365">
        <v>1</v>
      </c>
      <c r="H365">
        <v>1</v>
      </c>
    </row>
    <row r="366" spans="1:8">
      <c r="A366" t="s">
        <v>187</v>
      </c>
      <c r="B366" s="15">
        <v>43455</v>
      </c>
      <c r="C366" s="15">
        <v>43101</v>
      </c>
      <c r="D366" s="15">
        <v>43435</v>
      </c>
      <c r="E366">
        <v>1</v>
      </c>
      <c r="F366">
        <v>0</v>
      </c>
      <c r="G366">
        <v>1</v>
      </c>
      <c r="H366">
        <v>2</v>
      </c>
    </row>
    <row r="367" spans="1:8">
      <c r="A367" t="s">
        <v>7059</v>
      </c>
      <c r="B367" s="15">
        <v>43455</v>
      </c>
      <c r="C367" s="15">
        <v>43101</v>
      </c>
      <c r="D367" s="15">
        <v>43435</v>
      </c>
      <c r="E367">
        <v>1</v>
      </c>
      <c r="F367">
        <v>0</v>
      </c>
      <c r="G367">
        <v>0</v>
      </c>
      <c r="H367">
        <v>1</v>
      </c>
    </row>
    <row r="368" spans="1:8">
      <c r="A368" t="s">
        <v>7060</v>
      </c>
      <c r="B368" s="15">
        <v>43455</v>
      </c>
      <c r="C368" s="15">
        <v>43101</v>
      </c>
      <c r="D368" s="15">
        <v>43435</v>
      </c>
      <c r="E368">
        <v>1</v>
      </c>
      <c r="F368">
        <v>0</v>
      </c>
      <c r="G368">
        <v>0</v>
      </c>
      <c r="H368">
        <v>1</v>
      </c>
    </row>
    <row r="369" spans="1:8">
      <c r="A369" t="s">
        <v>7061</v>
      </c>
      <c r="B369" s="15">
        <v>43455</v>
      </c>
      <c r="C369" s="15">
        <v>43101</v>
      </c>
      <c r="D369" s="15">
        <v>43435</v>
      </c>
      <c r="E369">
        <v>1</v>
      </c>
      <c r="F369">
        <v>0</v>
      </c>
      <c r="G369">
        <v>0</v>
      </c>
      <c r="H369">
        <v>1</v>
      </c>
    </row>
    <row r="370" spans="1:8">
      <c r="A370" t="s">
        <v>7062</v>
      </c>
      <c r="B370" s="15">
        <v>43455</v>
      </c>
      <c r="C370" s="15">
        <v>43101</v>
      </c>
      <c r="D370" s="15">
        <v>43435</v>
      </c>
      <c r="E370">
        <v>0</v>
      </c>
      <c r="F370">
        <v>0</v>
      </c>
      <c r="G370">
        <v>1</v>
      </c>
      <c r="H370">
        <v>1</v>
      </c>
    </row>
    <row r="371" spans="1:8">
      <c r="A371" t="s">
        <v>7063</v>
      </c>
      <c r="B371" s="15">
        <v>43455</v>
      </c>
      <c r="C371" s="15">
        <v>43101</v>
      </c>
      <c r="D371" s="15">
        <v>43435</v>
      </c>
      <c r="E371">
        <v>0</v>
      </c>
      <c r="F371">
        <v>0</v>
      </c>
      <c r="G371">
        <v>1</v>
      </c>
      <c r="H371">
        <v>1</v>
      </c>
    </row>
    <row r="372" spans="1:8">
      <c r="A372" t="s">
        <v>7064</v>
      </c>
      <c r="B372" s="15">
        <v>43455</v>
      </c>
      <c r="C372" s="15">
        <v>43101</v>
      </c>
      <c r="D372" s="15">
        <v>43435</v>
      </c>
      <c r="E372">
        <v>0</v>
      </c>
      <c r="F372">
        <v>1</v>
      </c>
      <c r="G372">
        <v>0</v>
      </c>
      <c r="H372">
        <v>1</v>
      </c>
    </row>
    <row r="373" spans="1:8">
      <c r="A373" t="s">
        <v>7065</v>
      </c>
      <c r="B373" s="15">
        <v>43455</v>
      </c>
      <c r="C373" s="15">
        <v>43101</v>
      </c>
      <c r="D373" s="15">
        <v>43435</v>
      </c>
      <c r="E373">
        <v>1</v>
      </c>
      <c r="F373">
        <v>0</v>
      </c>
      <c r="G373">
        <v>0</v>
      </c>
      <c r="H373">
        <v>1</v>
      </c>
    </row>
    <row r="374" spans="1:8">
      <c r="A374" t="s">
        <v>7066</v>
      </c>
      <c r="B374" s="15">
        <v>43455</v>
      </c>
      <c r="C374" s="15">
        <v>43101</v>
      </c>
      <c r="D374" s="15">
        <v>43435</v>
      </c>
      <c r="E374">
        <v>1</v>
      </c>
      <c r="F374">
        <v>0</v>
      </c>
      <c r="G374">
        <v>0</v>
      </c>
      <c r="H374">
        <v>1</v>
      </c>
    </row>
    <row r="375" spans="1:8">
      <c r="A375" t="s">
        <v>7067</v>
      </c>
      <c r="B375" s="15">
        <v>43455</v>
      </c>
      <c r="C375" s="15">
        <v>43101</v>
      </c>
      <c r="D375" s="15">
        <v>43435</v>
      </c>
      <c r="E375">
        <v>0</v>
      </c>
      <c r="F375">
        <v>0</v>
      </c>
      <c r="G375">
        <v>1</v>
      </c>
      <c r="H375">
        <v>1</v>
      </c>
    </row>
    <row r="376" spans="1:8">
      <c r="A376" t="s">
        <v>7068</v>
      </c>
      <c r="B376" s="15">
        <v>43455</v>
      </c>
      <c r="C376" s="15">
        <v>43101</v>
      </c>
      <c r="D376" s="15">
        <v>43435</v>
      </c>
      <c r="E376">
        <v>2</v>
      </c>
      <c r="F376">
        <v>0</v>
      </c>
      <c r="G376">
        <v>0</v>
      </c>
      <c r="H376">
        <v>2</v>
      </c>
    </row>
    <row r="377" spans="1:8">
      <c r="A377" t="s">
        <v>7069</v>
      </c>
      <c r="B377" s="15">
        <v>43455</v>
      </c>
      <c r="C377" s="15">
        <v>43101</v>
      </c>
      <c r="D377" s="15">
        <v>43435</v>
      </c>
      <c r="E377">
        <v>1</v>
      </c>
      <c r="F377">
        <v>1</v>
      </c>
      <c r="G377">
        <v>0</v>
      </c>
      <c r="H377">
        <v>2</v>
      </c>
    </row>
    <row r="378" spans="1:8">
      <c r="A378" t="s">
        <v>152</v>
      </c>
      <c r="B378" s="15">
        <v>43455</v>
      </c>
      <c r="C378" s="15">
        <v>43101</v>
      </c>
      <c r="D378" s="15">
        <v>43435</v>
      </c>
      <c r="E378">
        <v>0</v>
      </c>
      <c r="F378">
        <v>0</v>
      </c>
      <c r="G378">
        <v>1</v>
      </c>
      <c r="H378">
        <v>1</v>
      </c>
    </row>
    <row r="379" spans="1:8">
      <c r="A379" t="s">
        <v>6883</v>
      </c>
      <c r="B379" s="15">
        <v>43455</v>
      </c>
      <c r="C379" s="15">
        <v>43101</v>
      </c>
      <c r="D379" s="15">
        <v>43435</v>
      </c>
      <c r="E379">
        <v>0</v>
      </c>
      <c r="F379">
        <v>1</v>
      </c>
      <c r="G379">
        <v>1</v>
      </c>
      <c r="H379">
        <v>2</v>
      </c>
    </row>
    <row r="380" spans="1:8">
      <c r="A380" t="s">
        <v>7070</v>
      </c>
      <c r="B380" s="15">
        <v>43455</v>
      </c>
      <c r="C380" s="15">
        <v>43101</v>
      </c>
      <c r="D380" s="15">
        <v>43435</v>
      </c>
      <c r="E380">
        <v>0</v>
      </c>
      <c r="F380">
        <v>0</v>
      </c>
      <c r="G380">
        <v>1</v>
      </c>
      <c r="H380">
        <v>1</v>
      </c>
    </row>
    <row r="381" spans="1:8">
      <c r="A381" t="s">
        <v>7071</v>
      </c>
      <c r="B381" s="15">
        <v>43455</v>
      </c>
      <c r="C381" s="15">
        <v>43101</v>
      </c>
      <c r="D381" s="15">
        <v>43435</v>
      </c>
      <c r="E381">
        <v>1</v>
      </c>
      <c r="F381">
        <v>0</v>
      </c>
      <c r="G381">
        <v>0</v>
      </c>
      <c r="H381">
        <v>1</v>
      </c>
    </row>
    <row r="382" spans="1:8">
      <c r="A382" t="s">
        <v>7072</v>
      </c>
      <c r="B382" s="15">
        <v>43455</v>
      </c>
      <c r="C382" s="15">
        <v>43101</v>
      </c>
      <c r="D382" s="15">
        <v>43435</v>
      </c>
      <c r="E382">
        <v>0</v>
      </c>
      <c r="F382">
        <v>0</v>
      </c>
      <c r="G382">
        <v>1</v>
      </c>
      <c r="H382">
        <v>1</v>
      </c>
    </row>
    <row r="383" spans="1:8">
      <c r="A383" t="s">
        <v>126</v>
      </c>
      <c r="B383" s="15">
        <v>43455</v>
      </c>
      <c r="C383" s="15">
        <v>43101</v>
      </c>
      <c r="D383" s="15">
        <v>43435</v>
      </c>
      <c r="E383">
        <v>5</v>
      </c>
      <c r="F383">
        <v>0</v>
      </c>
      <c r="G383">
        <v>1</v>
      </c>
      <c r="H383">
        <v>6</v>
      </c>
    </row>
    <row r="384" spans="1:8">
      <c r="A384" t="s">
        <v>7073</v>
      </c>
      <c r="B384" s="15">
        <v>43455</v>
      </c>
      <c r="C384" s="15">
        <v>43101</v>
      </c>
      <c r="D384" s="15">
        <v>43435</v>
      </c>
      <c r="E384">
        <v>1</v>
      </c>
      <c r="F384">
        <v>0</v>
      </c>
      <c r="G384">
        <v>0</v>
      </c>
      <c r="H384">
        <v>1</v>
      </c>
    </row>
    <row r="385" spans="1:8">
      <c r="A385" t="s">
        <v>74</v>
      </c>
      <c r="B385" s="15">
        <v>43455</v>
      </c>
      <c r="C385" s="15">
        <v>43101</v>
      </c>
      <c r="D385" s="15">
        <v>43435</v>
      </c>
      <c r="E385">
        <v>1</v>
      </c>
      <c r="F385">
        <v>0</v>
      </c>
      <c r="G385">
        <v>0</v>
      </c>
      <c r="H385">
        <v>1</v>
      </c>
    </row>
    <row r="386" spans="1:8">
      <c r="A386" t="s">
        <v>168</v>
      </c>
      <c r="B386" s="15">
        <v>43455</v>
      </c>
      <c r="C386" s="15">
        <v>43101</v>
      </c>
      <c r="D386" s="15">
        <v>43435</v>
      </c>
      <c r="E386">
        <v>4</v>
      </c>
      <c r="F386">
        <v>1</v>
      </c>
      <c r="G386">
        <v>3</v>
      </c>
      <c r="H386">
        <v>8</v>
      </c>
    </row>
    <row r="387" spans="1:8">
      <c r="A387" t="s">
        <v>184</v>
      </c>
      <c r="B387" s="15">
        <v>43455</v>
      </c>
      <c r="C387" s="15">
        <v>43101</v>
      </c>
      <c r="D387" s="15">
        <v>43435</v>
      </c>
      <c r="E387">
        <v>0</v>
      </c>
      <c r="F387">
        <v>0</v>
      </c>
      <c r="G387">
        <v>1</v>
      </c>
      <c r="H387">
        <v>1</v>
      </c>
    </row>
    <row r="388" spans="1:8">
      <c r="A388" t="s">
        <v>181</v>
      </c>
      <c r="B388" s="15">
        <v>43455</v>
      </c>
      <c r="C388" s="15">
        <v>43101</v>
      </c>
      <c r="D388" s="15">
        <v>43435</v>
      </c>
      <c r="E388">
        <v>3</v>
      </c>
      <c r="F388">
        <v>3</v>
      </c>
      <c r="G388">
        <v>0</v>
      </c>
      <c r="H388">
        <v>6</v>
      </c>
    </row>
    <row r="389" spans="1:8">
      <c r="A389" t="s">
        <v>124</v>
      </c>
      <c r="B389" s="15">
        <v>43455</v>
      </c>
      <c r="C389" s="15">
        <v>43101</v>
      </c>
      <c r="D389" s="15">
        <v>43435</v>
      </c>
      <c r="E389">
        <v>1</v>
      </c>
      <c r="F389">
        <v>0</v>
      </c>
      <c r="G389">
        <v>0</v>
      </c>
      <c r="H389">
        <v>1</v>
      </c>
    </row>
    <row r="390" spans="1:8">
      <c r="A390" t="s">
        <v>7074</v>
      </c>
      <c r="B390" s="15">
        <v>43455</v>
      </c>
      <c r="C390" s="15">
        <v>43101</v>
      </c>
      <c r="D390" s="15">
        <v>43435</v>
      </c>
      <c r="E390">
        <v>1</v>
      </c>
      <c r="F390">
        <v>0</v>
      </c>
      <c r="G390">
        <v>0</v>
      </c>
      <c r="H390">
        <v>1</v>
      </c>
    </row>
    <row r="391" spans="1:8">
      <c r="A391" t="s">
        <v>7075</v>
      </c>
      <c r="B391" s="15">
        <v>43455</v>
      </c>
      <c r="C391" s="15">
        <v>43101</v>
      </c>
      <c r="D391" s="15">
        <v>43435</v>
      </c>
      <c r="E391">
        <v>0</v>
      </c>
      <c r="F391">
        <v>0</v>
      </c>
      <c r="G391">
        <v>1</v>
      </c>
      <c r="H391">
        <v>1</v>
      </c>
    </row>
    <row r="392" spans="1:8">
      <c r="A392" t="s">
        <v>119</v>
      </c>
      <c r="B392" s="15">
        <v>43455</v>
      </c>
      <c r="C392" s="15">
        <v>43101</v>
      </c>
      <c r="D392" s="15">
        <v>43435</v>
      </c>
      <c r="E392">
        <v>0</v>
      </c>
      <c r="F392">
        <v>0</v>
      </c>
      <c r="G392">
        <v>1</v>
      </c>
      <c r="H392">
        <v>1</v>
      </c>
    </row>
    <row r="393" spans="1:8">
      <c r="A393" t="s">
        <v>64</v>
      </c>
      <c r="B393" s="15">
        <v>43455</v>
      </c>
      <c r="C393" s="15">
        <v>43101</v>
      </c>
      <c r="D393" s="15">
        <v>43435</v>
      </c>
      <c r="E393">
        <v>10</v>
      </c>
      <c r="F393">
        <v>0</v>
      </c>
      <c r="G393">
        <v>2</v>
      </c>
      <c r="H393">
        <v>12</v>
      </c>
    </row>
    <row r="394" spans="1:8">
      <c r="A394" t="s">
        <v>7076</v>
      </c>
      <c r="B394" s="15">
        <v>43455</v>
      </c>
      <c r="C394" s="15">
        <v>43101</v>
      </c>
      <c r="D394" s="15">
        <v>43435</v>
      </c>
      <c r="E394">
        <v>0</v>
      </c>
      <c r="F394">
        <v>0</v>
      </c>
      <c r="G394">
        <v>1</v>
      </c>
      <c r="H394">
        <v>1</v>
      </c>
    </row>
    <row r="395" spans="1:8">
      <c r="A395" t="s">
        <v>7077</v>
      </c>
      <c r="B395" s="15">
        <v>43455</v>
      </c>
      <c r="C395" s="15">
        <v>43101</v>
      </c>
      <c r="D395" s="15">
        <v>43435</v>
      </c>
      <c r="E395">
        <v>1</v>
      </c>
      <c r="F395">
        <v>0</v>
      </c>
      <c r="G395">
        <v>0</v>
      </c>
      <c r="H395">
        <v>1</v>
      </c>
    </row>
    <row r="396" spans="1:8">
      <c r="A396" t="s">
        <v>7078</v>
      </c>
      <c r="B396" s="15">
        <v>43455</v>
      </c>
      <c r="C396" s="15">
        <v>43101</v>
      </c>
      <c r="D396" s="15">
        <v>43435</v>
      </c>
      <c r="E396">
        <v>0</v>
      </c>
      <c r="F396">
        <v>0</v>
      </c>
      <c r="G396">
        <v>1</v>
      </c>
      <c r="H396">
        <v>1</v>
      </c>
    </row>
    <row r="397" spans="1:8">
      <c r="A397" t="s">
        <v>7079</v>
      </c>
      <c r="B397" s="15">
        <v>43455</v>
      </c>
      <c r="C397" s="15">
        <v>43101</v>
      </c>
      <c r="D397" s="15">
        <v>43435</v>
      </c>
      <c r="E397">
        <v>0</v>
      </c>
      <c r="F397">
        <v>0</v>
      </c>
      <c r="G397">
        <v>1</v>
      </c>
      <c r="H397">
        <v>1</v>
      </c>
    </row>
    <row r="398" spans="1:8">
      <c r="A398" t="s">
        <v>161</v>
      </c>
      <c r="B398" s="15">
        <v>43455</v>
      </c>
      <c r="C398" s="15">
        <v>43101</v>
      </c>
      <c r="D398" s="15">
        <v>43435</v>
      </c>
      <c r="E398">
        <v>0</v>
      </c>
      <c r="F398">
        <v>1</v>
      </c>
      <c r="G398">
        <v>0</v>
      </c>
      <c r="H398">
        <v>1</v>
      </c>
    </row>
    <row r="399" spans="1:8">
      <c r="A399" t="s">
        <v>176</v>
      </c>
      <c r="B399" s="15">
        <v>43455</v>
      </c>
      <c r="C399" s="15">
        <v>43101</v>
      </c>
      <c r="D399" s="15">
        <v>43435</v>
      </c>
      <c r="E399">
        <v>1</v>
      </c>
      <c r="F399">
        <v>0</v>
      </c>
      <c r="G399">
        <v>0</v>
      </c>
      <c r="H399">
        <v>1</v>
      </c>
    </row>
    <row r="400" spans="1:8">
      <c r="A400" t="s">
        <v>7080</v>
      </c>
      <c r="B400" s="15">
        <v>43455</v>
      </c>
      <c r="C400" s="15">
        <v>43101</v>
      </c>
      <c r="D400" s="15">
        <v>43435</v>
      </c>
      <c r="E400">
        <v>0</v>
      </c>
      <c r="F400">
        <v>1</v>
      </c>
      <c r="G400">
        <v>0</v>
      </c>
      <c r="H400">
        <v>1</v>
      </c>
    </row>
    <row r="401" spans="1:8">
      <c r="A401" t="s">
        <v>7081</v>
      </c>
      <c r="B401" s="15">
        <v>43455</v>
      </c>
      <c r="C401" s="15">
        <v>43101</v>
      </c>
      <c r="D401" s="15">
        <v>43435</v>
      </c>
      <c r="E401">
        <v>1</v>
      </c>
      <c r="F401">
        <v>0</v>
      </c>
      <c r="G401">
        <v>0</v>
      </c>
      <c r="H401">
        <v>1</v>
      </c>
    </row>
    <row r="402" spans="1:8">
      <c r="A402" t="s">
        <v>7082</v>
      </c>
      <c r="B402" s="15">
        <v>43455</v>
      </c>
      <c r="C402" s="15">
        <v>43101</v>
      </c>
      <c r="D402" s="15">
        <v>43435</v>
      </c>
      <c r="E402">
        <v>2</v>
      </c>
      <c r="F402">
        <v>0</v>
      </c>
      <c r="G402">
        <v>4</v>
      </c>
      <c r="H402">
        <v>6</v>
      </c>
    </row>
    <row r="403" spans="1:8">
      <c r="A403" t="s">
        <v>7083</v>
      </c>
      <c r="B403" s="15">
        <v>43455</v>
      </c>
      <c r="C403" s="15">
        <v>43101</v>
      </c>
      <c r="D403" s="15">
        <v>43435</v>
      </c>
      <c r="E403">
        <v>0</v>
      </c>
      <c r="F403">
        <v>0</v>
      </c>
      <c r="G403">
        <v>1</v>
      </c>
      <c r="H403">
        <v>1</v>
      </c>
    </row>
    <row r="404" spans="1:8">
      <c r="A404" t="s">
        <v>7084</v>
      </c>
      <c r="B404" s="15">
        <v>43455</v>
      </c>
      <c r="C404" s="15">
        <v>43101</v>
      </c>
      <c r="D404" s="15">
        <v>43435</v>
      </c>
      <c r="E404">
        <v>1</v>
      </c>
      <c r="F404">
        <v>0</v>
      </c>
      <c r="G404">
        <v>0</v>
      </c>
      <c r="H404">
        <v>1</v>
      </c>
    </row>
    <row r="405" spans="1:8">
      <c r="A405" t="s">
        <v>7085</v>
      </c>
      <c r="B405" s="15">
        <v>43455</v>
      </c>
      <c r="C405" s="15">
        <v>43101</v>
      </c>
      <c r="D405" s="15">
        <v>43435</v>
      </c>
      <c r="E405">
        <v>0</v>
      </c>
      <c r="F405">
        <v>1</v>
      </c>
      <c r="G405">
        <v>0</v>
      </c>
      <c r="H405">
        <v>1</v>
      </c>
    </row>
    <row r="406" spans="1:8">
      <c r="A406" t="s">
        <v>62</v>
      </c>
      <c r="B406" s="15">
        <v>43455</v>
      </c>
      <c r="C406" s="15">
        <v>43101</v>
      </c>
      <c r="D406" s="15">
        <v>43435</v>
      </c>
      <c r="E406">
        <v>1</v>
      </c>
      <c r="F406">
        <v>0</v>
      </c>
      <c r="G406">
        <v>0</v>
      </c>
      <c r="H406">
        <v>1</v>
      </c>
    </row>
    <row r="407" spans="1:8">
      <c r="A407" t="s">
        <v>7086</v>
      </c>
      <c r="B407" s="15">
        <v>43455</v>
      </c>
      <c r="C407" s="15">
        <v>43101</v>
      </c>
      <c r="D407" s="15">
        <v>43435</v>
      </c>
      <c r="E407">
        <v>1</v>
      </c>
      <c r="F407">
        <v>0</v>
      </c>
      <c r="G407">
        <v>0</v>
      </c>
      <c r="H407">
        <v>1</v>
      </c>
    </row>
    <row r="408" spans="1:8">
      <c r="A408" t="s">
        <v>6923</v>
      </c>
      <c r="B408" s="15">
        <v>43455</v>
      </c>
      <c r="C408" s="15">
        <v>43101</v>
      </c>
      <c r="D408" s="15">
        <v>43435</v>
      </c>
      <c r="E408">
        <v>1</v>
      </c>
      <c r="F408">
        <v>0</v>
      </c>
      <c r="G408">
        <v>0</v>
      </c>
      <c r="H408">
        <v>1</v>
      </c>
    </row>
    <row r="409" spans="1:8">
      <c r="A409" t="s">
        <v>95</v>
      </c>
      <c r="B409" s="15">
        <v>43455</v>
      </c>
      <c r="C409" s="15">
        <v>43101</v>
      </c>
      <c r="D409" s="15">
        <v>43435</v>
      </c>
      <c r="E409">
        <v>2</v>
      </c>
      <c r="F409">
        <v>1</v>
      </c>
      <c r="G409">
        <v>0</v>
      </c>
      <c r="H409">
        <v>3</v>
      </c>
    </row>
    <row r="410" spans="1:8">
      <c r="A410" t="s">
        <v>6848</v>
      </c>
      <c r="B410" s="15">
        <v>43820</v>
      </c>
      <c r="C410" s="15">
        <v>43466</v>
      </c>
      <c r="D410" s="15">
        <v>43800</v>
      </c>
      <c r="E410">
        <v>1</v>
      </c>
      <c r="F410">
        <v>0</v>
      </c>
      <c r="G410">
        <v>0</v>
      </c>
      <c r="H410">
        <v>1</v>
      </c>
    </row>
    <row r="411" spans="1:8">
      <c r="A411" t="s">
        <v>7087</v>
      </c>
      <c r="B411" s="15">
        <v>43820</v>
      </c>
      <c r="C411" s="15">
        <v>43466</v>
      </c>
      <c r="D411" s="15">
        <v>43800</v>
      </c>
      <c r="E411">
        <v>0</v>
      </c>
      <c r="F411">
        <v>0</v>
      </c>
      <c r="G411">
        <v>1</v>
      </c>
      <c r="H411">
        <v>1</v>
      </c>
    </row>
    <row r="412" spans="1:8">
      <c r="A412" t="s">
        <v>94</v>
      </c>
      <c r="B412" s="15">
        <v>43820</v>
      </c>
      <c r="C412" s="15">
        <v>43466</v>
      </c>
      <c r="D412" s="15">
        <v>43800</v>
      </c>
      <c r="E412">
        <v>1</v>
      </c>
      <c r="F412">
        <v>0</v>
      </c>
      <c r="G412">
        <v>1</v>
      </c>
      <c r="H412">
        <v>2</v>
      </c>
    </row>
    <row r="413" spans="1:8">
      <c r="A413" t="s">
        <v>7088</v>
      </c>
      <c r="B413" s="15">
        <v>43820</v>
      </c>
      <c r="C413" s="15">
        <v>43466</v>
      </c>
      <c r="D413" s="15">
        <v>43800</v>
      </c>
      <c r="E413">
        <v>1</v>
      </c>
      <c r="F413">
        <v>0</v>
      </c>
      <c r="G413">
        <v>1</v>
      </c>
      <c r="H413">
        <v>2</v>
      </c>
    </row>
    <row r="414" spans="1:8">
      <c r="A414" t="s">
        <v>7082</v>
      </c>
      <c r="B414" s="15">
        <v>43820</v>
      </c>
      <c r="C414" s="15">
        <v>43466</v>
      </c>
      <c r="D414" s="15">
        <v>43800</v>
      </c>
      <c r="E414">
        <v>4</v>
      </c>
      <c r="F414">
        <v>0</v>
      </c>
      <c r="G414">
        <v>1</v>
      </c>
      <c r="H414">
        <v>5</v>
      </c>
    </row>
    <row r="415" spans="1:8">
      <c r="A415" t="s">
        <v>7089</v>
      </c>
      <c r="B415" s="15">
        <v>43820</v>
      </c>
      <c r="C415" s="15">
        <v>43466</v>
      </c>
      <c r="D415" s="15">
        <v>43800</v>
      </c>
      <c r="E415">
        <v>3</v>
      </c>
      <c r="F415">
        <v>1</v>
      </c>
      <c r="G415">
        <v>0</v>
      </c>
      <c r="H415">
        <v>4</v>
      </c>
    </row>
    <row r="416" spans="1:8">
      <c r="A416" t="s">
        <v>7090</v>
      </c>
      <c r="B416" s="15">
        <v>43820</v>
      </c>
      <c r="C416" s="15">
        <v>43466</v>
      </c>
      <c r="D416" s="15">
        <v>43800</v>
      </c>
      <c r="E416">
        <v>1</v>
      </c>
      <c r="F416">
        <v>0</v>
      </c>
      <c r="G416">
        <v>0</v>
      </c>
      <c r="H416">
        <v>1</v>
      </c>
    </row>
    <row r="417" spans="1:8">
      <c r="A417" t="s">
        <v>145</v>
      </c>
      <c r="B417" s="15">
        <v>43820</v>
      </c>
      <c r="C417" s="15">
        <v>43466</v>
      </c>
      <c r="D417" s="15">
        <v>43800</v>
      </c>
      <c r="E417">
        <v>2</v>
      </c>
      <c r="F417">
        <v>2</v>
      </c>
      <c r="G417">
        <v>1</v>
      </c>
      <c r="H417">
        <v>5</v>
      </c>
    </row>
    <row r="418" spans="1:8">
      <c r="A418" t="s">
        <v>7091</v>
      </c>
      <c r="B418" s="15">
        <v>43820</v>
      </c>
      <c r="C418" s="15">
        <v>43466</v>
      </c>
      <c r="D418" s="15">
        <v>43800</v>
      </c>
      <c r="E418">
        <v>0</v>
      </c>
      <c r="F418">
        <v>0</v>
      </c>
      <c r="G418">
        <v>1</v>
      </c>
      <c r="H418">
        <v>1</v>
      </c>
    </row>
    <row r="419" spans="1:8">
      <c r="A419" t="s">
        <v>7092</v>
      </c>
      <c r="B419" s="15">
        <v>43820</v>
      </c>
      <c r="C419" s="15">
        <v>43466</v>
      </c>
      <c r="D419" s="15">
        <v>43800</v>
      </c>
      <c r="E419">
        <v>0</v>
      </c>
      <c r="F419">
        <v>0</v>
      </c>
      <c r="G419">
        <v>1</v>
      </c>
      <c r="H419">
        <v>1</v>
      </c>
    </row>
    <row r="420" spans="1:8">
      <c r="A420" t="s">
        <v>7093</v>
      </c>
      <c r="B420" s="15">
        <v>43820</v>
      </c>
      <c r="C420" s="15">
        <v>43466</v>
      </c>
      <c r="D420" s="15">
        <v>43800</v>
      </c>
      <c r="E420">
        <v>1</v>
      </c>
      <c r="F420">
        <v>0</v>
      </c>
      <c r="G420">
        <v>0</v>
      </c>
      <c r="H420">
        <v>1</v>
      </c>
    </row>
    <row r="421" spans="1:8">
      <c r="A421" t="s">
        <v>7036</v>
      </c>
      <c r="B421" s="15">
        <v>43820</v>
      </c>
      <c r="C421" s="15">
        <v>43466</v>
      </c>
      <c r="D421" s="15">
        <v>43800</v>
      </c>
      <c r="E421">
        <v>0</v>
      </c>
      <c r="F421">
        <v>1</v>
      </c>
      <c r="G421">
        <v>1</v>
      </c>
      <c r="H421">
        <v>2</v>
      </c>
    </row>
    <row r="422" spans="1:8">
      <c r="A422" t="s">
        <v>7094</v>
      </c>
      <c r="B422" s="15">
        <v>43820</v>
      </c>
      <c r="C422" s="15">
        <v>43466</v>
      </c>
      <c r="D422" s="15">
        <v>43800</v>
      </c>
      <c r="E422">
        <v>0</v>
      </c>
      <c r="F422">
        <v>0</v>
      </c>
      <c r="G422">
        <v>1</v>
      </c>
      <c r="H422">
        <v>1</v>
      </c>
    </row>
    <row r="423" spans="1:8">
      <c r="A423" t="s">
        <v>7095</v>
      </c>
      <c r="B423" s="15">
        <v>43820</v>
      </c>
      <c r="C423" s="15">
        <v>43466</v>
      </c>
      <c r="D423" s="15">
        <v>43800</v>
      </c>
      <c r="E423">
        <v>0</v>
      </c>
      <c r="F423">
        <v>0</v>
      </c>
      <c r="G423">
        <v>1</v>
      </c>
      <c r="H423">
        <v>1</v>
      </c>
    </row>
    <row r="424" spans="1:8">
      <c r="A424" t="s">
        <v>7096</v>
      </c>
      <c r="B424" s="15">
        <v>43820</v>
      </c>
      <c r="C424" s="15">
        <v>43466</v>
      </c>
      <c r="D424" s="15">
        <v>43800</v>
      </c>
      <c r="E424">
        <v>0</v>
      </c>
      <c r="F424">
        <v>1</v>
      </c>
      <c r="G424">
        <v>0</v>
      </c>
      <c r="H424">
        <v>1</v>
      </c>
    </row>
    <row r="425" spans="1:8">
      <c r="A425" t="s">
        <v>7097</v>
      </c>
      <c r="B425" s="15">
        <v>43820</v>
      </c>
      <c r="C425" s="15">
        <v>43466</v>
      </c>
      <c r="D425" s="15">
        <v>43800</v>
      </c>
      <c r="E425">
        <v>1</v>
      </c>
      <c r="F425">
        <v>0</v>
      </c>
      <c r="G425">
        <v>0</v>
      </c>
      <c r="H425">
        <v>1</v>
      </c>
    </row>
    <row r="426" spans="1:8">
      <c r="A426" t="s">
        <v>7098</v>
      </c>
      <c r="B426" s="15">
        <v>43820</v>
      </c>
      <c r="C426" s="15">
        <v>43466</v>
      </c>
      <c r="D426" s="15">
        <v>43800</v>
      </c>
      <c r="E426">
        <v>0</v>
      </c>
      <c r="F426">
        <v>1</v>
      </c>
      <c r="G426">
        <v>1</v>
      </c>
      <c r="H426">
        <v>2</v>
      </c>
    </row>
    <row r="427" spans="1:8">
      <c r="A427" t="s">
        <v>7099</v>
      </c>
      <c r="B427" s="15">
        <v>43820</v>
      </c>
      <c r="C427" s="15">
        <v>43466</v>
      </c>
      <c r="D427" s="15">
        <v>43800</v>
      </c>
      <c r="E427">
        <v>0</v>
      </c>
      <c r="F427">
        <v>0</v>
      </c>
      <c r="G427">
        <v>1</v>
      </c>
      <c r="H427">
        <v>1</v>
      </c>
    </row>
    <row r="428" spans="1:8">
      <c r="A428" t="s">
        <v>181</v>
      </c>
      <c r="B428" s="15">
        <v>43820</v>
      </c>
      <c r="C428" s="15">
        <v>43466</v>
      </c>
      <c r="D428" s="15">
        <v>43800</v>
      </c>
      <c r="E428">
        <v>10</v>
      </c>
      <c r="F428">
        <v>4</v>
      </c>
      <c r="G428">
        <v>0</v>
      </c>
      <c r="H428">
        <v>14</v>
      </c>
    </row>
    <row r="429" spans="1:8">
      <c r="A429" t="s">
        <v>127</v>
      </c>
      <c r="B429" s="15">
        <v>43820</v>
      </c>
      <c r="C429" s="15">
        <v>43466</v>
      </c>
      <c r="D429" s="15">
        <v>43800</v>
      </c>
      <c r="E429">
        <v>1</v>
      </c>
      <c r="F429">
        <v>0</v>
      </c>
      <c r="G429">
        <v>0</v>
      </c>
      <c r="H429">
        <v>1</v>
      </c>
    </row>
    <row r="430" spans="1:8">
      <c r="A430" t="s">
        <v>61</v>
      </c>
      <c r="B430" s="15">
        <v>43820</v>
      </c>
      <c r="C430" s="15">
        <v>43466</v>
      </c>
      <c r="D430" s="15">
        <v>43800</v>
      </c>
      <c r="E430">
        <v>0</v>
      </c>
      <c r="F430">
        <v>1</v>
      </c>
      <c r="G430">
        <v>0</v>
      </c>
      <c r="H430">
        <v>1</v>
      </c>
    </row>
    <row r="431" spans="1:8">
      <c r="A431" t="s">
        <v>7100</v>
      </c>
      <c r="B431" s="15">
        <v>43820</v>
      </c>
      <c r="C431" s="15">
        <v>43466</v>
      </c>
      <c r="D431" s="15">
        <v>43800</v>
      </c>
      <c r="E431">
        <v>1</v>
      </c>
      <c r="F431">
        <v>0</v>
      </c>
      <c r="G431">
        <v>0</v>
      </c>
      <c r="H431">
        <v>1</v>
      </c>
    </row>
    <row r="432" spans="1:8">
      <c r="A432" t="s">
        <v>7101</v>
      </c>
      <c r="B432" s="15">
        <v>43820</v>
      </c>
      <c r="C432" s="15">
        <v>43466</v>
      </c>
      <c r="D432" s="15">
        <v>43800</v>
      </c>
      <c r="E432">
        <v>1</v>
      </c>
      <c r="F432">
        <v>3</v>
      </c>
      <c r="G432">
        <v>1</v>
      </c>
      <c r="H432">
        <v>5</v>
      </c>
    </row>
    <row r="433" spans="1:8">
      <c r="A433" t="s">
        <v>6850</v>
      </c>
      <c r="B433" s="15">
        <v>43820</v>
      </c>
      <c r="C433" s="15">
        <v>43466</v>
      </c>
      <c r="D433" s="15">
        <v>43800</v>
      </c>
      <c r="E433">
        <v>8</v>
      </c>
      <c r="F433">
        <v>3</v>
      </c>
      <c r="G433">
        <v>0</v>
      </c>
      <c r="H433">
        <v>11</v>
      </c>
    </row>
    <row r="434" spans="1:8">
      <c r="A434" t="s">
        <v>7102</v>
      </c>
      <c r="B434" s="15">
        <v>43820</v>
      </c>
      <c r="C434" s="15">
        <v>43466</v>
      </c>
      <c r="D434" s="15">
        <v>43800</v>
      </c>
      <c r="E434">
        <v>0</v>
      </c>
      <c r="F434">
        <v>0</v>
      </c>
      <c r="G434">
        <v>1</v>
      </c>
      <c r="H434">
        <v>1</v>
      </c>
    </row>
    <row r="435" spans="1:8">
      <c r="A435" t="s">
        <v>7103</v>
      </c>
      <c r="B435" s="15">
        <v>43820</v>
      </c>
      <c r="C435" s="15">
        <v>43466</v>
      </c>
      <c r="D435" s="15">
        <v>43800</v>
      </c>
      <c r="E435">
        <v>0</v>
      </c>
      <c r="F435">
        <v>1</v>
      </c>
      <c r="G435">
        <v>0</v>
      </c>
      <c r="H435">
        <v>1</v>
      </c>
    </row>
    <row r="436" spans="1:8">
      <c r="A436" t="s">
        <v>7104</v>
      </c>
      <c r="B436" s="15">
        <v>43820</v>
      </c>
      <c r="C436" s="15">
        <v>43466</v>
      </c>
      <c r="D436" s="15">
        <v>43800</v>
      </c>
      <c r="E436">
        <v>0</v>
      </c>
      <c r="F436">
        <v>0</v>
      </c>
      <c r="G436">
        <v>1</v>
      </c>
      <c r="H436">
        <v>1</v>
      </c>
    </row>
    <row r="437" spans="1:8">
      <c r="A437" t="s">
        <v>7105</v>
      </c>
      <c r="B437" s="15">
        <v>43820</v>
      </c>
      <c r="C437" s="15">
        <v>43466</v>
      </c>
      <c r="D437" s="15">
        <v>43800</v>
      </c>
      <c r="E437">
        <v>1</v>
      </c>
      <c r="F437">
        <v>0</v>
      </c>
      <c r="G437">
        <v>0</v>
      </c>
      <c r="H437">
        <v>1</v>
      </c>
    </row>
    <row r="438" spans="1:8">
      <c r="A438" t="s">
        <v>137</v>
      </c>
      <c r="B438" s="15">
        <v>43820</v>
      </c>
      <c r="C438" s="15">
        <v>43466</v>
      </c>
      <c r="D438" s="15">
        <v>43800</v>
      </c>
      <c r="E438">
        <v>5</v>
      </c>
      <c r="F438">
        <v>0</v>
      </c>
      <c r="G438">
        <v>4</v>
      </c>
      <c r="H438">
        <v>9</v>
      </c>
    </row>
    <row r="439" spans="1:8">
      <c r="A439" t="s">
        <v>7106</v>
      </c>
      <c r="B439" s="15">
        <v>43820</v>
      </c>
      <c r="C439" s="15">
        <v>43466</v>
      </c>
      <c r="D439" s="15">
        <v>43800</v>
      </c>
      <c r="E439">
        <v>0</v>
      </c>
      <c r="F439">
        <v>1</v>
      </c>
      <c r="G439">
        <v>0</v>
      </c>
      <c r="H439">
        <v>1</v>
      </c>
    </row>
    <row r="440" spans="1:8">
      <c r="A440" t="s">
        <v>168</v>
      </c>
      <c r="B440" s="15">
        <v>43820</v>
      </c>
      <c r="C440" s="15">
        <v>43466</v>
      </c>
      <c r="D440" s="15">
        <v>43800</v>
      </c>
      <c r="E440">
        <v>16</v>
      </c>
      <c r="F440">
        <v>0</v>
      </c>
      <c r="G440">
        <v>3</v>
      </c>
      <c r="H440">
        <v>19</v>
      </c>
    </row>
    <row r="441" spans="1:8">
      <c r="A441" t="s">
        <v>184</v>
      </c>
      <c r="B441" s="15">
        <v>43820</v>
      </c>
      <c r="C441" s="15">
        <v>43466</v>
      </c>
      <c r="D441" s="15">
        <v>43800</v>
      </c>
      <c r="E441">
        <v>0</v>
      </c>
      <c r="F441">
        <v>0</v>
      </c>
      <c r="G441">
        <v>2</v>
      </c>
      <c r="H441">
        <v>2</v>
      </c>
    </row>
    <row r="442" spans="1:8">
      <c r="A442" t="s">
        <v>6919</v>
      </c>
      <c r="B442" s="15">
        <v>43820</v>
      </c>
      <c r="C442" s="15">
        <v>43466</v>
      </c>
      <c r="D442" s="15">
        <v>43800</v>
      </c>
      <c r="E442">
        <v>2</v>
      </c>
      <c r="F442">
        <v>0</v>
      </c>
      <c r="G442">
        <v>0</v>
      </c>
      <c r="H442">
        <v>2</v>
      </c>
    </row>
    <row r="443" spans="1:8">
      <c r="A443" t="s">
        <v>7107</v>
      </c>
      <c r="B443" s="15">
        <v>43820</v>
      </c>
      <c r="C443" s="15">
        <v>43466</v>
      </c>
      <c r="D443" s="15">
        <v>43800</v>
      </c>
      <c r="E443">
        <v>0</v>
      </c>
      <c r="F443">
        <v>1</v>
      </c>
      <c r="G443">
        <v>0</v>
      </c>
      <c r="H443">
        <v>1</v>
      </c>
    </row>
    <row r="444" spans="1:8">
      <c r="A444" t="s">
        <v>7108</v>
      </c>
      <c r="B444" s="15">
        <v>43820</v>
      </c>
      <c r="C444" s="15">
        <v>43466</v>
      </c>
      <c r="D444" s="15">
        <v>43800</v>
      </c>
      <c r="E444">
        <v>0</v>
      </c>
      <c r="F444">
        <v>0</v>
      </c>
      <c r="G444">
        <v>1</v>
      </c>
      <c r="H444">
        <v>1</v>
      </c>
    </row>
    <row r="445" spans="1:8">
      <c r="A445" t="s">
        <v>7109</v>
      </c>
      <c r="B445" s="15">
        <v>43820</v>
      </c>
      <c r="C445" s="15">
        <v>43466</v>
      </c>
      <c r="D445" s="15">
        <v>43800</v>
      </c>
      <c r="E445">
        <v>0</v>
      </c>
      <c r="F445">
        <v>1</v>
      </c>
      <c r="G445">
        <v>0</v>
      </c>
      <c r="H445">
        <v>1</v>
      </c>
    </row>
    <row r="446" spans="1:8">
      <c r="A446" t="s">
        <v>93</v>
      </c>
      <c r="B446" s="15">
        <v>43820</v>
      </c>
      <c r="C446" s="15">
        <v>43466</v>
      </c>
      <c r="D446" s="15">
        <v>43800</v>
      </c>
      <c r="E446">
        <v>3</v>
      </c>
      <c r="F446">
        <v>1</v>
      </c>
      <c r="G446">
        <v>3</v>
      </c>
      <c r="H446">
        <v>7</v>
      </c>
    </row>
    <row r="447" spans="1:8">
      <c r="A447" t="s">
        <v>7110</v>
      </c>
      <c r="B447" s="15">
        <v>43820</v>
      </c>
      <c r="C447" s="15">
        <v>43466</v>
      </c>
      <c r="D447" s="15">
        <v>43800</v>
      </c>
      <c r="E447">
        <v>0</v>
      </c>
      <c r="F447">
        <v>1</v>
      </c>
      <c r="G447">
        <v>0</v>
      </c>
      <c r="H447">
        <v>1</v>
      </c>
    </row>
    <row r="448" spans="1:8">
      <c r="A448" t="s">
        <v>7111</v>
      </c>
      <c r="B448" s="15">
        <v>43820</v>
      </c>
      <c r="C448" s="15">
        <v>43466</v>
      </c>
      <c r="D448" s="15">
        <v>43800</v>
      </c>
      <c r="E448">
        <v>1</v>
      </c>
      <c r="F448">
        <v>0</v>
      </c>
      <c r="G448">
        <v>0</v>
      </c>
      <c r="H448">
        <v>1</v>
      </c>
    </row>
    <row r="449" spans="1:8">
      <c r="A449" t="s">
        <v>185</v>
      </c>
      <c r="B449" s="15">
        <v>43820</v>
      </c>
      <c r="C449" s="15">
        <v>43466</v>
      </c>
      <c r="D449" s="15">
        <v>43800</v>
      </c>
      <c r="E449">
        <v>2</v>
      </c>
      <c r="F449">
        <v>0</v>
      </c>
      <c r="G449">
        <v>0</v>
      </c>
      <c r="H449">
        <v>2</v>
      </c>
    </row>
    <row r="450" spans="1:8">
      <c r="A450" t="s">
        <v>136</v>
      </c>
      <c r="B450" s="15">
        <v>43820</v>
      </c>
      <c r="C450" s="15">
        <v>43466</v>
      </c>
      <c r="D450" s="15">
        <v>43800</v>
      </c>
      <c r="E450">
        <v>2</v>
      </c>
      <c r="F450">
        <v>0</v>
      </c>
      <c r="G450">
        <v>0</v>
      </c>
      <c r="H450">
        <v>2</v>
      </c>
    </row>
    <row r="451" spans="1:8">
      <c r="A451" t="s">
        <v>7112</v>
      </c>
      <c r="B451" s="15">
        <v>43820</v>
      </c>
      <c r="C451" s="15">
        <v>43466</v>
      </c>
      <c r="D451" s="15">
        <v>43800</v>
      </c>
      <c r="E451">
        <v>1</v>
      </c>
      <c r="F451">
        <v>0</v>
      </c>
      <c r="G451">
        <v>0</v>
      </c>
      <c r="H451">
        <v>1</v>
      </c>
    </row>
    <row r="452" spans="1:8">
      <c r="A452" t="s">
        <v>7113</v>
      </c>
      <c r="B452" s="15">
        <v>43820</v>
      </c>
      <c r="C452" s="15">
        <v>43466</v>
      </c>
      <c r="D452" s="15">
        <v>43800</v>
      </c>
      <c r="E452">
        <v>0</v>
      </c>
      <c r="F452">
        <v>1</v>
      </c>
      <c r="G452">
        <v>0</v>
      </c>
      <c r="H452">
        <v>1</v>
      </c>
    </row>
    <row r="453" spans="1:8">
      <c r="A453" t="s">
        <v>7114</v>
      </c>
      <c r="B453" s="15">
        <v>43820</v>
      </c>
      <c r="C453" s="15">
        <v>43466</v>
      </c>
      <c r="D453" s="15">
        <v>43800</v>
      </c>
      <c r="E453">
        <v>1</v>
      </c>
      <c r="F453">
        <v>0</v>
      </c>
      <c r="G453">
        <v>0</v>
      </c>
      <c r="H453">
        <v>1</v>
      </c>
    </row>
    <row r="454" spans="1:8">
      <c r="A454" t="s">
        <v>7115</v>
      </c>
      <c r="B454" s="15">
        <v>43820</v>
      </c>
      <c r="C454" s="15">
        <v>43466</v>
      </c>
      <c r="D454" s="15">
        <v>43800</v>
      </c>
      <c r="E454">
        <v>1</v>
      </c>
      <c r="F454">
        <v>0</v>
      </c>
      <c r="G454">
        <v>0</v>
      </c>
      <c r="H454">
        <v>1</v>
      </c>
    </row>
    <row r="455" spans="1:8">
      <c r="A455" t="s">
        <v>7116</v>
      </c>
      <c r="B455" s="15">
        <v>43820</v>
      </c>
      <c r="C455" s="15">
        <v>43466</v>
      </c>
      <c r="D455" s="15">
        <v>43800</v>
      </c>
      <c r="E455">
        <v>0</v>
      </c>
      <c r="F455">
        <v>1</v>
      </c>
      <c r="G455">
        <v>0</v>
      </c>
      <c r="H455">
        <v>1</v>
      </c>
    </row>
    <row r="456" spans="1:8">
      <c r="A456" t="s">
        <v>6872</v>
      </c>
      <c r="B456" s="15">
        <v>43820</v>
      </c>
      <c r="C456" s="15">
        <v>43466</v>
      </c>
      <c r="D456" s="15">
        <v>43800</v>
      </c>
      <c r="E456">
        <v>1</v>
      </c>
      <c r="F456">
        <v>1</v>
      </c>
      <c r="G456">
        <v>1</v>
      </c>
      <c r="H456">
        <v>3</v>
      </c>
    </row>
    <row r="457" spans="1:8">
      <c r="A457" t="s">
        <v>7117</v>
      </c>
      <c r="B457" s="15">
        <v>43820</v>
      </c>
      <c r="C457" s="15">
        <v>43466</v>
      </c>
      <c r="D457" s="15">
        <v>43800</v>
      </c>
      <c r="E457">
        <v>0</v>
      </c>
      <c r="F457">
        <v>1</v>
      </c>
      <c r="G457">
        <v>1</v>
      </c>
      <c r="H457">
        <v>2</v>
      </c>
    </row>
    <row r="458" spans="1:8">
      <c r="A458" t="s">
        <v>7118</v>
      </c>
      <c r="B458" s="15">
        <v>43820</v>
      </c>
      <c r="C458" s="15">
        <v>43466</v>
      </c>
      <c r="D458" s="15">
        <v>43800</v>
      </c>
      <c r="E458">
        <v>1</v>
      </c>
      <c r="F458">
        <v>0</v>
      </c>
      <c r="G458">
        <v>0</v>
      </c>
      <c r="H458">
        <v>1</v>
      </c>
    </row>
    <row r="459" spans="1:8">
      <c r="A459" t="s">
        <v>7119</v>
      </c>
      <c r="B459" s="15">
        <v>43820</v>
      </c>
      <c r="C459" s="15">
        <v>43466</v>
      </c>
      <c r="D459" s="15">
        <v>43800</v>
      </c>
      <c r="E459">
        <v>1</v>
      </c>
      <c r="F459">
        <v>0</v>
      </c>
      <c r="G459">
        <v>0</v>
      </c>
      <c r="H459">
        <v>1</v>
      </c>
    </row>
    <row r="460" spans="1:8">
      <c r="A460" t="s">
        <v>64</v>
      </c>
      <c r="B460" s="15">
        <v>43820</v>
      </c>
      <c r="C460" s="15">
        <v>43466</v>
      </c>
      <c r="D460" s="15">
        <v>43800</v>
      </c>
      <c r="E460">
        <v>17</v>
      </c>
      <c r="F460">
        <v>1</v>
      </c>
      <c r="G460">
        <v>2</v>
      </c>
      <c r="H460">
        <v>20</v>
      </c>
    </row>
    <row r="461" spans="1:8">
      <c r="A461" t="s">
        <v>7120</v>
      </c>
      <c r="B461" s="15">
        <v>43820</v>
      </c>
      <c r="C461" s="15">
        <v>43466</v>
      </c>
      <c r="D461" s="15">
        <v>43800</v>
      </c>
      <c r="E461">
        <v>0</v>
      </c>
      <c r="F461">
        <v>0</v>
      </c>
      <c r="G461">
        <v>1</v>
      </c>
      <c r="H461">
        <v>1</v>
      </c>
    </row>
    <row r="462" spans="1:8">
      <c r="A462" t="s">
        <v>170</v>
      </c>
      <c r="B462" s="15">
        <v>43820</v>
      </c>
      <c r="C462" s="15">
        <v>43466</v>
      </c>
      <c r="D462" s="15">
        <v>43800</v>
      </c>
      <c r="E462">
        <v>2</v>
      </c>
      <c r="F462">
        <v>0</v>
      </c>
      <c r="G462">
        <v>0</v>
      </c>
      <c r="H462">
        <v>2</v>
      </c>
    </row>
    <row r="463" spans="1:8">
      <c r="A463" t="s">
        <v>7121</v>
      </c>
      <c r="B463" s="15">
        <v>43820</v>
      </c>
      <c r="C463" s="15">
        <v>43466</v>
      </c>
      <c r="D463" s="15">
        <v>43800</v>
      </c>
      <c r="E463">
        <v>1</v>
      </c>
      <c r="F463">
        <v>0</v>
      </c>
      <c r="G463">
        <v>0</v>
      </c>
      <c r="H463">
        <v>1</v>
      </c>
    </row>
    <row r="464" spans="1:8">
      <c r="A464" t="s">
        <v>7122</v>
      </c>
      <c r="B464" s="15">
        <v>43820</v>
      </c>
      <c r="C464" s="15">
        <v>43466</v>
      </c>
      <c r="D464" s="15">
        <v>43800</v>
      </c>
      <c r="E464">
        <v>0</v>
      </c>
      <c r="F464">
        <v>0</v>
      </c>
      <c r="G464">
        <v>1</v>
      </c>
      <c r="H464">
        <v>1</v>
      </c>
    </row>
    <row r="465" spans="1:8">
      <c r="A465" t="s">
        <v>129</v>
      </c>
      <c r="B465" s="15">
        <v>43820</v>
      </c>
      <c r="C465" s="15">
        <v>43466</v>
      </c>
      <c r="D465" s="15">
        <v>43800</v>
      </c>
      <c r="E465">
        <v>0</v>
      </c>
      <c r="F465">
        <v>1</v>
      </c>
      <c r="G465">
        <v>0</v>
      </c>
      <c r="H465">
        <v>1</v>
      </c>
    </row>
    <row r="466" spans="1:8">
      <c r="A466" t="s">
        <v>109</v>
      </c>
      <c r="B466" s="15">
        <v>43820</v>
      </c>
      <c r="C466" s="15">
        <v>43466</v>
      </c>
      <c r="D466" s="15">
        <v>43800</v>
      </c>
      <c r="E466">
        <v>1</v>
      </c>
      <c r="F466">
        <v>1</v>
      </c>
      <c r="G466">
        <v>0</v>
      </c>
      <c r="H466">
        <v>2</v>
      </c>
    </row>
    <row r="467" spans="1:8">
      <c r="A467" t="s">
        <v>7123</v>
      </c>
      <c r="B467" s="15">
        <v>43820</v>
      </c>
      <c r="C467" s="15">
        <v>43466</v>
      </c>
      <c r="D467" s="15">
        <v>43800</v>
      </c>
      <c r="E467">
        <v>1</v>
      </c>
      <c r="F467">
        <v>0</v>
      </c>
      <c r="G467">
        <v>0</v>
      </c>
      <c r="H467">
        <v>1</v>
      </c>
    </row>
    <row r="468" spans="1:8">
      <c r="A468" t="s">
        <v>7124</v>
      </c>
      <c r="B468" s="15">
        <v>43820</v>
      </c>
      <c r="C468" s="15">
        <v>43466</v>
      </c>
      <c r="D468" s="15">
        <v>43800</v>
      </c>
      <c r="E468">
        <v>1</v>
      </c>
      <c r="F468">
        <v>0</v>
      </c>
      <c r="G468">
        <v>0</v>
      </c>
      <c r="H468">
        <v>1</v>
      </c>
    </row>
    <row r="469" spans="1:8">
      <c r="A469" t="s">
        <v>6906</v>
      </c>
      <c r="B469" s="15">
        <v>43820</v>
      </c>
      <c r="C469" s="15">
        <v>43466</v>
      </c>
      <c r="D469" s="15">
        <v>43800</v>
      </c>
      <c r="E469">
        <v>0</v>
      </c>
      <c r="F469">
        <v>0</v>
      </c>
      <c r="G469">
        <v>1</v>
      </c>
      <c r="H469">
        <v>1</v>
      </c>
    </row>
    <row r="470" spans="1:8">
      <c r="A470" t="s">
        <v>7125</v>
      </c>
      <c r="B470" s="15">
        <v>43820</v>
      </c>
      <c r="C470" s="15">
        <v>43466</v>
      </c>
      <c r="D470" s="15">
        <v>43800</v>
      </c>
      <c r="E470">
        <v>1</v>
      </c>
      <c r="F470">
        <v>0</v>
      </c>
      <c r="G470">
        <v>0</v>
      </c>
      <c r="H470">
        <v>1</v>
      </c>
    </row>
    <row r="471" spans="1:8">
      <c r="A471" t="s">
        <v>7126</v>
      </c>
      <c r="B471" s="15">
        <v>43820</v>
      </c>
      <c r="C471" s="15">
        <v>43466</v>
      </c>
      <c r="D471" s="15">
        <v>43800</v>
      </c>
      <c r="E471">
        <v>1</v>
      </c>
      <c r="F471">
        <v>0</v>
      </c>
      <c r="G471">
        <v>0</v>
      </c>
      <c r="H471">
        <v>1</v>
      </c>
    </row>
    <row r="472" spans="1:8">
      <c r="A472" t="s">
        <v>7127</v>
      </c>
      <c r="B472" s="15">
        <v>43820</v>
      </c>
      <c r="C472" s="15">
        <v>43466</v>
      </c>
      <c r="D472" s="15">
        <v>43800</v>
      </c>
      <c r="E472">
        <v>1</v>
      </c>
      <c r="F472">
        <v>0</v>
      </c>
      <c r="G472">
        <v>0</v>
      </c>
      <c r="H472">
        <v>1</v>
      </c>
    </row>
    <row r="473" spans="1:8">
      <c r="A473" t="s">
        <v>86</v>
      </c>
      <c r="B473" s="15">
        <v>43820</v>
      </c>
      <c r="C473" s="15">
        <v>43466</v>
      </c>
      <c r="D473" s="15">
        <v>43800</v>
      </c>
      <c r="E473">
        <v>0</v>
      </c>
      <c r="F473">
        <v>0</v>
      </c>
      <c r="G473">
        <v>2</v>
      </c>
      <c r="H473">
        <v>2</v>
      </c>
    </row>
    <row r="474" spans="1:8">
      <c r="A474" t="s">
        <v>124</v>
      </c>
      <c r="B474" s="15">
        <v>43820</v>
      </c>
      <c r="C474" s="15">
        <v>43466</v>
      </c>
      <c r="D474" s="15">
        <v>43800</v>
      </c>
      <c r="E474">
        <v>0</v>
      </c>
      <c r="F474">
        <v>0</v>
      </c>
      <c r="G474">
        <v>1</v>
      </c>
      <c r="H474">
        <v>1</v>
      </c>
    </row>
    <row r="475" spans="1:8">
      <c r="A475" t="s">
        <v>6898</v>
      </c>
      <c r="B475" s="15">
        <v>43820</v>
      </c>
      <c r="C475" s="15">
        <v>43466</v>
      </c>
      <c r="D475" s="15">
        <v>43800</v>
      </c>
      <c r="E475">
        <v>0</v>
      </c>
      <c r="F475">
        <v>0</v>
      </c>
      <c r="G475">
        <v>1</v>
      </c>
      <c r="H475">
        <v>1</v>
      </c>
    </row>
    <row r="476" spans="1:8">
      <c r="A476" t="s">
        <v>7128</v>
      </c>
      <c r="B476" s="15">
        <v>43820</v>
      </c>
      <c r="C476" s="15">
        <v>43466</v>
      </c>
      <c r="D476" s="15">
        <v>43800</v>
      </c>
      <c r="E476">
        <v>0</v>
      </c>
      <c r="F476">
        <v>0</v>
      </c>
      <c r="G476">
        <v>1</v>
      </c>
      <c r="H476">
        <v>1</v>
      </c>
    </row>
    <row r="477" spans="1:8">
      <c r="A477" t="s">
        <v>6845</v>
      </c>
      <c r="B477" s="15">
        <v>43820</v>
      </c>
      <c r="C477" s="15">
        <v>43466</v>
      </c>
      <c r="D477" s="15">
        <v>43800</v>
      </c>
      <c r="E477">
        <v>0</v>
      </c>
      <c r="F477">
        <v>0</v>
      </c>
      <c r="G477">
        <v>1</v>
      </c>
      <c r="H477">
        <v>1</v>
      </c>
    </row>
    <row r="478" spans="1:8">
      <c r="A478" t="s">
        <v>177</v>
      </c>
      <c r="B478" s="15">
        <v>43820</v>
      </c>
      <c r="C478" s="15">
        <v>43466</v>
      </c>
      <c r="D478" s="15">
        <v>43800</v>
      </c>
      <c r="E478">
        <v>0</v>
      </c>
      <c r="F478">
        <v>1</v>
      </c>
      <c r="G478">
        <v>0</v>
      </c>
      <c r="H478">
        <v>1</v>
      </c>
    </row>
    <row r="479" spans="1:8">
      <c r="A479" t="s">
        <v>7129</v>
      </c>
      <c r="B479" s="15">
        <v>43820</v>
      </c>
      <c r="C479" s="15">
        <v>43466</v>
      </c>
      <c r="D479" s="15">
        <v>43800</v>
      </c>
      <c r="E479">
        <v>1</v>
      </c>
      <c r="F479">
        <v>1</v>
      </c>
      <c r="G479">
        <v>0</v>
      </c>
      <c r="H479">
        <v>2</v>
      </c>
    </row>
    <row r="480" spans="1:8">
      <c r="A480" t="s">
        <v>7007</v>
      </c>
      <c r="B480" s="15">
        <v>43820</v>
      </c>
      <c r="C480" s="15">
        <v>43466</v>
      </c>
      <c r="D480" s="15">
        <v>43800</v>
      </c>
      <c r="E480">
        <v>1</v>
      </c>
      <c r="F480">
        <v>0</v>
      </c>
      <c r="G480">
        <v>0</v>
      </c>
      <c r="H480">
        <v>1</v>
      </c>
    </row>
    <row r="481" spans="1:8">
      <c r="A481" t="s">
        <v>7130</v>
      </c>
      <c r="B481" s="15">
        <v>43820</v>
      </c>
      <c r="C481" s="15">
        <v>43466</v>
      </c>
      <c r="D481" s="15">
        <v>43800</v>
      </c>
      <c r="E481">
        <v>1</v>
      </c>
      <c r="F481">
        <v>0</v>
      </c>
      <c r="G481">
        <v>0</v>
      </c>
      <c r="H481">
        <v>1</v>
      </c>
    </row>
    <row r="482" spans="1:8">
      <c r="A482" t="s">
        <v>6905</v>
      </c>
      <c r="B482" s="15">
        <v>43820</v>
      </c>
      <c r="C482" s="15">
        <v>43466</v>
      </c>
      <c r="D482" s="15">
        <v>43800</v>
      </c>
      <c r="E482">
        <v>1</v>
      </c>
      <c r="F482">
        <v>0</v>
      </c>
      <c r="G482">
        <v>0</v>
      </c>
      <c r="H482">
        <v>1</v>
      </c>
    </row>
    <row r="483" spans="1:8">
      <c r="A483" t="s">
        <v>7131</v>
      </c>
      <c r="B483" s="15">
        <v>43820</v>
      </c>
      <c r="C483" s="15">
        <v>43466</v>
      </c>
      <c r="D483" s="15">
        <v>43800</v>
      </c>
      <c r="E483">
        <v>1</v>
      </c>
      <c r="F483">
        <v>0</v>
      </c>
      <c r="G483">
        <v>0</v>
      </c>
      <c r="H483">
        <v>1</v>
      </c>
    </row>
    <row r="484" spans="1:8">
      <c r="A484" t="s">
        <v>7132</v>
      </c>
      <c r="B484" s="15">
        <v>43820</v>
      </c>
      <c r="C484" s="15">
        <v>43466</v>
      </c>
      <c r="D484" s="15">
        <v>43800</v>
      </c>
      <c r="E484">
        <v>1</v>
      </c>
      <c r="F484">
        <v>0</v>
      </c>
      <c r="G484">
        <v>0</v>
      </c>
      <c r="H484">
        <v>1</v>
      </c>
    </row>
    <row r="485" spans="1:8">
      <c r="A485" t="s">
        <v>71</v>
      </c>
      <c r="B485" s="15">
        <v>43820</v>
      </c>
      <c r="C485" s="15">
        <v>43466</v>
      </c>
      <c r="D485" s="15">
        <v>43800</v>
      </c>
      <c r="E485">
        <v>1</v>
      </c>
      <c r="F485">
        <v>0</v>
      </c>
      <c r="G485">
        <v>0</v>
      </c>
      <c r="H485">
        <v>1</v>
      </c>
    </row>
    <row r="486" spans="1:8">
      <c r="A486" t="s">
        <v>7133</v>
      </c>
      <c r="B486" s="15">
        <v>43820</v>
      </c>
      <c r="C486" s="15">
        <v>43466</v>
      </c>
      <c r="D486" s="15">
        <v>43800</v>
      </c>
      <c r="E486">
        <v>0</v>
      </c>
      <c r="F486">
        <v>1</v>
      </c>
      <c r="G486">
        <v>0</v>
      </c>
      <c r="H486">
        <v>1</v>
      </c>
    </row>
    <row r="487" spans="1:8">
      <c r="A487" t="s">
        <v>7134</v>
      </c>
      <c r="B487" s="15">
        <v>43820</v>
      </c>
      <c r="C487" s="15">
        <v>43466</v>
      </c>
      <c r="D487" s="15">
        <v>43800</v>
      </c>
      <c r="E487">
        <v>1</v>
      </c>
      <c r="F487">
        <v>0</v>
      </c>
      <c r="G487">
        <v>0</v>
      </c>
      <c r="H487">
        <v>1</v>
      </c>
    </row>
    <row r="488" spans="1:8">
      <c r="A488" t="s">
        <v>7135</v>
      </c>
      <c r="B488" s="15">
        <v>43820</v>
      </c>
      <c r="C488" s="15">
        <v>43466</v>
      </c>
      <c r="D488" s="15">
        <v>43800</v>
      </c>
      <c r="E488">
        <v>1</v>
      </c>
      <c r="F488">
        <v>0</v>
      </c>
      <c r="G488">
        <v>0</v>
      </c>
      <c r="H488">
        <v>1</v>
      </c>
    </row>
    <row r="489" spans="1:8">
      <c r="A489" t="s">
        <v>7008</v>
      </c>
      <c r="B489" s="15">
        <v>43820</v>
      </c>
      <c r="C489" s="15">
        <v>43466</v>
      </c>
      <c r="D489" s="15">
        <v>43800</v>
      </c>
      <c r="E489">
        <v>2</v>
      </c>
      <c r="F489">
        <v>0</v>
      </c>
      <c r="G489">
        <v>0</v>
      </c>
      <c r="H489">
        <v>2</v>
      </c>
    </row>
    <row r="490" spans="1:8">
      <c r="A490" t="s">
        <v>139</v>
      </c>
      <c r="B490" s="15">
        <v>43820</v>
      </c>
      <c r="C490" s="15">
        <v>43466</v>
      </c>
      <c r="D490" s="15">
        <v>43800</v>
      </c>
      <c r="E490">
        <v>0</v>
      </c>
      <c r="F490">
        <v>0</v>
      </c>
      <c r="G490">
        <v>2</v>
      </c>
      <c r="H490">
        <v>2</v>
      </c>
    </row>
    <row r="491" spans="1:8">
      <c r="A491" t="s">
        <v>7136</v>
      </c>
      <c r="B491" s="15">
        <v>43820</v>
      </c>
      <c r="C491" s="15">
        <v>43466</v>
      </c>
      <c r="D491" s="15">
        <v>43800</v>
      </c>
      <c r="E491">
        <v>0</v>
      </c>
      <c r="F491">
        <v>0</v>
      </c>
      <c r="G491">
        <v>1</v>
      </c>
      <c r="H491">
        <v>1</v>
      </c>
    </row>
    <row r="492" spans="1:8">
      <c r="A492" t="s">
        <v>7137</v>
      </c>
      <c r="B492" s="15">
        <v>43820</v>
      </c>
      <c r="C492" s="15">
        <v>43466</v>
      </c>
      <c r="D492" s="15">
        <v>43800</v>
      </c>
      <c r="E492">
        <v>0</v>
      </c>
      <c r="F492">
        <v>1</v>
      </c>
      <c r="G492">
        <v>0</v>
      </c>
      <c r="H492">
        <v>1</v>
      </c>
    </row>
    <row r="493" spans="1:8">
      <c r="A493" t="s">
        <v>6913</v>
      </c>
      <c r="B493" s="15">
        <v>43820</v>
      </c>
      <c r="C493" s="15">
        <v>43466</v>
      </c>
      <c r="D493" s="15">
        <v>43800</v>
      </c>
      <c r="E493">
        <v>1</v>
      </c>
      <c r="F493">
        <v>1</v>
      </c>
      <c r="G493">
        <v>2</v>
      </c>
      <c r="H493">
        <v>4</v>
      </c>
    </row>
    <row r="494" spans="1:8">
      <c r="A494" t="s">
        <v>7138</v>
      </c>
      <c r="B494" s="15">
        <v>43820</v>
      </c>
      <c r="C494" s="15">
        <v>43466</v>
      </c>
      <c r="D494" s="15">
        <v>43800</v>
      </c>
      <c r="E494">
        <v>0</v>
      </c>
      <c r="F494">
        <v>0</v>
      </c>
      <c r="G494">
        <v>1</v>
      </c>
      <c r="H494">
        <v>1</v>
      </c>
    </row>
    <row r="495" spans="1:8">
      <c r="A495" t="s">
        <v>7139</v>
      </c>
      <c r="B495" s="15">
        <v>43820</v>
      </c>
      <c r="C495" s="15">
        <v>43466</v>
      </c>
      <c r="D495" s="15">
        <v>43800</v>
      </c>
      <c r="E495">
        <v>1</v>
      </c>
      <c r="F495">
        <v>0</v>
      </c>
      <c r="G495">
        <v>0</v>
      </c>
      <c r="H495">
        <v>1</v>
      </c>
    </row>
    <row r="496" spans="1:8">
      <c r="A496" t="s">
        <v>7140</v>
      </c>
      <c r="B496" s="15">
        <v>43820</v>
      </c>
      <c r="C496" s="15">
        <v>43466</v>
      </c>
      <c r="D496" s="15">
        <v>43800</v>
      </c>
      <c r="E496">
        <v>0</v>
      </c>
      <c r="F496">
        <v>1</v>
      </c>
      <c r="G496">
        <v>0</v>
      </c>
      <c r="H496">
        <v>1</v>
      </c>
    </row>
    <row r="497" spans="1:8">
      <c r="A497" t="s">
        <v>7141</v>
      </c>
      <c r="B497" s="15">
        <v>43820</v>
      </c>
      <c r="C497" s="15">
        <v>43466</v>
      </c>
      <c r="D497" s="15">
        <v>43800</v>
      </c>
      <c r="E497">
        <v>0</v>
      </c>
      <c r="F497">
        <v>0</v>
      </c>
      <c r="G497">
        <v>2</v>
      </c>
      <c r="H497">
        <v>2</v>
      </c>
    </row>
    <row r="498" spans="1:8">
      <c r="A498" t="s">
        <v>7063</v>
      </c>
      <c r="B498" s="15">
        <v>43820</v>
      </c>
      <c r="C498" s="15">
        <v>43466</v>
      </c>
      <c r="D498" s="15">
        <v>43800</v>
      </c>
      <c r="E498">
        <v>0</v>
      </c>
      <c r="F498">
        <v>0</v>
      </c>
      <c r="G498">
        <v>1</v>
      </c>
      <c r="H498">
        <v>1</v>
      </c>
    </row>
    <row r="499" spans="1:8">
      <c r="A499" t="s">
        <v>164</v>
      </c>
      <c r="B499" s="15">
        <v>43820</v>
      </c>
      <c r="C499" s="15">
        <v>43466</v>
      </c>
      <c r="D499" s="15">
        <v>43800</v>
      </c>
      <c r="E499">
        <v>4</v>
      </c>
      <c r="F499">
        <v>0</v>
      </c>
      <c r="G499">
        <v>0</v>
      </c>
      <c r="H499">
        <v>4</v>
      </c>
    </row>
    <row r="500" spans="1:8">
      <c r="A500" t="s">
        <v>7142</v>
      </c>
      <c r="B500" s="15">
        <v>43820</v>
      </c>
      <c r="C500" s="15">
        <v>43466</v>
      </c>
      <c r="D500" s="15">
        <v>43800</v>
      </c>
      <c r="E500">
        <v>1</v>
      </c>
      <c r="F500">
        <v>0</v>
      </c>
      <c r="G500">
        <v>0</v>
      </c>
      <c r="H500">
        <v>1</v>
      </c>
    </row>
    <row r="501" spans="1:8">
      <c r="A501" t="s">
        <v>7143</v>
      </c>
      <c r="B501" s="15">
        <v>43820</v>
      </c>
      <c r="C501" s="15">
        <v>43466</v>
      </c>
      <c r="D501" s="15">
        <v>43800</v>
      </c>
      <c r="E501">
        <v>0</v>
      </c>
      <c r="F501">
        <v>0</v>
      </c>
      <c r="G501">
        <v>1</v>
      </c>
      <c r="H501">
        <v>1</v>
      </c>
    </row>
    <row r="502" spans="1:8">
      <c r="A502" t="s">
        <v>103</v>
      </c>
      <c r="B502" s="15">
        <v>43820</v>
      </c>
      <c r="C502" s="15">
        <v>43466</v>
      </c>
      <c r="D502" s="15">
        <v>43800</v>
      </c>
      <c r="E502">
        <v>0</v>
      </c>
      <c r="F502">
        <v>0</v>
      </c>
      <c r="G502">
        <v>1</v>
      </c>
      <c r="H502">
        <v>1</v>
      </c>
    </row>
    <row r="503" spans="1:8">
      <c r="A503" t="s">
        <v>7144</v>
      </c>
      <c r="B503" s="15">
        <v>43820</v>
      </c>
      <c r="C503" s="15">
        <v>43466</v>
      </c>
      <c r="D503" s="15">
        <v>43800</v>
      </c>
      <c r="E503">
        <v>0</v>
      </c>
      <c r="F503">
        <v>0</v>
      </c>
      <c r="G503">
        <v>1</v>
      </c>
      <c r="H503">
        <v>1</v>
      </c>
    </row>
    <row r="504" spans="1:8">
      <c r="A504" t="s">
        <v>6938</v>
      </c>
      <c r="B504" s="15">
        <v>43820</v>
      </c>
      <c r="C504" s="15">
        <v>43466</v>
      </c>
      <c r="D504" s="15">
        <v>43800</v>
      </c>
      <c r="E504">
        <v>0</v>
      </c>
      <c r="F504">
        <v>1</v>
      </c>
      <c r="G504">
        <v>0</v>
      </c>
      <c r="H504">
        <v>1</v>
      </c>
    </row>
    <row r="505" spans="1:8">
      <c r="A505" t="s">
        <v>7145</v>
      </c>
      <c r="B505" s="15">
        <v>43820</v>
      </c>
      <c r="C505" s="15">
        <v>43466</v>
      </c>
      <c r="D505" s="15">
        <v>43800</v>
      </c>
      <c r="E505">
        <v>0</v>
      </c>
      <c r="F505">
        <v>0</v>
      </c>
      <c r="G505">
        <v>1</v>
      </c>
      <c r="H505">
        <v>1</v>
      </c>
    </row>
    <row r="506" spans="1:8">
      <c r="A506" t="s">
        <v>6853</v>
      </c>
      <c r="B506" s="15">
        <v>43820</v>
      </c>
      <c r="C506" s="15">
        <v>43466</v>
      </c>
      <c r="D506" s="15">
        <v>43800</v>
      </c>
      <c r="E506">
        <v>3</v>
      </c>
      <c r="F506">
        <v>1</v>
      </c>
      <c r="G506">
        <v>3</v>
      </c>
      <c r="H506">
        <v>7</v>
      </c>
    </row>
    <row r="507" spans="1:8">
      <c r="A507" t="s">
        <v>7146</v>
      </c>
      <c r="B507" s="15">
        <v>43820</v>
      </c>
      <c r="C507" s="15">
        <v>43466</v>
      </c>
      <c r="D507" s="15">
        <v>43800</v>
      </c>
      <c r="E507">
        <v>1</v>
      </c>
      <c r="F507">
        <v>0</v>
      </c>
      <c r="G507">
        <v>0</v>
      </c>
      <c r="H507">
        <v>1</v>
      </c>
    </row>
    <row r="508" spans="1:8">
      <c r="A508" t="s">
        <v>7147</v>
      </c>
      <c r="B508" s="15">
        <v>43820</v>
      </c>
      <c r="C508" s="15">
        <v>43466</v>
      </c>
      <c r="D508" s="15">
        <v>43800</v>
      </c>
      <c r="E508">
        <v>0</v>
      </c>
      <c r="F508">
        <v>0</v>
      </c>
      <c r="G508">
        <v>2</v>
      </c>
      <c r="H508">
        <v>2</v>
      </c>
    </row>
    <row r="509" spans="1:8">
      <c r="A509" t="s">
        <v>7148</v>
      </c>
      <c r="B509" s="15">
        <v>43820</v>
      </c>
      <c r="C509" s="15">
        <v>43466</v>
      </c>
      <c r="D509" s="15">
        <v>43800</v>
      </c>
      <c r="E509">
        <v>1</v>
      </c>
      <c r="F509">
        <v>0</v>
      </c>
      <c r="G509">
        <v>0</v>
      </c>
      <c r="H509">
        <v>1</v>
      </c>
    </row>
    <row r="510" spans="1:8">
      <c r="A510" t="s">
        <v>162</v>
      </c>
      <c r="B510" s="15">
        <v>43820</v>
      </c>
      <c r="C510" s="15">
        <v>43466</v>
      </c>
      <c r="D510" s="15">
        <v>43800</v>
      </c>
      <c r="E510">
        <v>1</v>
      </c>
      <c r="F510">
        <v>7</v>
      </c>
      <c r="G510">
        <v>0</v>
      </c>
      <c r="H510">
        <v>8</v>
      </c>
    </row>
    <row r="511" spans="1:8">
      <c r="A511" t="s">
        <v>7149</v>
      </c>
      <c r="B511" s="15">
        <v>43820</v>
      </c>
      <c r="C511" s="15">
        <v>43466</v>
      </c>
      <c r="D511" s="15">
        <v>43800</v>
      </c>
      <c r="E511">
        <v>0</v>
      </c>
      <c r="F511">
        <v>0</v>
      </c>
      <c r="G511">
        <v>1</v>
      </c>
      <c r="H511">
        <v>1</v>
      </c>
    </row>
    <row r="512" spans="1:8">
      <c r="A512" t="s">
        <v>7150</v>
      </c>
      <c r="B512" s="15">
        <v>43820</v>
      </c>
      <c r="C512" s="15">
        <v>43466</v>
      </c>
      <c r="D512" s="15">
        <v>43800</v>
      </c>
      <c r="E512">
        <v>1</v>
      </c>
      <c r="F512">
        <v>0</v>
      </c>
      <c r="G512">
        <v>0</v>
      </c>
      <c r="H512">
        <v>1</v>
      </c>
    </row>
    <row r="513" spans="1:8">
      <c r="A513" t="s">
        <v>7151</v>
      </c>
      <c r="B513" s="15">
        <v>43820</v>
      </c>
      <c r="C513" s="15">
        <v>43466</v>
      </c>
      <c r="D513" s="15">
        <v>43800</v>
      </c>
      <c r="E513">
        <v>1</v>
      </c>
      <c r="F513">
        <v>0</v>
      </c>
      <c r="G513">
        <v>0</v>
      </c>
      <c r="H513">
        <v>1</v>
      </c>
    </row>
    <row r="514" spans="1:8">
      <c r="A514" t="s">
        <v>6866</v>
      </c>
      <c r="B514" s="15">
        <v>43820</v>
      </c>
      <c r="C514" s="15">
        <v>43466</v>
      </c>
      <c r="D514" s="15">
        <v>43800</v>
      </c>
      <c r="E514">
        <v>2</v>
      </c>
      <c r="F514">
        <v>0</v>
      </c>
      <c r="G514">
        <v>1</v>
      </c>
      <c r="H514">
        <v>3</v>
      </c>
    </row>
    <row r="515" spans="1:8">
      <c r="A515" t="s">
        <v>7152</v>
      </c>
      <c r="B515" s="15">
        <v>43820</v>
      </c>
      <c r="C515" s="15">
        <v>43466</v>
      </c>
      <c r="D515" s="15">
        <v>43800</v>
      </c>
      <c r="E515">
        <v>1</v>
      </c>
      <c r="F515">
        <v>0</v>
      </c>
      <c r="G515">
        <v>0</v>
      </c>
      <c r="H515">
        <v>1</v>
      </c>
    </row>
    <row r="516" spans="1:8">
      <c r="A516" t="s">
        <v>7153</v>
      </c>
      <c r="B516" s="15">
        <v>43820</v>
      </c>
      <c r="C516" s="15">
        <v>43466</v>
      </c>
      <c r="D516" s="15">
        <v>43800</v>
      </c>
      <c r="E516">
        <v>0</v>
      </c>
      <c r="F516">
        <v>0</v>
      </c>
      <c r="G516">
        <v>1</v>
      </c>
      <c r="H516">
        <v>1</v>
      </c>
    </row>
    <row r="517" spans="1:8">
      <c r="A517" t="s">
        <v>7154</v>
      </c>
      <c r="B517" s="15">
        <v>43820</v>
      </c>
      <c r="C517" s="15">
        <v>43466</v>
      </c>
      <c r="D517" s="15">
        <v>43800</v>
      </c>
      <c r="E517">
        <v>0</v>
      </c>
      <c r="F517">
        <v>0</v>
      </c>
      <c r="G517">
        <v>1</v>
      </c>
      <c r="H517">
        <v>1</v>
      </c>
    </row>
    <row r="518" spans="1:8">
      <c r="A518" t="s">
        <v>7155</v>
      </c>
      <c r="B518" s="15">
        <v>43820</v>
      </c>
      <c r="C518" s="15">
        <v>43466</v>
      </c>
      <c r="D518" s="15">
        <v>43800</v>
      </c>
      <c r="E518">
        <v>0</v>
      </c>
      <c r="F518">
        <v>0</v>
      </c>
      <c r="G518">
        <v>1</v>
      </c>
      <c r="H518">
        <v>1</v>
      </c>
    </row>
    <row r="519" spans="1:8">
      <c r="A519" t="s">
        <v>7156</v>
      </c>
      <c r="B519" s="15">
        <v>43820</v>
      </c>
      <c r="C519" s="15">
        <v>43466</v>
      </c>
      <c r="D519" s="15">
        <v>43800</v>
      </c>
      <c r="E519">
        <v>1</v>
      </c>
      <c r="F519">
        <v>0</v>
      </c>
      <c r="G519">
        <v>0</v>
      </c>
      <c r="H519">
        <v>1</v>
      </c>
    </row>
    <row r="520" spans="1:8">
      <c r="A520" t="s">
        <v>7157</v>
      </c>
      <c r="B520" s="15">
        <v>43820</v>
      </c>
      <c r="C520" s="15">
        <v>43466</v>
      </c>
      <c r="D520" s="15">
        <v>43800</v>
      </c>
      <c r="E520">
        <v>0</v>
      </c>
      <c r="F520">
        <v>0</v>
      </c>
      <c r="G520">
        <v>1</v>
      </c>
      <c r="H520">
        <v>1</v>
      </c>
    </row>
    <row r="521" spans="1:8">
      <c r="A521" t="s">
        <v>7158</v>
      </c>
      <c r="B521" s="15">
        <v>43820</v>
      </c>
      <c r="C521" s="15">
        <v>43466</v>
      </c>
      <c r="D521" s="15">
        <v>43800</v>
      </c>
      <c r="E521">
        <v>1</v>
      </c>
      <c r="F521">
        <v>0</v>
      </c>
      <c r="G521">
        <v>0</v>
      </c>
      <c r="H521">
        <v>1</v>
      </c>
    </row>
    <row r="522" spans="1:8">
      <c r="A522" t="s">
        <v>6986</v>
      </c>
      <c r="B522" s="15">
        <v>43820</v>
      </c>
      <c r="C522" s="15">
        <v>43466</v>
      </c>
      <c r="D522" s="15">
        <v>43800</v>
      </c>
      <c r="E522">
        <v>5</v>
      </c>
      <c r="F522">
        <v>1</v>
      </c>
      <c r="G522">
        <v>4</v>
      </c>
      <c r="H522">
        <v>10</v>
      </c>
    </row>
    <row r="523" spans="1:8">
      <c r="A523" t="s">
        <v>138</v>
      </c>
      <c r="B523" s="15">
        <v>43820</v>
      </c>
      <c r="C523" s="15">
        <v>43466</v>
      </c>
      <c r="D523" s="15">
        <v>43800</v>
      </c>
      <c r="E523">
        <v>4</v>
      </c>
      <c r="F523">
        <v>7</v>
      </c>
      <c r="G523">
        <v>0</v>
      </c>
      <c r="H523">
        <v>11</v>
      </c>
    </row>
    <row r="524" spans="1:8">
      <c r="A524" t="s">
        <v>7159</v>
      </c>
      <c r="B524" s="15">
        <v>43820</v>
      </c>
      <c r="C524" s="15">
        <v>43466</v>
      </c>
      <c r="D524" s="15">
        <v>43800</v>
      </c>
      <c r="E524">
        <v>1</v>
      </c>
      <c r="F524">
        <v>0</v>
      </c>
      <c r="G524">
        <v>0</v>
      </c>
      <c r="H524">
        <v>1</v>
      </c>
    </row>
    <row r="525" spans="1:8">
      <c r="A525" t="s">
        <v>60</v>
      </c>
      <c r="B525" s="15">
        <v>43820</v>
      </c>
      <c r="C525" s="15">
        <v>43466</v>
      </c>
      <c r="D525" s="15">
        <v>43800</v>
      </c>
      <c r="E525">
        <v>2</v>
      </c>
      <c r="F525">
        <v>1</v>
      </c>
      <c r="G525">
        <v>0</v>
      </c>
      <c r="H525">
        <v>3</v>
      </c>
    </row>
    <row r="526" spans="1:8">
      <c r="A526" t="s">
        <v>84</v>
      </c>
      <c r="B526" s="15">
        <v>43820</v>
      </c>
      <c r="C526" s="15">
        <v>43466</v>
      </c>
      <c r="D526" s="15">
        <v>43800</v>
      </c>
      <c r="E526">
        <v>1</v>
      </c>
      <c r="F526">
        <v>0</v>
      </c>
      <c r="G526">
        <v>0</v>
      </c>
      <c r="H526">
        <v>1</v>
      </c>
    </row>
    <row r="527" spans="1:8">
      <c r="A527" t="s">
        <v>7037</v>
      </c>
      <c r="B527" s="15">
        <v>43820</v>
      </c>
      <c r="C527" s="15">
        <v>43466</v>
      </c>
      <c r="D527" s="15">
        <v>43800</v>
      </c>
      <c r="E527">
        <v>5</v>
      </c>
      <c r="F527">
        <v>0</v>
      </c>
      <c r="G527">
        <v>2</v>
      </c>
      <c r="H527">
        <v>7</v>
      </c>
    </row>
    <row r="528" spans="1:8">
      <c r="A528" t="s">
        <v>82</v>
      </c>
      <c r="B528" s="15">
        <v>43820</v>
      </c>
      <c r="C528" s="15">
        <v>43466</v>
      </c>
      <c r="D528" s="15">
        <v>43800</v>
      </c>
      <c r="E528">
        <v>1</v>
      </c>
      <c r="F528">
        <v>0</v>
      </c>
      <c r="G528">
        <v>0</v>
      </c>
      <c r="H528">
        <v>1</v>
      </c>
    </row>
    <row r="529" spans="1:8">
      <c r="A529" t="s">
        <v>6862</v>
      </c>
      <c r="B529" s="15">
        <v>43820</v>
      </c>
      <c r="C529" s="15">
        <v>43466</v>
      </c>
      <c r="D529" s="15">
        <v>43800</v>
      </c>
      <c r="E529">
        <v>2</v>
      </c>
      <c r="F529">
        <v>3</v>
      </c>
      <c r="G529">
        <v>0</v>
      </c>
      <c r="H529">
        <v>5</v>
      </c>
    </row>
    <row r="530" spans="1:8">
      <c r="A530" t="s">
        <v>7160</v>
      </c>
      <c r="B530" s="15">
        <v>43820</v>
      </c>
      <c r="C530" s="15">
        <v>43466</v>
      </c>
      <c r="D530" s="15">
        <v>43800</v>
      </c>
      <c r="E530">
        <v>0</v>
      </c>
      <c r="F530">
        <v>1</v>
      </c>
      <c r="G530">
        <v>0</v>
      </c>
      <c r="H530">
        <v>1</v>
      </c>
    </row>
    <row r="531" spans="1:8">
      <c r="A531" t="s">
        <v>7161</v>
      </c>
      <c r="B531" s="15">
        <v>43820</v>
      </c>
      <c r="C531" s="15">
        <v>43466</v>
      </c>
      <c r="D531" s="15">
        <v>43800</v>
      </c>
      <c r="E531">
        <v>0</v>
      </c>
      <c r="F531">
        <v>1</v>
      </c>
      <c r="G531">
        <v>0</v>
      </c>
      <c r="H531">
        <v>1</v>
      </c>
    </row>
    <row r="532" spans="1:8">
      <c r="A532" t="s">
        <v>7162</v>
      </c>
      <c r="B532" s="15">
        <v>43820</v>
      </c>
      <c r="C532" s="15">
        <v>43466</v>
      </c>
      <c r="D532" s="15">
        <v>43800</v>
      </c>
      <c r="E532">
        <v>0</v>
      </c>
      <c r="F532">
        <v>0</v>
      </c>
      <c r="G532">
        <v>1</v>
      </c>
      <c r="H532">
        <v>1</v>
      </c>
    </row>
    <row r="533" spans="1:8">
      <c r="A533" t="s">
        <v>7163</v>
      </c>
      <c r="B533" s="15">
        <v>43820</v>
      </c>
      <c r="C533" s="15">
        <v>43466</v>
      </c>
      <c r="D533" s="15">
        <v>43800</v>
      </c>
      <c r="E533">
        <v>0</v>
      </c>
      <c r="F533">
        <v>0</v>
      </c>
      <c r="G533">
        <v>1</v>
      </c>
      <c r="H533">
        <v>1</v>
      </c>
    </row>
    <row r="534" spans="1:8">
      <c r="A534" t="s">
        <v>7164</v>
      </c>
      <c r="B534" s="15">
        <v>43820</v>
      </c>
      <c r="C534" s="15">
        <v>43466</v>
      </c>
      <c r="D534" s="15">
        <v>43800</v>
      </c>
      <c r="E534">
        <v>2</v>
      </c>
      <c r="F534">
        <v>0</v>
      </c>
      <c r="G534">
        <v>0</v>
      </c>
      <c r="H534">
        <v>2</v>
      </c>
    </row>
    <row r="535" spans="1:8">
      <c r="A535" t="s">
        <v>188</v>
      </c>
      <c r="B535" s="15">
        <v>43820</v>
      </c>
      <c r="C535" s="15">
        <v>43466</v>
      </c>
      <c r="D535" s="15">
        <v>43800</v>
      </c>
      <c r="E535">
        <v>1</v>
      </c>
      <c r="F535">
        <v>0</v>
      </c>
      <c r="G535">
        <v>0</v>
      </c>
      <c r="H535">
        <v>1</v>
      </c>
    </row>
    <row r="536" spans="1:8">
      <c r="A536" t="s">
        <v>7165</v>
      </c>
      <c r="B536" s="15">
        <v>43820</v>
      </c>
      <c r="C536" s="15">
        <v>43466</v>
      </c>
      <c r="D536" s="15">
        <v>43800</v>
      </c>
      <c r="E536">
        <v>1</v>
      </c>
      <c r="F536">
        <v>0</v>
      </c>
      <c r="G536">
        <v>0</v>
      </c>
      <c r="H536">
        <v>1</v>
      </c>
    </row>
    <row r="537" spans="1:8">
      <c r="A537" t="s">
        <v>6984</v>
      </c>
      <c r="B537" s="15">
        <v>43820</v>
      </c>
      <c r="C537" s="15">
        <v>43466</v>
      </c>
      <c r="D537" s="15">
        <v>43800</v>
      </c>
      <c r="E537">
        <v>0</v>
      </c>
      <c r="F537">
        <v>0</v>
      </c>
      <c r="G537">
        <v>1</v>
      </c>
      <c r="H537">
        <v>1</v>
      </c>
    </row>
    <row r="538" spans="1:8">
      <c r="A538" t="s">
        <v>6936</v>
      </c>
      <c r="B538" s="15">
        <v>43820</v>
      </c>
      <c r="C538" s="15">
        <v>43466</v>
      </c>
      <c r="D538" s="15">
        <v>43800</v>
      </c>
      <c r="E538">
        <v>3</v>
      </c>
      <c r="F538">
        <v>0</v>
      </c>
      <c r="G538">
        <v>0</v>
      </c>
      <c r="H538">
        <v>3</v>
      </c>
    </row>
    <row r="539" spans="1:8">
      <c r="A539" t="s">
        <v>7166</v>
      </c>
      <c r="B539" s="15">
        <v>43820</v>
      </c>
      <c r="C539" s="15">
        <v>43466</v>
      </c>
      <c r="D539" s="15">
        <v>43800</v>
      </c>
      <c r="E539">
        <v>1</v>
      </c>
      <c r="F539">
        <v>0</v>
      </c>
      <c r="G539">
        <v>0</v>
      </c>
      <c r="H539">
        <v>1</v>
      </c>
    </row>
    <row r="540" spans="1:8">
      <c r="A540" t="s">
        <v>156</v>
      </c>
      <c r="B540" s="15">
        <v>43820</v>
      </c>
      <c r="C540" s="15">
        <v>43466</v>
      </c>
      <c r="D540" s="15">
        <v>43800</v>
      </c>
      <c r="E540">
        <v>11</v>
      </c>
      <c r="F540">
        <v>5</v>
      </c>
      <c r="G540">
        <v>2</v>
      </c>
      <c r="H540">
        <v>18</v>
      </c>
    </row>
    <row r="541" spans="1:8">
      <c r="A541" t="s">
        <v>6904</v>
      </c>
      <c r="B541" s="15">
        <v>43820</v>
      </c>
      <c r="C541" s="15">
        <v>43466</v>
      </c>
      <c r="D541" s="15">
        <v>43800</v>
      </c>
      <c r="E541">
        <v>0</v>
      </c>
      <c r="F541">
        <v>0</v>
      </c>
      <c r="G541">
        <v>1</v>
      </c>
      <c r="H541">
        <v>1</v>
      </c>
    </row>
    <row r="542" spans="1:8">
      <c r="A542" t="s">
        <v>7167</v>
      </c>
      <c r="B542" s="15">
        <v>43820</v>
      </c>
      <c r="C542" s="15">
        <v>43466</v>
      </c>
      <c r="D542" s="15">
        <v>43800</v>
      </c>
      <c r="E542">
        <v>1</v>
      </c>
      <c r="F542">
        <v>0</v>
      </c>
      <c r="G542">
        <v>0</v>
      </c>
      <c r="H542">
        <v>1</v>
      </c>
    </row>
    <row r="543" spans="1:8">
      <c r="A543" t="s">
        <v>7168</v>
      </c>
      <c r="B543" s="15">
        <v>43820</v>
      </c>
      <c r="C543" s="15">
        <v>43466</v>
      </c>
      <c r="D543" s="15">
        <v>43800</v>
      </c>
      <c r="E543">
        <v>1</v>
      </c>
      <c r="F543">
        <v>0</v>
      </c>
      <c r="G543">
        <v>0</v>
      </c>
      <c r="H543">
        <v>1</v>
      </c>
    </row>
    <row r="544" spans="1:8">
      <c r="A544" t="s">
        <v>126</v>
      </c>
      <c r="B544" s="15">
        <v>43820</v>
      </c>
      <c r="C544" s="15">
        <v>43466</v>
      </c>
      <c r="D544" s="15">
        <v>43800</v>
      </c>
      <c r="E544">
        <v>2</v>
      </c>
      <c r="F544">
        <v>0</v>
      </c>
      <c r="G544">
        <v>0</v>
      </c>
      <c r="H544">
        <v>2</v>
      </c>
    </row>
    <row r="545" spans="1:8">
      <c r="A545" t="s">
        <v>7028</v>
      </c>
      <c r="B545" s="15">
        <v>43820</v>
      </c>
      <c r="C545" s="15">
        <v>43466</v>
      </c>
      <c r="D545" s="15">
        <v>43800</v>
      </c>
      <c r="E545">
        <v>0</v>
      </c>
      <c r="F545">
        <v>0</v>
      </c>
      <c r="G545">
        <v>1</v>
      </c>
      <c r="H545">
        <v>1</v>
      </c>
    </row>
    <row r="546" spans="1:8">
      <c r="A546" t="s">
        <v>7169</v>
      </c>
      <c r="B546" s="15">
        <v>43820</v>
      </c>
      <c r="C546" s="15">
        <v>43466</v>
      </c>
      <c r="D546" s="15">
        <v>43800</v>
      </c>
      <c r="E546">
        <v>0</v>
      </c>
      <c r="F546">
        <v>0</v>
      </c>
      <c r="G546">
        <v>1</v>
      </c>
      <c r="H546">
        <v>1</v>
      </c>
    </row>
    <row r="547" spans="1:8">
      <c r="A547" t="s">
        <v>7170</v>
      </c>
      <c r="B547" s="15">
        <v>43820</v>
      </c>
      <c r="C547" s="15">
        <v>43466</v>
      </c>
      <c r="D547" s="15">
        <v>43800</v>
      </c>
      <c r="E547">
        <v>1</v>
      </c>
      <c r="F547">
        <v>0</v>
      </c>
      <c r="G547">
        <v>0</v>
      </c>
      <c r="H547">
        <v>1</v>
      </c>
    </row>
    <row r="548" spans="1:8">
      <c r="A548" t="s">
        <v>7171</v>
      </c>
      <c r="B548" s="15">
        <v>43820</v>
      </c>
      <c r="C548" s="15">
        <v>43466</v>
      </c>
      <c r="D548" s="15">
        <v>43800</v>
      </c>
      <c r="E548">
        <v>0</v>
      </c>
      <c r="F548">
        <v>1</v>
      </c>
      <c r="G548">
        <v>0</v>
      </c>
      <c r="H548">
        <v>1</v>
      </c>
    </row>
    <row r="549" spans="1:8">
      <c r="A549" t="s">
        <v>6982</v>
      </c>
      <c r="B549" s="15">
        <v>43820</v>
      </c>
      <c r="C549" s="15">
        <v>43466</v>
      </c>
      <c r="D549" s="15">
        <v>43800</v>
      </c>
      <c r="E549">
        <v>2</v>
      </c>
      <c r="F549">
        <v>1</v>
      </c>
      <c r="G549">
        <v>0</v>
      </c>
      <c r="H549">
        <v>3</v>
      </c>
    </row>
    <row r="550" spans="1:8">
      <c r="A550" t="s">
        <v>134</v>
      </c>
      <c r="B550" s="15">
        <v>43820</v>
      </c>
      <c r="C550" s="15">
        <v>43466</v>
      </c>
      <c r="D550" s="15">
        <v>43800</v>
      </c>
      <c r="E550">
        <v>7</v>
      </c>
      <c r="F550">
        <v>1</v>
      </c>
      <c r="G550">
        <v>3</v>
      </c>
      <c r="H550">
        <v>11</v>
      </c>
    </row>
    <row r="551" spans="1:8">
      <c r="A551" t="s">
        <v>7172</v>
      </c>
      <c r="B551" s="15">
        <v>43820</v>
      </c>
      <c r="C551" s="15">
        <v>43466</v>
      </c>
      <c r="D551" s="15">
        <v>43800</v>
      </c>
      <c r="E551">
        <v>0</v>
      </c>
      <c r="F551">
        <v>0</v>
      </c>
      <c r="G551">
        <v>1</v>
      </c>
      <c r="H551">
        <v>1</v>
      </c>
    </row>
    <row r="552" spans="1:8">
      <c r="A552" t="s">
        <v>92</v>
      </c>
      <c r="B552" s="15">
        <v>43820</v>
      </c>
      <c r="C552" s="15">
        <v>43466</v>
      </c>
      <c r="D552" s="15">
        <v>43800</v>
      </c>
      <c r="E552">
        <v>32</v>
      </c>
      <c r="F552">
        <v>4</v>
      </c>
      <c r="G552">
        <v>14</v>
      </c>
      <c r="H552">
        <v>50</v>
      </c>
    </row>
    <row r="553" spans="1:8">
      <c r="A553" t="s">
        <v>7173</v>
      </c>
      <c r="B553" s="15">
        <v>43820</v>
      </c>
      <c r="C553" s="15">
        <v>43466</v>
      </c>
      <c r="D553" s="15">
        <v>43800</v>
      </c>
      <c r="E553">
        <v>1</v>
      </c>
      <c r="F553">
        <v>0</v>
      </c>
      <c r="G553">
        <v>0</v>
      </c>
      <c r="H553">
        <v>1</v>
      </c>
    </row>
    <row r="554" spans="1:8">
      <c r="A554" t="s">
        <v>7174</v>
      </c>
      <c r="B554" s="15">
        <v>43820</v>
      </c>
      <c r="C554" s="15">
        <v>43466</v>
      </c>
      <c r="D554" s="15">
        <v>43800</v>
      </c>
      <c r="E554">
        <v>0</v>
      </c>
      <c r="F554">
        <v>0</v>
      </c>
      <c r="G554">
        <v>1</v>
      </c>
      <c r="H554">
        <v>1</v>
      </c>
    </row>
    <row r="555" spans="1:8">
      <c r="A555" t="s">
        <v>6993</v>
      </c>
      <c r="B555" s="15">
        <v>43820</v>
      </c>
      <c r="C555" s="15">
        <v>43466</v>
      </c>
      <c r="D555" s="15">
        <v>43800</v>
      </c>
      <c r="E555">
        <v>0</v>
      </c>
      <c r="F555">
        <v>0</v>
      </c>
      <c r="G555">
        <v>1</v>
      </c>
      <c r="H555">
        <v>1</v>
      </c>
    </row>
    <row r="556" spans="1:8">
      <c r="A556" t="s">
        <v>7032</v>
      </c>
      <c r="B556" s="15">
        <v>43820</v>
      </c>
      <c r="C556" s="15">
        <v>43466</v>
      </c>
      <c r="D556" s="15">
        <v>43800</v>
      </c>
      <c r="E556">
        <v>0</v>
      </c>
      <c r="F556">
        <v>2</v>
      </c>
      <c r="G556">
        <v>0</v>
      </c>
      <c r="H556">
        <v>2</v>
      </c>
    </row>
    <row r="557" spans="1:8">
      <c r="A557" t="s">
        <v>7175</v>
      </c>
      <c r="B557" s="15">
        <v>43820</v>
      </c>
      <c r="C557" s="15">
        <v>43466</v>
      </c>
      <c r="D557" s="15">
        <v>43800</v>
      </c>
      <c r="E557">
        <v>0</v>
      </c>
      <c r="F557">
        <v>1</v>
      </c>
      <c r="G557">
        <v>0</v>
      </c>
      <c r="H557">
        <v>1</v>
      </c>
    </row>
    <row r="558" spans="1:8">
      <c r="A558" t="s">
        <v>7176</v>
      </c>
      <c r="B558" s="15">
        <v>43820</v>
      </c>
      <c r="C558" s="15">
        <v>43466</v>
      </c>
      <c r="D558" s="15">
        <v>43800</v>
      </c>
      <c r="E558">
        <v>1</v>
      </c>
      <c r="F558">
        <v>0</v>
      </c>
      <c r="G558">
        <v>0</v>
      </c>
      <c r="H558">
        <v>1</v>
      </c>
    </row>
    <row r="559" spans="1:8">
      <c r="A559" t="s">
        <v>74</v>
      </c>
      <c r="B559" s="15">
        <v>43820</v>
      </c>
      <c r="C559" s="15">
        <v>43466</v>
      </c>
      <c r="D559" s="15">
        <v>43800</v>
      </c>
      <c r="E559">
        <v>1</v>
      </c>
      <c r="F559">
        <v>0</v>
      </c>
      <c r="G559">
        <v>1</v>
      </c>
      <c r="H559">
        <v>2</v>
      </c>
    </row>
    <row r="560" spans="1:8">
      <c r="A560" t="s">
        <v>7177</v>
      </c>
      <c r="B560" s="15">
        <v>43820</v>
      </c>
      <c r="C560" s="15">
        <v>43466</v>
      </c>
      <c r="D560" s="15">
        <v>43800</v>
      </c>
      <c r="E560">
        <v>0</v>
      </c>
      <c r="F560">
        <v>0</v>
      </c>
      <c r="G560">
        <v>1</v>
      </c>
      <c r="H560">
        <v>1</v>
      </c>
    </row>
    <row r="561" spans="1:8">
      <c r="A561" t="s">
        <v>7178</v>
      </c>
      <c r="B561" s="15">
        <v>43820</v>
      </c>
      <c r="C561" s="15">
        <v>43466</v>
      </c>
      <c r="D561" s="15">
        <v>43800</v>
      </c>
      <c r="E561">
        <v>1</v>
      </c>
      <c r="F561">
        <v>0</v>
      </c>
      <c r="G561">
        <v>0</v>
      </c>
      <c r="H561">
        <v>1</v>
      </c>
    </row>
    <row r="562" spans="1:8">
      <c r="A562" t="s">
        <v>6920</v>
      </c>
      <c r="B562" s="15">
        <v>43820</v>
      </c>
      <c r="C562" s="15">
        <v>43466</v>
      </c>
      <c r="D562" s="15">
        <v>43800</v>
      </c>
      <c r="E562">
        <v>1</v>
      </c>
      <c r="F562">
        <v>0</v>
      </c>
      <c r="G562">
        <v>0</v>
      </c>
      <c r="H562">
        <v>1</v>
      </c>
    </row>
    <row r="563" spans="1:8">
      <c r="A563" t="s">
        <v>7179</v>
      </c>
      <c r="B563" s="15">
        <v>43820</v>
      </c>
      <c r="C563" s="15">
        <v>43466</v>
      </c>
      <c r="D563" s="15">
        <v>43800</v>
      </c>
      <c r="E563">
        <v>1</v>
      </c>
      <c r="F563">
        <v>0</v>
      </c>
      <c r="G563">
        <v>0</v>
      </c>
      <c r="H563">
        <v>1</v>
      </c>
    </row>
    <row r="564" spans="1:8">
      <c r="A564" t="s">
        <v>6885</v>
      </c>
      <c r="B564" s="15">
        <v>43820</v>
      </c>
      <c r="C564" s="15">
        <v>43466</v>
      </c>
      <c r="D564" s="15">
        <v>43800</v>
      </c>
      <c r="E564">
        <v>0</v>
      </c>
      <c r="F564">
        <v>1</v>
      </c>
      <c r="G564">
        <v>0</v>
      </c>
      <c r="H564">
        <v>1</v>
      </c>
    </row>
    <row r="565" spans="1:8">
      <c r="A565" t="s">
        <v>6868</v>
      </c>
      <c r="B565" s="15">
        <v>43820</v>
      </c>
      <c r="C565" s="15">
        <v>43466</v>
      </c>
      <c r="D565" s="15">
        <v>43800</v>
      </c>
      <c r="E565">
        <v>1</v>
      </c>
      <c r="F565">
        <v>0</v>
      </c>
      <c r="G565">
        <v>0</v>
      </c>
      <c r="H565">
        <v>1</v>
      </c>
    </row>
    <row r="566" spans="1:8">
      <c r="A566" t="s">
        <v>6889</v>
      </c>
      <c r="B566" s="15">
        <v>43820</v>
      </c>
      <c r="C566" s="15">
        <v>43466</v>
      </c>
      <c r="D566" s="15">
        <v>43800</v>
      </c>
      <c r="E566">
        <v>0</v>
      </c>
      <c r="F566">
        <v>0</v>
      </c>
      <c r="G566">
        <v>1</v>
      </c>
      <c r="H566">
        <v>1</v>
      </c>
    </row>
    <row r="567" spans="1:8">
      <c r="A567" t="s">
        <v>6983</v>
      </c>
      <c r="B567" s="15">
        <v>43820</v>
      </c>
      <c r="C567" s="15">
        <v>43466</v>
      </c>
      <c r="D567" s="15">
        <v>43800</v>
      </c>
      <c r="E567">
        <v>1</v>
      </c>
      <c r="F567">
        <v>0</v>
      </c>
      <c r="G567">
        <v>0</v>
      </c>
      <c r="H567">
        <v>1</v>
      </c>
    </row>
    <row r="568" spans="1:8">
      <c r="A568" t="s">
        <v>6916</v>
      </c>
      <c r="B568" s="15">
        <v>43820</v>
      </c>
      <c r="C568" s="15">
        <v>43466</v>
      </c>
      <c r="D568" s="15">
        <v>43800</v>
      </c>
      <c r="E568">
        <v>1</v>
      </c>
      <c r="F568">
        <v>0</v>
      </c>
      <c r="G568">
        <v>0</v>
      </c>
      <c r="H568">
        <v>1</v>
      </c>
    </row>
    <row r="569" spans="1:8">
      <c r="A569" t="s">
        <v>7068</v>
      </c>
      <c r="B569" s="15">
        <v>43820</v>
      </c>
      <c r="C569" s="15">
        <v>43466</v>
      </c>
      <c r="D569" s="15">
        <v>43800</v>
      </c>
      <c r="E569">
        <v>2</v>
      </c>
      <c r="F569">
        <v>0</v>
      </c>
      <c r="G569">
        <v>0</v>
      </c>
      <c r="H569">
        <v>2</v>
      </c>
    </row>
    <row r="570" spans="1:8">
      <c r="A570" t="s">
        <v>7025</v>
      </c>
      <c r="B570" s="15">
        <v>43820</v>
      </c>
      <c r="C570" s="15">
        <v>43466</v>
      </c>
      <c r="D570" s="15">
        <v>43800</v>
      </c>
      <c r="E570">
        <v>0</v>
      </c>
      <c r="F570">
        <v>0</v>
      </c>
      <c r="G570">
        <v>1</v>
      </c>
      <c r="H570">
        <v>1</v>
      </c>
    </row>
    <row r="571" spans="1:8">
      <c r="A571" t="s">
        <v>7180</v>
      </c>
      <c r="B571" s="15">
        <v>43820</v>
      </c>
      <c r="C571" s="15">
        <v>43466</v>
      </c>
      <c r="D571" s="15">
        <v>43800</v>
      </c>
      <c r="E571">
        <v>0</v>
      </c>
      <c r="F571">
        <v>0</v>
      </c>
      <c r="G571">
        <v>1</v>
      </c>
      <c r="H571">
        <v>1</v>
      </c>
    </row>
    <row r="572" spans="1:8">
      <c r="A572" t="s">
        <v>7181</v>
      </c>
      <c r="B572" s="15">
        <v>43820</v>
      </c>
      <c r="C572" s="15">
        <v>43466</v>
      </c>
      <c r="D572" s="15">
        <v>43800</v>
      </c>
      <c r="E572">
        <v>1</v>
      </c>
      <c r="F572">
        <v>0</v>
      </c>
      <c r="G572">
        <v>0</v>
      </c>
      <c r="H572">
        <v>1</v>
      </c>
    </row>
    <row r="573" spans="1:8">
      <c r="A573" t="s">
        <v>7182</v>
      </c>
      <c r="B573" s="15">
        <v>43820</v>
      </c>
      <c r="C573" s="15">
        <v>43466</v>
      </c>
      <c r="D573" s="15">
        <v>43800</v>
      </c>
      <c r="E573">
        <v>0</v>
      </c>
      <c r="F573">
        <v>0</v>
      </c>
      <c r="G573">
        <v>1</v>
      </c>
      <c r="H573">
        <v>1</v>
      </c>
    </row>
    <row r="574" spans="1:8">
      <c r="A574" t="s">
        <v>7183</v>
      </c>
      <c r="B574" s="15">
        <v>43820</v>
      </c>
      <c r="C574" s="15">
        <v>43466</v>
      </c>
      <c r="D574" s="15">
        <v>43800</v>
      </c>
      <c r="E574">
        <v>0</v>
      </c>
      <c r="F574">
        <v>0</v>
      </c>
      <c r="G574">
        <v>1</v>
      </c>
      <c r="H574">
        <v>1</v>
      </c>
    </row>
    <row r="575" spans="1:8">
      <c r="A575" t="s">
        <v>7184</v>
      </c>
      <c r="B575" s="15">
        <v>43820</v>
      </c>
      <c r="C575" s="15">
        <v>43466</v>
      </c>
      <c r="D575" s="15">
        <v>43800</v>
      </c>
      <c r="E575">
        <v>1</v>
      </c>
      <c r="F575">
        <v>0</v>
      </c>
      <c r="G575">
        <v>0</v>
      </c>
      <c r="H575">
        <v>1</v>
      </c>
    </row>
    <row r="576" spans="1:8">
      <c r="A576" t="s">
        <v>7185</v>
      </c>
      <c r="B576" s="15">
        <v>43820</v>
      </c>
      <c r="C576" s="15">
        <v>43466</v>
      </c>
      <c r="D576" s="15">
        <v>43800</v>
      </c>
      <c r="E576">
        <v>1</v>
      </c>
      <c r="F576">
        <v>0</v>
      </c>
      <c r="G576">
        <v>0</v>
      </c>
      <c r="H576">
        <v>1</v>
      </c>
    </row>
    <row r="577" spans="1:8">
      <c r="A577" t="s">
        <v>7186</v>
      </c>
      <c r="B577" s="15">
        <v>43820</v>
      </c>
      <c r="C577" s="15">
        <v>43466</v>
      </c>
      <c r="D577" s="15">
        <v>43800</v>
      </c>
      <c r="E577">
        <v>1</v>
      </c>
      <c r="F577">
        <v>0</v>
      </c>
      <c r="G577">
        <v>0</v>
      </c>
      <c r="H577">
        <v>1</v>
      </c>
    </row>
    <row r="578" spans="1:8">
      <c r="A578" t="s">
        <v>114</v>
      </c>
      <c r="B578" s="15">
        <v>43820</v>
      </c>
      <c r="C578" s="15">
        <v>43466</v>
      </c>
      <c r="D578" s="15">
        <v>43800</v>
      </c>
      <c r="E578">
        <v>4</v>
      </c>
      <c r="F578">
        <v>0</v>
      </c>
      <c r="G578">
        <v>3</v>
      </c>
      <c r="H578">
        <v>7</v>
      </c>
    </row>
    <row r="579" spans="1:8">
      <c r="A579" t="s">
        <v>7187</v>
      </c>
      <c r="B579" s="15">
        <v>43820</v>
      </c>
      <c r="C579" s="15">
        <v>43466</v>
      </c>
      <c r="D579" s="15">
        <v>43800</v>
      </c>
      <c r="E579">
        <v>0</v>
      </c>
      <c r="F579">
        <v>1</v>
      </c>
      <c r="G579">
        <v>0</v>
      </c>
      <c r="H579">
        <v>1</v>
      </c>
    </row>
    <row r="580" spans="1:8">
      <c r="A580" t="s">
        <v>7188</v>
      </c>
      <c r="B580" s="15">
        <v>43820</v>
      </c>
      <c r="C580" s="15">
        <v>43466</v>
      </c>
      <c r="D580" s="15">
        <v>43800</v>
      </c>
      <c r="E580">
        <v>1</v>
      </c>
      <c r="F580">
        <v>0</v>
      </c>
      <c r="G580">
        <v>1</v>
      </c>
      <c r="H580">
        <v>2</v>
      </c>
    </row>
    <row r="581" spans="1:8">
      <c r="A581" t="s">
        <v>148</v>
      </c>
      <c r="B581" s="15">
        <v>43820</v>
      </c>
      <c r="C581" s="15">
        <v>43466</v>
      </c>
      <c r="D581" s="15">
        <v>43800</v>
      </c>
      <c r="E581">
        <v>4</v>
      </c>
      <c r="F581">
        <v>1</v>
      </c>
      <c r="G581">
        <v>1</v>
      </c>
      <c r="H581">
        <v>6</v>
      </c>
    </row>
    <row r="582" spans="1:8">
      <c r="A582" t="s">
        <v>91</v>
      </c>
      <c r="B582" s="15">
        <v>43820</v>
      </c>
      <c r="C582" s="15">
        <v>43466</v>
      </c>
      <c r="D582" s="15">
        <v>43800</v>
      </c>
      <c r="E582">
        <v>16</v>
      </c>
      <c r="F582">
        <v>0</v>
      </c>
      <c r="G582">
        <v>2</v>
      </c>
      <c r="H582">
        <v>18</v>
      </c>
    </row>
    <row r="583" spans="1:8">
      <c r="A583" t="s">
        <v>7067</v>
      </c>
      <c r="B583" s="15">
        <v>43820</v>
      </c>
      <c r="C583" s="15">
        <v>43466</v>
      </c>
      <c r="D583" s="15">
        <v>43800</v>
      </c>
      <c r="E583">
        <v>1</v>
      </c>
      <c r="F583">
        <v>0</v>
      </c>
      <c r="G583">
        <v>1</v>
      </c>
      <c r="H583">
        <v>2</v>
      </c>
    </row>
    <row r="584" spans="1:8">
      <c r="A584" t="s">
        <v>7189</v>
      </c>
      <c r="B584" s="15">
        <v>43820</v>
      </c>
      <c r="C584" s="15">
        <v>43466</v>
      </c>
      <c r="D584" s="15">
        <v>43800</v>
      </c>
      <c r="E584">
        <v>0</v>
      </c>
      <c r="F584">
        <v>0</v>
      </c>
      <c r="G584">
        <v>1</v>
      </c>
      <c r="H584">
        <v>1</v>
      </c>
    </row>
    <row r="585" spans="1:8">
      <c r="A585" t="s">
        <v>7190</v>
      </c>
      <c r="B585" s="15">
        <v>43820</v>
      </c>
      <c r="C585" s="15">
        <v>43466</v>
      </c>
      <c r="D585" s="15">
        <v>43800</v>
      </c>
      <c r="E585">
        <v>4</v>
      </c>
      <c r="F585">
        <v>0</v>
      </c>
      <c r="G585">
        <v>0</v>
      </c>
      <c r="H585">
        <v>4</v>
      </c>
    </row>
    <row r="586" spans="1:8">
      <c r="A586" t="s">
        <v>7191</v>
      </c>
      <c r="B586" s="15">
        <v>43820</v>
      </c>
      <c r="C586" s="15">
        <v>43466</v>
      </c>
      <c r="D586" s="15">
        <v>43800</v>
      </c>
      <c r="E586">
        <v>0</v>
      </c>
      <c r="F586">
        <v>0</v>
      </c>
      <c r="G586">
        <v>1</v>
      </c>
      <c r="H586">
        <v>1</v>
      </c>
    </row>
    <row r="587" spans="1:8">
      <c r="A587" t="s">
        <v>7192</v>
      </c>
      <c r="B587" s="15">
        <v>43820</v>
      </c>
      <c r="C587" s="15">
        <v>43466</v>
      </c>
      <c r="D587" s="15">
        <v>43800</v>
      </c>
      <c r="E587">
        <v>0</v>
      </c>
      <c r="F587">
        <v>0</v>
      </c>
      <c r="G587">
        <v>2</v>
      </c>
      <c r="H587">
        <v>2</v>
      </c>
    </row>
    <row r="588" spans="1:8">
      <c r="A588" t="s">
        <v>187</v>
      </c>
      <c r="B588" s="15">
        <v>43820</v>
      </c>
      <c r="C588" s="15">
        <v>43466</v>
      </c>
      <c r="D588" s="15">
        <v>43800</v>
      </c>
      <c r="E588">
        <v>2</v>
      </c>
      <c r="F588">
        <v>0</v>
      </c>
      <c r="G588">
        <v>2</v>
      </c>
      <c r="H588">
        <v>4</v>
      </c>
    </row>
    <row r="589" spans="1:8">
      <c r="A589" t="s">
        <v>6855</v>
      </c>
      <c r="B589" s="15">
        <v>43820</v>
      </c>
      <c r="C589" s="15">
        <v>43466</v>
      </c>
      <c r="D589" s="15">
        <v>43800</v>
      </c>
      <c r="E589">
        <v>1</v>
      </c>
      <c r="F589">
        <v>0</v>
      </c>
      <c r="G589">
        <v>1</v>
      </c>
      <c r="H589">
        <v>2</v>
      </c>
    </row>
    <row r="590" spans="1:8">
      <c r="A590" t="s">
        <v>79</v>
      </c>
      <c r="B590" s="15">
        <v>43820</v>
      </c>
      <c r="C590" s="15">
        <v>43466</v>
      </c>
      <c r="D590" s="15">
        <v>43800</v>
      </c>
      <c r="E590">
        <v>2</v>
      </c>
      <c r="F590">
        <v>0</v>
      </c>
      <c r="G590">
        <v>0</v>
      </c>
      <c r="H590">
        <v>2</v>
      </c>
    </row>
    <row r="591" spans="1:8">
      <c r="A591" t="s">
        <v>110</v>
      </c>
      <c r="B591" s="15">
        <v>43820</v>
      </c>
      <c r="C591" s="15">
        <v>43466</v>
      </c>
      <c r="D591" s="15">
        <v>43800</v>
      </c>
      <c r="E591">
        <v>1</v>
      </c>
      <c r="F591">
        <v>0</v>
      </c>
      <c r="G591">
        <v>0</v>
      </c>
      <c r="H591">
        <v>1</v>
      </c>
    </row>
    <row r="592" spans="1:8">
      <c r="A592" t="s">
        <v>7193</v>
      </c>
      <c r="B592" s="15">
        <v>43820</v>
      </c>
      <c r="C592" s="15">
        <v>43466</v>
      </c>
      <c r="D592" s="15">
        <v>43800</v>
      </c>
      <c r="E592">
        <v>1</v>
      </c>
      <c r="F592">
        <v>0</v>
      </c>
      <c r="G592">
        <v>0</v>
      </c>
      <c r="H592">
        <v>1</v>
      </c>
    </row>
    <row r="593" spans="1:8">
      <c r="A593" t="s">
        <v>7194</v>
      </c>
      <c r="B593" s="15">
        <v>43820</v>
      </c>
      <c r="C593" s="15">
        <v>43466</v>
      </c>
      <c r="D593" s="15">
        <v>43800</v>
      </c>
      <c r="E593">
        <v>1</v>
      </c>
      <c r="F593">
        <v>0</v>
      </c>
      <c r="G593">
        <v>0</v>
      </c>
      <c r="H593">
        <v>1</v>
      </c>
    </row>
    <row r="594" spans="1:8">
      <c r="A594" t="s">
        <v>81</v>
      </c>
      <c r="B594" s="15">
        <v>43820</v>
      </c>
      <c r="C594" s="15">
        <v>43466</v>
      </c>
      <c r="D594" s="15">
        <v>43800</v>
      </c>
      <c r="E594">
        <v>7</v>
      </c>
      <c r="F594">
        <v>1</v>
      </c>
      <c r="G594">
        <v>7</v>
      </c>
      <c r="H594">
        <v>15</v>
      </c>
    </row>
    <row r="595" spans="1:8">
      <c r="A595" t="s">
        <v>7195</v>
      </c>
      <c r="B595" s="15">
        <v>43820</v>
      </c>
      <c r="C595" s="15">
        <v>43466</v>
      </c>
      <c r="D595" s="15">
        <v>43800</v>
      </c>
      <c r="E595">
        <v>0</v>
      </c>
      <c r="F595">
        <v>0</v>
      </c>
      <c r="G595">
        <v>1</v>
      </c>
      <c r="H595">
        <v>1</v>
      </c>
    </row>
    <row r="596" spans="1:8">
      <c r="A596" t="s">
        <v>7196</v>
      </c>
      <c r="B596" s="15">
        <v>43820</v>
      </c>
      <c r="C596" s="15">
        <v>43466</v>
      </c>
      <c r="D596" s="15">
        <v>43800</v>
      </c>
      <c r="E596">
        <v>0</v>
      </c>
      <c r="F596">
        <v>0</v>
      </c>
      <c r="G596">
        <v>1</v>
      </c>
      <c r="H596">
        <v>1</v>
      </c>
    </row>
    <row r="597" spans="1:8">
      <c r="A597" t="s">
        <v>7197</v>
      </c>
      <c r="B597" s="15">
        <v>43820</v>
      </c>
      <c r="C597" s="15">
        <v>43466</v>
      </c>
      <c r="D597" s="15">
        <v>43800</v>
      </c>
      <c r="E597">
        <v>1</v>
      </c>
      <c r="F597">
        <v>0</v>
      </c>
      <c r="G597">
        <v>0</v>
      </c>
      <c r="H597">
        <v>1</v>
      </c>
    </row>
    <row r="598" spans="1:8">
      <c r="A598" t="s">
        <v>6860</v>
      </c>
      <c r="B598" s="15">
        <v>43820</v>
      </c>
      <c r="C598" s="15">
        <v>43466</v>
      </c>
      <c r="D598" s="15">
        <v>43800</v>
      </c>
      <c r="E598">
        <v>2</v>
      </c>
      <c r="F598">
        <v>1</v>
      </c>
      <c r="G598">
        <v>0</v>
      </c>
      <c r="H598">
        <v>3</v>
      </c>
    </row>
    <row r="599" spans="1:8">
      <c r="A599" t="s">
        <v>7081</v>
      </c>
      <c r="B599" s="15">
        <v>43820</v>
      </c>
      <c r="C599" s="15">
        <v>43466</v>
      </c>
      <c r="D599" s="15">
        <v>43800</v>
      </c>
      <c r="E599">
        <v>1</v>
      </c>
      <c r="F599">
        <v>0</v>
      </c>
      <c r="G599">
        <v>1</v>
      </c>
      <c r="H599">
        <v>2</v>
      </c>
    </row>
    <row r="600" spans="1:8">
      <c r="A600" t="s">
        <v>7056</v>
      </c>
      <c r="B600" s="15">
        <v>43820</v>
      </c>
      <c r="C600" s="15">
        <v>43466</v>
      </c>
      <c r="D600" s="15">
        <v>43800</v>
      </c>
      <c r="E600">
        <v>1</v>
      </c>
      <c r="F600">
        <v>0</v>
      </c>
      <c r="G600">
        <v>1</v>
      </c>
      <c r="H600">
        <v>2</v>
      </c>
    </row>
    <row r="601" spans="1:8">
      <c r="A601" t="s">
        <v>6909</v>
      </c>
      <c r="B601" s="15">
        <v>43820</v>
      </c>
      <c r="C601" s="15">
        <v>43466</v>
      </c>
      <c r="D601" s="15">
        <v>43800</v>
      </c>
      <c r="E601">
        <v>1</v>
      </c>
      <c r="F601">
        <v>0</v>
      </c>
      <c r="G601">
        <v>0</v>
      </c>
      <c r="H601">
        <v>1</v>
      </c>
    </row>
    <row r="602" spans="1:8">
      <c r="A602" t="s">
        <v>98</v>
      </c>
      <c r="B602" s="15">
        <v>43820</v>
      </c>
      <c r="C602" s="15">
        <v>43466</v>
      </c>
      <c r="D602" s="15">
        <v>43800</v>
      </c>
      <c r="E602">
        <v>13</v>
      </c>
      <c r="F602">
        <v>1</v>
      </c>
      <c r="G602">
        <v>27</v>
      </c>
      <c r="H602">
        <v>41</v>
      </c>
    </row>
    <row r="603" spans="1:8">
      <c r="A603" t="s">
        <v>6926</v>
      </c>
      <c r="B603" s="15">
        <v>43820</v>
      </c>
      <c r="C603" s="15">
        <v>43466</v>
      </c>
      <c r="D603" s="15">
        <v>43800</v>
      </c>
      <c r="E603">
        <v>1</v>
      </c>
      <c r="F603">
        <v>0</v>
      </c>
      <c r="G603">
        <v>1</v>
      </c>
      <c r="H603">
        <v>2</v>
      </c>
    </row>
    <row r="604" spans="1:8">
      <c r="A604" t="s">
        <v>7198</v>
      </c>
      <c r="B604" s="15">
        <v>43820</v>
      </c>
      <c r="C604" s="15">
        <v>43466</v>
      </c>
      <c r="D604" s="15">
        <v>43800</v>
      </c>
      <c r="E604">
        <v>0</v>
      </c>
      <c r="F604">
        <v>0</v>
      </c>
      <c r="G604">
        <v>1</v>
      </c>
      <c r="H604">
        <v>1</v>
      </c>
    </row>
    <row r="605" spans="1:8">
      <c r="A605" t="s">
        <v>78</v>
      </c>
      <c r="B605" s="15">
        <v>43820</v>
      </c>
      <c r="C605" s="15">
        <v>43466</v>
      </c>
      <c r="D605" s="15">
        <v>43800</v>
      </c>
      <c r="E605">
        <v>1</v>
      </c>
      <c r="F605">
        <v>2</v>
      </c>
      <c r="G605">
        <v>1</v>
      </c>
      <c r="H605">
        <v>4</v>
      </c>
    </row>
    <row r="606" spans="1:8">
      <c r="A606" t="s">
        <v>7199</v>
      </c>
      <c r="B606" s="15">
        <v>43820</v>
      </c>
      <c r="C606" s="15">
        <v>43466</v>
      </c>
      <c r="D606" s="15">
        <v>43800</v>
      </c>
      <c r="E606">
        <v>0</v>
      </c>
      <c r="F606">
        <v>0</v>
      </c>
      <c r="G606">
        <v>1</v>
      </c>
      <c r="H606">
        <v>1</v>
      </c>
    </row>
    <row r="607" spans="1:8">
      <c r="A607" t="s">
        <v>7200</v>
      </c>
      <c r="B607" s="15">
        <v>43820</v>
      </c>
      <c r="C607" s="15">
        <v>43466</v>
      </c>
      <c r="D607" s="15">
        <v>43800</v>
      </c>
      <c r="E607">
        <v>0</v>
      </c>
      <c r="F607">
        <v>1</v>
      </c>
      <c r="G607">
        <v>0</v>
      </c>
      <c r="H607">
        <v>1</v>
      </c>
    </row>
    <row r="608" spans="1:8">
      <c r="A608" t="s">
        <v>7201</v>
      </c>
      <c r="B608" s="15">
        <v>43820</v>
      </c>
      <c r="C608" s="15">
        <v>43466</v>
      </c>
      <c r="D608" s="15">
        <v>43800</v>
      </c>
      <c r="E608">
        <v>0</v>
      </c>
      <c r="F608">
        <v>0</v>
      </c>
      <c r="G608">
        <v>1</v>
      </c>
      <c r="H608">
        <v>1</v>
      </c>
    </row>
    <row r="609" spans="1:8">
      <c r="A609" t="s">
        <v>7202</v>
      </c>
      <c r="B609" s="15">
        <v>43820</v>
      </c>
      <c r="C609" s="15">
        <v>43466</v>
      </c>
      <c r="D609" s="15">
        <v>43800</v>
      </c>
      <c r="E609">
        <v>0</v>
      </c>
      <c r="F609">
        <v>1</v>
      </c>
      <c r="G609">
        <v>0</v>
      </c>
      <c r="H609">
        <v>1</v>
      </c>
    </row>
    <row r="610" spans="1:8">
      <c r="A610" t="s">
        <v>7203</v>
      </c>
      <c r="B610" s="15">
        <v>43820</v>
      </c>
      <c r="C610" s="15">
        <v>43466</v>
      </c>
      <c r="D610" s="15">
        <v>43800</v>
      </c>
      <c r="E610">
        <v>0</v>
      </c>
      <c r="F610">
        <v>0</v>
      </c>
      <c r="G610">
        <v>1</v>
      </c>
      <c r="H610">
        <v>1</v>
      </c>
    </row>
    <row r="611" spans="1:8">
      <c r="A611" t="s">
        <v>6874</v>
      </c>
      <c r="B611" s="15">
        <v>43820</v>
      </c>
      <c r="C611" s="15">
        <v>43466</v>
      </c>
      <c r="D611" s="15">
        <v>43800</v>
      </c>
      <c r="E611">
        <v>1</v>
      </c>
      <c r="F611">
        <v>0</v>
      </c>
      <c r="G611">
        <v>0</v>
      </c>
      <c r="H611">
        <v>1</v>
      </c>
    </row>
    <row r="612" spans="1:8">
      <c r="A612" t="s">
        <v>7204</v>
      </c>
      <c r="B612" s="15">
        <v>43820</v>
      </c>
      <c r="C612" s="15">
        <v>43466</v>
      </c>
      <c r="D612" s="15">
        <v>43800</v>
      </c>
      <c r="E612">
        <v>0</v>
      </c>
      <c r="F612">
        <v>0</v>
      </c>
      <c r="G612">
        <v>1</v>
      </c>
      <c r="H612">
        <v>1</v>
      </c>
    </row>
    <row r="613" spans="1:8">
      <c r="A613" t="s">
        <v>6944</v>
      </c>
      <c r="B613" s="15">
        <v>43820</v>
      </c>
      <c r="C613" s="15">
        <v>43466</v>
      </c>
      <c r="D613" s="15">
        <v>43800</v>
      </c>
      <c r="E613">
        <v>1</v>
      </c>
      <c r="F613">
        <v>0</v>
      </c>
      <c r="G613">
        <v>0</v>
      </c>
      <c r="H613">
        <v>1</v>
      </c>
    </row>
    <row r="614" spans="1:8">
      <c r="A614" t="s">
        <v>6934</v>
      </c>
      <c r="B614" s="15">
        <v>43820</v>
      </c>
      <c r="C614" s="15">
        <v>43466</v>
      </c>
      <c r="D614" s="15">
        <v>43800</v>
      </c>
      <c r="E614">
        <v>1</v>
      </c>
      <c r="F614">
        <v>0</v>
      </c>
      <c r="G614">
        <v>1</v>
      </c>
      <c r="H614">
        <v>2</v>
      </c>
    </row>
    <row r="615" spans="1:8">
      <c r="A615" t="s">
        <v>7205</v>
      </c>
      <c r="B615" s="15">
        <v>43820</v>
      </c>
      <c r="C615" s="15">
        <v>43466</v>
      </c>
      <c r="D615" s="15">
        <v>43800</v>
      </c>
      <c r="E615">
        <v>0</v>
      </c>
      <c r="F615">
        <v>0</v>
      </c>
      <c r="G615">
        <v>1</v>
      </c>
      <c r="H615">
        <v>1</v>
      </c>
    </row>
    <row r="616" spans="1:8">
      <c r="A616" t="s">
        <v>7206</v>
      </c>
      <c r="B616" s="15">
        <v>43820</v>
      </c>
      <c r="C616" s="15">
        <v>43466</v>
      </c>
      <c r="D616" s="15">
        <v>43800</v>
      </c>
      <c r="E616">
        <v>1</v>
      </c>
      <c r="F616">
        <v>0</v>
      </c>
      <c r="G616">
        <v>0</v>
      </c>
      <c r="H616">
        <v>1</v>
      </c>
    </row>
    <row r="617" spans="1:8">
      <c r="A617" t="s">
        <v>7207</v>
      </c>
      <c r="B617" s="15">
        <v>43820</v>
      </c>
      <c r="C617" s="15">
        <v>43466</v>
      </c>
      <c r="D617" s="15">
        <v>43800</v>
      </c>
      <c r="E617">
        <v>1</v>
      </c>
      <c r="F617">
        <v>0</v>
      </c>
      <c r="G617">
        <v>0</v>
      </c>
      <c r="H617">
        <v>1</v>
      </c>
    </row>
    <row r="618" spans="1:8">
      <c r="A618" t="s">
        <v>89</v>
      </c>
      <c r="B618" s="15">
        <v>43820</v>
      </c>
      <c r="C618" s="15">
        <v>43466</v>
      </c>
      <c r="D618" s="15">
        <v>43800</v>
      </c>
      <c r="E618">
        <v>3</v>
      </c>
      <c r="F618">
        <v>7</v>
      </c>
      <c r="G618">
        <v>7</v>
      </c>
      <c r="H618">
        <v>17</v>
      </c>
    </row>
    <row r="619" spans="1:8">
      <c r="A619" t="s">
        <v>63</v>
      </c>
      <c r="B619" s="15">
        <v>43820</v>
      </c>
      <c r="C619" s="15">
        <v>43466</v>
      </c>
      <c r="D619" s="15">
        <v>43800</v>
      </c>
      <c r="E619">
        <v>31</v>
      </c>
      <c r="F619">
        <v>1</v>
      </c>
      <c r="G619">
        <v>58</v>
      </c>
      <c r="H619">
        <v>90</v>
      </c>
    </row>
    <row r="620" spans="1:8">
      <c r="A620" t="s">
        <v>7208</v>
      </c>
      <c r="B620" s="15">
        <v>43820</v>
      </c>
      <c r="C620" s="15">
        <v>43466</v>
      </c>
      <c r="D620" s="15">
        <v>43800</v>
      </c>
      <c r="E620">
        <v>1</v>
      </c>
      <c r="F620">
        <v>0</v>
      </c>
      <c r="G620">
        <v>0</v>
      </c>
      <c r="H620">
        <v>1</v>
      </c>
    </row>
    <row r="621" spans="1:8">
      <c r="A621" t="s">
        <v>7209</v>
      </c>
      <c r="B621" s="15">
        <v>43820</v>
      </c>
      <c r="C621" s="15">
        <v>43466</v>
      </c>
      <c r="D621" s="15">
        <v>43800</v>
      </c>
      <c r="E621">
        <v>1</v>
      </c>
      <c r="F621">
        <v>0</v>
      </c>
      <c r="G621">
        <v>3</v>
      </c>
      <c r="H621">
        <v>4</v>
      </c>
    </row>
    <row r="622" spans="1:8">
      <c r="A622" t="s">
        <v>7210</v>
      </c>
      <c r="B622" s="15">
        <v>43820</v>
      </c>
      <c r="C622" s="15">
        <v>43466</v>
      </c>
      <c r="D622" s="15">
        <v>43800</v>
      </c>
      <c r="E622">
        <v>0</v>
      </c>
      <c r="F622">
        <v>1</v>
      </c>
      <c r="G622">
        <v>0</v>
      </c>
      <c r="H622">
        <v>1</v>
      </c>
    </row>
    <row r="623" spans="1:8">
      <c r="A623" t="s">
        <v>7211</v>
      </c>
      <c r="B623" s="15">
        <v>43820</v>
      </c>
      <c r="C623" s="15">
        <v>43466</v>
      </c>
      <c r="D623" s="15">
        <v>43800</v>
      </c>
      <c r="E623">
        <v>1</v>
      </c>
      <c r="F623">
        <v>0</v>
      </c>
      <c r="G623">
        <v>0</v>
      </c>
      <c r="H623">
        <v>1</v>
      </c>
    </row>
    <row r="624" spans="1:8">
      <c r="A624" t="s">
        <v>7039</v>
      </c>
      <c r="B624" s="15">
        <v>43820</v>
      </c>
      <c r="C624" s="15">
        <v>43466</v>
      </c>
      <c r="D624" s="15">
        <v>43800</v>
      </c>
      <c r="E624">
        <v>1</v>
      </c>
      <c r="F624">
        <v>0</v>
      </c>
      <c r="G624">
        <v>6</v>
      </c>
      <c r="H624">
        <v>7</v>
      </c>
    </row>
    <row r="625" spans="1:8">
      <c r="A625" t="s">
        <v>7212</v>
      </c>
      <c r="B625" s="15">
        <v>43820</v>
      </c>
      <c r="C625" s="15">
        <v>43466</v>
      </c>
      <c r="D625" s="15">
        <v>43800</v>
      </c>
      <c r="E625">
        <v>1</v>
      </c>
      <c r="F625">
        <v>0</v>
      </c>
      <c r="G625">
        <v>0</v>
      </c>
      <c r="H625">
        <v>1</v>
      </c>
    </row>
    <row r="626" spans="1:8">
      <c r="A626" t="s">
        <v>6965</v>
      </c>
      <c r="B626" s="15">
        <v>43820</v>
      </c>
      <c r="C626" s="15">
        <v>43466</v>
      </c>
      <c r="D626" s="15">
        <v>43800</v>
      </c>
      <c r="E626">
        <v>1</v>
      </c>
      <c r="F626">
        <v>0</v>
      </c>
      <c r="G626">
        <v>0</v>
      </c>
      <c r="H626">
        <v>1</v>
      </c>
    </row>
    <row r="627" spans="1:8">
      <c r="A627" t="s">
        <v>7213</v>
      </c>
      <c r="B627" s="15">
        <v>43820</v>
      </c>
      <c r="C627" s="15">
        <v>43466</v>
      </c>
      <c r="D627" s="15">
        <v>43800</v>
      </c>
      <c r="E627">
        <v>1</v>
      </c>
      <c r="F627">
        <v>0</v>
      </c>
      <c r="G627">
        <v>0</v>
      </c>
      <c r="H627">
        <v>1</v>
      </c>
    </row>
    <row r="628" spans="1:8">
      <c r="A628" t="s">
        <v>7214</v>
      </c>
      <c r="B628" s="15">
        <v>43820</v>
      </c>
      <c r="C628" s="15">
        <v>43466</v>
      </c>
      <c r="D628" s="15">
        <v>43800</v>
      </c>
      <c r="E628">
        <v>0</v>
      </c>
      <c r="F628">
        <v>0</v>
      </c>
      <c r="G628">
        <v>1</v>
      </c>
      <c r="H628">
        <v>1</v>
      </c>
    </row>
    <row r="629" spans="1:8">
      <c r="A629" t="s">
        <v>72</v>
      </c>
      <c r="B629" s="15">
        <v>43820</v>
      </c>
      <c r="C629" s="15">
        <v>43466</v>
      </c>
      <c r="D629" s="15">
        <v>43800</v>
      </c>
      <c r="E629">
        <v>2</v>
      </c>
      <c r="F629">
        <v>0</v>
      </c>
      <c r="G629">
        <v>0</v>
      </c>
      <c r="H629">
        <v>2</v>
      </c>
    </row>
    <row r="630" spans="1:8">
      <c r="A630" t="s">
        <v>7215</v>
      </c>
      <c r="B630" s="15">
        <v>43820</v>
      </c>
      <c r="C630" s="15">
        <v>43466</v>
      </c>
      <c r="D630" s="15">
        <v>43800</v>
      </c>
      <c r="E630">
        <v>1</v>
      </c>
      <c r="F630">
        <v>0</v>
      </c>
      <c r="G630">
        <v>0</v>
      </c>
      <c r="H630">
        <v>1</v>
      </c>
    </row>
    <row r="631" spans="1:8">
      <c r="A631" t="s">
        <v>7216</v>
      </c>
      <c r="B631" s="15">
        <v>43820</v>
      </c>
      <c r="C631" s="15">
        <v>43466</v>
      </c>
      <c r="D631" s="15">
        <v>43800</v>
      </c>
      <c r="E631">
        <v>0</v>
      </c>
      <c r="F631">
        <v>0</v>
      </c>
      <c r="G631">
        <v>1</v>
      </c>
      <c r="H631">
        <v>1</v>
      </c>
    </row>
    <row r="632" spans="1:8">
      <c r="A632" t="s">
        <v>7217</v>
      </c>
      <c r="B632" s="15">
        <v>43820</v>
      </c>
      <c r="C632" s="15">
        <v>43466</v>
      </c>
      <c r="D632" s="15">
        <v>43800</v>
      </c>
      <c r="E632">
        <v>1</v>
      </c>
      <c r="F632">
        <v>0</v>
      </c>
      <c r="G632">
        <v>0</v>
      </c>
      <c r="H632">
        <v>1</v>
      </c>
    </row>
    <row r="633" spans="1:8">
      <c r="A633" t="s">
        <v>7218</v>
      </c>
      <c r="B633" s="15">
        <v>43820</v>
      </c>
      <c r="C633" s="15">
        <v>43466</v>
      </c>
      <c r="D633" s="15">
        <v>43800</v>
      </c>
      <c r="E633">
        <v>0</v>
      </c>
      <c r="F633">
        <v>0</v>
      </c>
      <c r="G633">
        <v>1</v>
      </c>
      <c r="H633">
        <v>1</v>
      </c>
    </row>
    <row r="634" spans="1:8">
      <c r="A634" t="s">
        <v>7219</v>
      </c>
      <c r="B634" s="15">
        <v>43820</v>
      </c>
      <c r="C634" s="15">
        <v>43466</v>
      </c>
      <c r="D634" s="15">
        <v>43800</v>
      </c>
      <c r="E634">
        <v>1</v>
      </c>
      <c r="F634">
        <v>0</v>
      </c>
      <c r="G634">
        <v>0</v>
      </c>
      <c r="H634">
        <v>1</v>
      </c>
    </row>
    <row r="635" spans="1:8">
      <c r="A635" t="s">
        <v>7220</v>
      </c>
      <c r="B635" s="15">
        <v>43820</v>
      </c>
      <c r="C635" s="15">
        <v>43466</v>
      </c>
      <c r="D635" s="15">
        <v>43800</v>
      </c>
      <c r="E635">
        <v>1</v>
      </c>
      <c r="F635">
        <v>0</v>
      </c>
      <c r="G635">
        <v>0</v>
      </c>
      <c r="H635">
        <v>1</v>
      </c>
    </row>
    <row r="636" spans="1:8">
      <c r="A636" t="s">
        <v>7221</v>
      </c>
      <c r="B636" s="15">
        <v>43820</v>
      </c>
      <c r="C636" s="15">
        <v>43466</v>
      </c>
      <c r="D636" s="15">
        <v>43800</v>
      </c>
      <c r="E636">
        <v>0</v>
      </c>
      <c r="F636">
        <v>0</v>
      </c>
      <c r="G636">
        <v>1</v>
      </c>
      <c r="H636">
        <v>1</v>
      </c>
    </row>
    <row r="637" spans="1:8">
      <c r="A637" t="s">
        <v>7222</v>
      </c>
      <c r="B637" s="15">
        <v>43820</v>
      </c>
      <c r="C637" s="15">
        <v>43466</v>
      </c>
      <c r="D637" s="15">
        <v>43800</v>
      </c>
      <c r="E637">
        <v>1</v>
      </c>
      <c r="F637">
        <v>0</v>
      </c>
      <c r="G637">
        <v>0</v>
      </c>
      <c r="H637">
        <v>1</v>
      </c>
    </row>
    <row r="638" spans="1:8">
      <c r="A638" t="s">
        <v>112</v>
      </c>
      <c r="B638" s="15">
        <v>43820</v>
      </c>
      <c r="C638" s="15">
        <v>43466</v>
      </c>
      <c r="D638" s="15">
        <v>43800</v>
      </c>
      <c r="E638">
        <v>1</v>
      </c>
      <c r="F638">
        <v>0</v>
      </c>
      <c r="G638">
        <v>3</v>
      </c>
      <c r="H638">
        <v>4</v>
      </c>
    </row>
    <row r="639" spans="1:8">
      <c r="A639" t="s">
        <v>7223</v>
      </c>
      <c r="B639" s="15">
        <v>43820</v>
      </c>
      <c r="C639" s="15">
        <v>43466</v>
      </c>
      <c r="D639" s="15">
        <v>43800</v>
      </c>
      <c r="E639">
        <v>1</v>
      </c>
      <c r="F639">
        <v>0</v>
      </c>
      <c r="G639">
        <v>0</v>
      </c>
      <c r="H639">
        <v>1</v>
      </c>
    </row>
    <row r="640" spans="1:8">
      <c r="A640" t="s">
        <v>7224</v>
      </c>
      <c r="B640" s="15">
        <v>43820</v>
      </c>
      <c r="C640" s="15">
        <v>43466</v>
      </c>
      <c r="D640" s="15">
        <v>43800</v>
      </c>
      <c r="E640">
        <v>1</v>
      </c>
      <c r="F640">
        <v>0</v>
      </c>
      <c r="G640">
        <v>0</v>
      </c>
      <c r="H640">
        <v>1</v>
      </c>
    </row>
    <row r="641" spans="1:8">
      <c r="A641" t="s">
        <v>7225</v>
      </c>
      <c r="B641" s="15">
        <v>43820</v>
      </c>
      <c r="C641" s="15">
        <v>43466</v>
      </c>
      <c r="D641" s="15">
        <v>43800</v>
      </c>
      <c r="E641">
        <v>0</v>
      </c>
      <c r="F641">
        <v>1</v>
      </c>
      <c r="G641">
        <v>0</v>
      </c>
      <c r="H641">
        <v>1</v>
      </c>
    </row>
    <row r="642" spans="1:8">
      <c r="A642" t="s">
        <v>90</v>
      </c>
      <c r="B642" s="15">
        <v>43820</v>
      </c>
      <c r="C642" s="15">
        <v>43466</v>
      </c>
      <c r="D642" s="15">
        <v>43800</v>
      </c>
      <c r="E642">
        <v>3</v>
      </c>
      <c r="F642">
        <v>1</v>
      </c>
      <c r="G642">
        <v>4</v>
      </c>
      <c r="H642">
        <v>8</v>
      </c>
    </row>
    <row r="643" spans="1:8">
      <c r="A643" t="s">
        <v>159</v>
      </c>
      <c r="B643" s="15">
        <v>43820</v>
      </c>
      <c r="C643" s="15">
        <v>43466</v>
      </c>
      <c r="D643" s="15">
        <v>43800</v>
      </c>
      <c r="E643">
        <v>1</v>
      </c>
      <c r="F643">
        <v>0</v>
      </c>
      <c r="G643">
        <v>0</v>
      </c>
      <c r="H643">
        <v>1</v>
      </c>
    </row>
    <row r="644" spans="1:8">
      <c r="A644" t="s">
        <v>7053</v>
      </c>
      <c r="B644" s="15">
        <v>43820</v>
      </c>
      <c r="C644" s="15">
        <v>43466</v>
      </c>
      <c r="D644" s="15">
        <v>43800</v>
      </c>
      <c r="E644">
        <v>0</v>
      </c>
      <c r="F644">
        <v>0</v>
      </c>
      <c r="G644">
        <v>1</v>
      </c>
      <c r="H644">
        <v>1</v>
      </c>
    </row>
    <row r="645" spans="1:8">
      <c r="A645" t="s">
        <v>6997</v>
      </c>
      <c r="B645" s="15">
        <v>43820</v>
      </c>
      <c r="C645" s="15">
        <v>43466</v>
      </c>
      <c r="D645" s="15">
        <v>43800</v>
      </c>
      <c r="E645">
        <v>1</v>
      </c>
      <c r="F645">
        <v>0</v>
      </c>
      <c r="G645">
        <v>1</v>
      </c>
      <c r="H645">
        <v>2</v>
      </c>
    </row>
    <row r="646" spans="1:8">
      <c r="A646" t="s">
        <v>7226</v>
      </c>
      <c r="B646" s="15">
        <v>43820</v>
      </c>
      <c r="C646" s="15">
        <v>43466</v>
      </c>
      <c r="D646" s="15">
        <v>43800</v>
      </c>
      <c r="E646">
        <v>0</v>
      </c>
      <c r="F646">
        <v>0</v>
      </c>
      <c r="G646">
        <v>1</v>
      </c>
      <c r="H646">
        <v>1</v>
      </c>
    </row>
    <row r="647" spans="1:8">
      <c r="A647" t="s">
        <v>7227</v>
      </c>
      <c r="B647" s="15">
        <v>43820</v>
      </c>
      <c r="C647" s="15">
        <v>43466</v>
      </c>
      <c r="D647" s="15">
        <v>43800</v>
      </c>
      <c r="E647">
        <v>0</v>
      </c>
      <c r="F647">
        <v>1</v>
      </c>
      <c r="G647">
        <v>0</v>
      </c>
      <c r="H647">
        <v>1</v>
      </c>
    </row>
    <row r="648" spans="1:8">
      <c r="A648" t="s">
        <v>7228</v>
      </c>
      <c r="B648" s="15">
        <v>43820</v>
      </c>
      <c r="C648" s="15">
        <v>43466</v>
      </c>
      <c r="D648" s="15">
        <v>43800</v>
      </c>
      <c r="E648">
        <v>0</v>
      </c>
      <c r="F648">
        <v>0</v>
      </c>
      <c r="G648">
        <v>1</v>
      </c>
      <c r="H648">
        <v>1</v>
      </c>
    </row>
    <row r="649" spans="1:8">
      <c r="A649" t="s">
        <v>7229</v>
      </c>
      <c r="B649" s="15">
        <v>43820</v>
      </c>
      <c r="C649" s="15">
        <v>43466</v>
      </c>
      <c r="D649" s="15">
        <v>43800</v>
      </c>
      <c r="E649">
        <v>0</v>
      </c>
      <c r="F649">
        <v>0</v>
      </c>
      <c r="G649">
        <v>3</v>
      </c>
      <c r="H649">
        <v>3</v>
      </c>
    </row>
    <row r="650" spans="1:8">
      <c r="A650" t="s">
        <v>7230</v>
      </c>
      <c r="B650" s="15">
        <v>43820</v>
      </c>
      <c r="C650" s="15">
        <v>43466</v>
      </c>
      <c r="D650" s="15">
        <v>43800</v>
      </c>
      <c r="E650">
        <v>1</v>
      </c>
      <c r="F650">
        <v>0</v>
      </c>
      <c r="G650">
        <v>0</v>
      </c>
      <c r="H650">
        <v>1</v>
      </c>
    </row>
    <row r="651" spans="1:8">
      <c r="A651" t="s">
        <v>7231</v>
      </c>
      <c r="B651" s="15">
        <v>43820</v>
      </c>
      <c r="C651" s="15">
        <v>43466</v>
      </c>
      <c r="D651" s="15">
        <v>43800</v>
      </c>
      <c r="E651">
        <v>1</v>
      </c>
      <c r="F651">
        <v>0</v>
      </c>
      <c r="G651">
        <v>0</v>
      </c>
      <c r="H651">
        <v>1</v>
      </c>
    </row>
    <row r="652" spans="1:8">
      <c r="A652" t="s">
        <v>7232</v>
      </c>
      <c r="B652" s="15">
        <v>43820</v>
      </c>
      <c r="C652" s="15">
        <v>43466</v>
      </c>
      <c r="D652" s="15">
        <v>43800</v>
      </c>
      <c r="E652">
        <v>1</v>
      </c>
      <c r="F652">
        <v>0</v>
      </c>
      <c r="G652">
        <v>0</v>
      </c>
      <c r="H652">
        <v>1</v>
      </c>
    </row>
    <row r="653" spans="1:8">
      <c r="A653" t="s">
        <v>7052</v>
      </c>
      <c r="B653" s="15">
        <v>43820</v>
      </c>
      <c r="C653" s="15">
        <v>43466</v>
      </c>
      <c r="D653" s="15">
        <v>43800</v>
      </c>
      <c r="E653">
        <v>1</v>
      </c>
      <c r="F653">
        <v>0</v>
      </c>
      <c r="G653">
        <v>0</v>
      </c>
      <c r="H653">
        <v>1</v>
      </c>
    </row>
    <row r="654" spans="1:8">
      <c r="A654" t="s">
        <v>6900</v>
      </c>
      <c r="B654" s="15">
        <v>43820</v>
      </c>
      <c r="C654" s="15">
        <v>43466</v>
      </c>
      <c r="D654" s="15">
        <v>43800</v>
      </c>
      <c r="E654">
        <v>2</v>
      </c>
      <c r="F654">
        <v>0</v>
      </c>
      <c r="G654">
        <v>0</v>
      </c>
      <c r="H654">
        <v>2</v>
      </c>
    </row>
    <row r="655" spans="1:8">
      <c r="A655" t="s">
        <v>6968</v>
      </c>
      <c r="B655" s="15">
        <v>43820</v>
      </c>
      <c r="C655" s="15">
        <v>43466</v>
      </c>
      <c r="D655" s="15">
        <v>43800</v>
      </c>
      <c r="E655">
        <v>1</v>
      </c>
      <c r="F655">
        <v>2</v>
      </c>
      <c r="G655">
        <v>0</v>
      </c>
      <c r="H655">
        <v>3</v>
      </c>
    </row>
    <row r="656" spans="1:8">
      <c r="A656" t="s">
        <v>7233</v>
      </c>
      <c r="B656" s="15">
        <v>43820</v>
      </c>
      <c r="C656" s="15">
        <v>43466</v>
      </c>
      <c r="D656" s="15">
        <v>43800</v>
      </c>
      <c r="E656">
        <v>1</v>
      </c>
      <c r="F656">
        <v>0</v>
      </c>
      <c r="G656">
        <v>1</v>
      </c>
      <c r="H656">
        <v>2</v>
      </c>
    </row>
    <row r="657" spans="1:8">
      <c r="A657" t="s">
        <v>7234</v>
      </c>
      <c r="B657" s="15">
        <v>43820</v>
      </c>
      <c r="C657" s="15">
        <v>43466</v>
      </c>
      <c r="D657" s="15">
        <v>43800</v>
      </c>
      <c r="E657">
        <v>1</v>
      </c>
      <c r="F657">
        <v>0</v>
      </c>
      <c r="G657">
        <v>0</v>
      </c>
      <c r="H657">
        <v>1</v>
      </c>
    </row>
    <row r="658" spans="1:8">
      <c r="A658" t="s">
        <v>7235</v>
      </c>
      <c r="B658" s="15">
        <v>43820</v>
      </c>
      <c r="C658" s="15">
        <v>43466</v>
      </c>
      <c r="D658" s="15">
        <v>43800</v>
      </c>
      <c r="E658">
        <v>0</v>
      </c>
      <c r="F658">
        <v>0</v>
      </c>
      <c r="G658">
        <v>1</v>
      </c>
      <c r="H658">
        <v>1</v>
      </c>
    </row>
    <row r="659" spans="1:8">
      <c r="A659" t="s">
        <v>7236</v>
      </c>
      <c r="B659" s="15">
        <v>43820</v>
      </c>
      <c r="C659" s="15">
        <v>43466</v>
      </c>
      <c r="D659" s="15">
        <v>43800</v>
      </c>
      <c r="E659">
        <v>0</v>
      </c>
      <c r="F659">
        <v>1</v>
      </c>
      <c r="G659">
        <v>0</v>
      </c>
      <c r="H659">
        <v>1</v>
      </c>
    </row>
    <row r="660" spans="1:8">
      <c r="A660" t="s">
        <v>7237</v>
      </c>
      <c r="B660" s="15">
        <v>43820</v>
      </c>
      <c r="C660" s="15">
        <v>43466</v>
      </c>
      <c r="D660" s="15">
        <v>43800</v>
      </c>
      <c r="E660">
        <v>0</v>
      </c>
      <c r="F660">
        <v>0</v>
      </c>
      <c r="G660">
        <v>1</v>
      </c>
      <c r="H660">
        <v>1</v>
      </c>
    </row>
    <row r="661" spans="1:8">
      <c r="A661" t="s">
        <v>7238</v>
      </c>
      <c r="B661" s="15">
        <v>43820</v>
      </c>
      <c r="C661" s="15">
        <v>43466</v>
      </c>
      <c r="D661" s="15">
        <v>43800</v>
      </c>
      <c r="E661">
        <v>1</v>
      </c>
      <c r="F661">
        <v>0</v>
      </c>
      <c r="G661">
        <v>0</v>
      </c>
      <c r="H661">
        <v>1</v>
      </c>
    </row>
    <row r="662" spans="1:8">
      <c r="A662" t="s">
        <v>7239</v>
      </c>
      <c r="B662" s="15">
        <v>43820</v>
      </c>
      <c r="C662" s="15">
        <v>43466</v>
      </c>
      <c r="D662" s="15">
        <v>43800</v>
      </c>
      <c r="E662">
        <v>0</v>
      </c>
      <c r="F662">
        <v>1</v>
      </c>
      <c r="G662">
        <v>0</v>
      </c>
      <c r="H662">
        <v>1</v>
      </c>
    </row>
    <row r="663" spans="1:8">
      <c r="A663" t="s">
        <v>6942</v>
      </c>
      <c r="B663" s="15">
        <v>43820</v>
      </c>
      <c r="C663" s="15">
        <v>43466</v>
      </c>
      <c r="D663" s="15">
        <v>43800</v>
      </c>
      <c r="E663">
        <v>1</v>
      </c>
      <c r="F663">
        <v>0</v>
      </c>
      <c r="G663">
        <v>3</v>
      </c>
      <c r="H663">
        <v>4</v>
      </c>
    </row>
    <row r="664" spans="1:8">
      <c r="A664" t="s">
        <v>111</v>
      </c>
      <c r="B664" s="15">
        <v>43820</v>
      </c>
      <c r="C664" s="15">
        <v>43466</v>
      </c>
      <c r="D664" s="15">
        <v>43800</v>
      </c>
      <c r="E664">
        <v>1</v>
      </c>
      <c r="F664">
        <v>0</v>
      </c>
      <c r="G664">
        <v>0</v>
      </c>
      <c r="H664">
        <v>1</v>
      </c>
    </row>
    <row r="665" spans="1:8">
      <c r="A665" t="s">
        <v>7240</v>
      </c>
      <c r="B665" s="15">
        <v>43820</v>
      </c>
      <c r="C665" s="15">
        <v>43466</v>
      </c>
      <c r="D665" s="15">
        <v>43800</v>
      </c>
      <c r="E665">
        <v>1</v>
      </c>
      <c r="F665">
        <v>0</v>
      </c>
      <c r="G665">
        <v>0</v>
      </c>
      <c r="H665">
        <v>1</v>
      </c>
    </row>
    <row r="666" spans="1:8">
      <c r="A666" t="s">
        <v>7241</v>
      </c>
      <c r="B666" s="15">
        <v>43820</v>
      </c>
      <c r="C666" s="15">
        <v>43466</v>
      </c>
      <c r="D666" s="15">
        <v>43800</v>
      </c>
      <c r="E666">
        <v>0</v>
      </c>
      <c r="F666">
        <v>0</v>
      </c>
      <c r="G666">
        <v>1</v>
      </c>
      <c r="H666">
        <v>1</v>
      </c>
    </row>
    <row r="667" spans="1:8">
      <c r="A667" t="s">
        <v>7242</v>
      </c>
      <c r="B667" s="15">
        <v>43820</v>
      </c>
      <c r="C667" s="15">
        <v>43466</v>
      </c>
      <c r="D667" s="15">
        <v>43800</v>
      </c>
      <c r="E667">
        <v>0</v>
      </c>
      <c r="F667">
        <v>1</v>
      </c>
      <c r="G667">
        <v>0</v>
      </c>
      <c r="H667">
        <v>1</v>
      </c>
    </row>
    <row r="668" spans="1:8">
      <c r="A668" t="s">
        <v>116</v>
      </c>
      <c r="B668" s="15">
        <v>43820</v>
      </c>
      <c r="C668" s="15">
        <v>43466</v>
      </c>
      <c r="D668" s="15">
        <v>43800</v>
      </c>
      <c r="E668">
        <v>1</v>
      </c>
      <c r="F668">
        <v>0</v>
      </c>
      <c r="G668">
        <v>0</v>
      </c>
      <c r="H668">
        <v>1</v>
      </c>
    </row>
    <row r="669" spans="1:8">
      <c r="A669" t="s">
        <v>7243</v>
      </c>
      <c r="B669" s="15">
        <v>43820</v>
      </c>
      <c r="C669" s="15">
        <v>43466</v>
      </c>
      <c r="D669" s="15">
        <v>43800</v>
      </c>
      <c r="E669">
        <v>1</v>
      </c>
      <c r="F669">
        <v>0</v>
      </c>
      <c r="G669">
        <v>0</v>
      </c>
      <c r="H669">
        <v>1</v>
      </c>
    </row>
    <row r="670" spans="1:8">
      <c r="A670" t="s">
        <v>7244</v>
      </c>
      <c r="B670" s="15">
        <v>43820</v>
      </c>
      <c r="C670" s="15">
        <v>43466</v>
      </c>
      <c r="D670" s="15">
        <v>43800</v>
      </c>
      <c r="E670">
        <v>1</v>
      </c>
      <c r="F670">
        <v>0</v>
      </c>
      <c r="G670">
        <v>0</v>
      </c>
      <c r="H670">
        <v>1</v>
      </c>
    </row>
    <row r="671" spans="1:8">
      <c r="A671" t="s">
        <v>7245</v>
      </c>
      <c r="B671" s="15">
        <v>43820</v>
      </c>
      <c r="C671" s="15">
        <v>43466</v>
      </c>
      <c r="D671" s="15">
        <v>43800</v>
      </c>
      <c r="E671">
        <v>1</v>
      </c>
      <c r="F671">
        <v>0</v>
      </c>
      <c r="G671">
        <v>0</v>
      </c>
      <c r="H671">
        <v>1</v>
      </c>
    </row>
    <row r="672" spans="1:8">
      <c r="A672" t="s">
        <v>7246</v>
      </c>
      <c r="B672" s="15">
        <v>43820</v>
      </c>
      <c r="C672" s="15">
        <v>43466</v>
      </c>
      <c r="D672" s="15">
        <v>43800</v>
      </c>
      <c r="E672">
        <v>1</v>
      </c>
      <c r="F672">
        <v>0</v>
      </c>
      <c r="G672">
        <v>0</v>
      </c>
      <c r="H672">
        <v>1</v>
      </c>
    </row>
    <row r="673" spans="1:8">
      <c r="A673" t="s">
        <v>67</v>
      </c>
      <c r="B673" s="15">
        <v>43820</v>
      </c>
      <c r="C673" s="15">
        <v>43466</v>
      </c>
      <c r="D673" s="15">
        <v>43800</v>
      </c>
      <c r="E673">
        <v>25</v>
      </c>
      <c r="F673">
        <v>0</v>
      </c>
      <c r="G673">
        <v>33</v>
      </c>
      <c r="H673">
        <v>58</v>
      </c>
    </row>
    <row r="674" spans="1:8">
      <c r="A674" t="s">
        <v>6849</v>
      </c>
      <c r="B674" s="15">
        <v>43820</v>
      </c>
      <c r="C674" s="15">
        <v>43466</v>
      </c>
      <c r="D674" s="15">
        <v>43800</v>
      </c>
      <c r="E674">
        <v>1</v>
      </c>
      <c r="F674">
        <v>0</v>
      </c>
      <c r="G674">
        <v>0</v>
      </c>
      <c r="H674">
        <v>1</v>
      </c>
    </row>
    <row r="675" spans="1:8">
      <c r="A675" t="s">
        <v>7247</v>
      </c>
      <c r="B675" s="15">
        <v>43820</v>
      </c>
      <c r="C675" s="15">
        <v>43466</v>
      </c>
      <c r="D675" s="15">
        <v>43800</v>
      </c>
      <c r="E675">
        <v>1</v>
      </c>
      <c r="F675">
        <v>0</v>
      </c>
      <c r="G675">
        <v>0</v>
      </c>
      <c r="H675">
        <v>1</v>
      </c>
    </row>
    <row r="676" spans="1:8">
      <c r="A676" t="s">
        <v>7017</v>
      </c>
      <c r="B676" s="15">
        <v>43820</v>
      </c>
      <c r="C676" s="15">
        <v>43466</v>
      </c>
      <c r="D676" s="15">
        <v>43800</v>
      </c>
      <c r="E676">
        <v>0</v>
      </c>
      <c r="F676">
        <v>0</v>
      </c>
      <c r="G676">
        <v>1</v>
      </c>
      <c r="H676">
        <v>1</v>
      </c>
    </row>
    <row r="677" spans="1:8">
      <c r="A677" t="s">
        <v>7248</v>
      </c>
      <c r="B677" s="15">
        <v>43820</v>
      </c>
      <c r="C677" s="15">
        <v>43466</v>
      </c>
      <c r="D677" s="15">
        <v>43800</v>
      </c>
      <c r="E677">
        <v>0</v>
      </c>
      <c r="F677">
        <v>0</v>
      </c>
      <c r="G677">
        <v>1</v>
      </c>
      <c r="H677">
        <v>1</v>
      </c>
    </row>
    <row r="678" spans="1:8">
      <c r="A678" t="s">
        <v>6947</v>
      </c>
      <c r="B678" s="15">
        <v>43820</v>
      </c>
      <c r="C678" s="15">
        <v>43466</v>
      </c>
      <c r="D678" s="15">
        <v>43800</v>
      </c>
      <c r="E678">
        <v>3</v>
      </c>
      <c r="F678">
        <v>1</v>
      </c>
      <c r="G678">
        <v>3</v>
      </c>
      <c r="H678">
        <v>7</v>
      </c>
    </row>
    <row r="679" spans="1:8">
      <c r="A679" t="s">
        <v>7249</v>
      </c>
      <c r="B679" s="15">
        <v>43820</v>
      </c>
      <c r="C679" s="15">
        <v>43466</v>
      </c>
      <c r="D679" s="15">
        <v>43800</v>
      </c>
      <c r="E679">
        <v>1</v>
      </c>
      <c r="F679">
        <v>0</v>
      </c>
      <c r="G679">
        <v>0</v>
      </c>
      <c r="H679">
        <v>1</v>
      </c>
    </row>
    <row r="680" spans="1:8">
      <c r="A680" t="s">
        <v>7250</v>
      </c>
      <c r="B680" s="15">
        <v>43820</v>
      </c>
      <c r="C680" s="15">
        <v>43466</v>
      </c>
      <c r="D680" s="15">
        <v>43800</v>
      </c>
      <c r="E680">
        <v>0</v>
      </c>
      <c r="F680">
        <v>1</v>
      </c>
      <c r="G680">
        <v>0</v>
      </c>
      <c r="H680">
        <v>1</v>
      </c>
    </row>
    <row r="681" spans="1:8">
      <c r="A681" t="s">
        <v>7058</v>
      </c>
      <c r="B681" s="15">
        <v>43820</v>
      </c>
      <c r="C681" s="15">
        <v>43466</v>
      </c>
      <c r="D681" s="15">
        <v>43800</v>
      </c>
      <c r="E681">
        <v>0</v>
      </c>
      <c r="F681">
        <v>1</v>
      </c>
      <c r="G681">
        <v>0</v>
      </c>
      <c r="H681">
        <v>1</v>
      </c>
    </row>
    <row r="682" spans="1:8">
      <c r="A682" t="s">
        <v>6923</v>
      </c>
      <c r="B682" s="15">
        <v>43820</v>
      </c>
      <c r="C682" s="15">
        <v>43466</v>
      </c>
      <c r="D682" s="15">
        <v>43800</v>
      </c>
      <c r="E682">
        <v>5</v>
      </c>
      <c r="F682">
        <v>0</v>
      </c>
      <c r="G682">
        <v>3</v>
      </c>
      <c r="H682">
        <v>8</v>
      </c>
    </row>
    <row r="683" spans="1:8">
      <c r="A683" t="s">
        <v>7251</v>
      </c>
      <c r="B683" s="15">
        <v>43820</v>
      </c>
      <c r="C683" s="15">
        <v>43466</v>
      </c>
      <c r="D683" s="15">
        <v>43800</v>
      </c>
      <c r="E683">
        <v>0</v>
      </c>
      <c r="F683">
        <v>1</v>
      </c>
      <c r="G683">
        <v>0</v>
      </c>
      <c r="H683">
        <v>1</v>
      </c>
    </row>
    <row r="684" spans="1:8">
      <c r="A684" t="s">
        <v>104</v>
      </c>
      <c r="B684" s="15">
        <v>43820</v>
      </c>
      <c r="C684" s="15">
        <v>43466</v>
      </c>
      <c r="D684" s="15">
        <v>43800</v>
      </c>
      <c r="E684">
        <v>0</v>
      </c>
      <c r="F684">
        <v>0</v>
      </c>
      <c r="G684">
        <v>1</v>
      </c>
      <c r="H684">
        <v>1</v>
      </c>
    </row>
    <row r="685" spans="1:8">
      <c r="A685" t="s">
        <v>7252</v>
      </c>
      <c r="B685" s="15">
        <v>43820</v>
      </c>
      <c r="C685" s="15">
        <v>43466</v>
      </c>
      <c r="D685" s="15">
        <v>43800</v>
      </c>
      <c r="E685">
        <v>1</v>
      </c>
      <c r="F685">
        <v>0</v>
      </c>
      <c r="G685">
        <v>0</v>
      </c>
      <c r="H685">
        <v>1</v>
      </c>
    </row>
    <row r="686" spans="1:8">
      <c r="A686" t="s">
        <v>80</v>
      </c>
      <c r="B686" s="15">
        <v>43820</v>
      </c>
      <c r="C686" s="15">
        <v>43466</v>
      </c>
      <c r="D686" s="15">
        <v>43800</v>
      </c>
      <c r="E686">
        <v>9</v>
      </c>
      <c r="F686">
        <v>2</v>
      </c>
      <c r="G686">
        <v>5</v>
      </c>
      <c r="H686">
        <v>16</v>
      </c>
    </row>
    <row r="687" spans="1:8">
      <c r="A687" t="s">
        <v>7253</v>
      </c>
      <c r="B687" s="15">
        <v>43820</v>
      </c>
      <c r="C687" s="15">
        <v>43466</v>
      </c>
      <c r="D687" s="15">
        <v>43800</v>
      </c>
      <c r="E687">
        <v>1</v>
      </c>
      <c r="F687">
        <v>0</v>
      </c>
      <c r="G687">
        <v>0</v>
      </c>
      <c r="H687">
        <v>1</v>
      </c>
    </row>
    <row r="688" spans="1:8">
      <c r="A688" t="s">
        <v>7254</v>
      </c>
      <c r="B688" s="15">
        <v>43820</v>
      </c>
      <c r="C688" s="15">
        <v>43466</v>
      </c>
      <c r="D688" s="15">
        <v>43800</v>
      </c>
      <c r="E688">
        <v>1</v>
      </c>
      <c r="F688">
        <v>0</v>
      </c>
      <c r="G688">
        <v>0</v>
      </c>
      <c r="H688">
        <v>1</v>
      </c>
    </row>
    <row r="689" spans="1:8">
      <c r="A689" t="s">
        <v>6899</v>
      </c>
      <c r="B689" s="15">
        <v>43820</v>
      </c>
      <c r="C689" s="15">
        <v>43466</v>
      </c>
      <c r="D689" s="15">
        <v>43800</v>
      </c>
      <c r="E689">
        <v>0</v>
      </c>
      <c r="F689">
        <v>0</v>
      </c>
      <c r="G689">
        <v>1</v>
      </c>
      <c r="H689">
        <v>1</v>
      </c>
    </row>
    <row r="690" spans="1:8">
      <c r="A690" t="s">
        <v>7255</v>
      </c>
      <c r="B690" s="15">
        <v>43820</v>
      </c>
      <c r="C690" s="15">
        <v>43466</v>
      </c>
      <c r="D690" s="15">
        <v>43800</v>
      </c>
      <c r="E690">
        <v>1</v>
      </c>
      <c r="F690">
        <v>0</v>
      </c>
      <c r="G690">
        <v>1</v>
      </c>
      <c r="H690">
        <v>2</v>
      </c>
    </row>
    <row r="691" spans="1:8">
      <c r="A691" t="s">
        <v>7256</v>
      </c>
      <c r="B691" s="15">
        <v>43820</v>
      </c>
      <c r="C691" s="15">
        <v>43466</v>
      </c>
      <c r="D691" s="15">
        <v>43800</v>
      </c>
      <c r="E691">
        <v>0</v>
      </c>
      <c r="F691">
        <v>0</v>
      </c>
      <c r="G691">
        <v>1</v>
      </c>
      <c r="H691">
        <v>1</v>
      </c>
    </row>
    <row r="692" spans="1:8">
      <c r="A692" t="s">
        <v>95</v>
      </c>
      <c r="B692" s="15">
        <v>43820</v>
      </c>
      <c r="C692" s="15">
        <v>43466</v>
      </c>
      <c r="D692" s="15">
        <v>43800</v>
      </c>
      <c r="E692">
        <v>7</v>
      </c>
      <c r="F692">
        <v>0</v>
      </c>
      <c r="G692">
        <v>2</v>
      </c>
      <c r="H692">
        <v>9</v>
      </c>
    </row>
    <row r="693" spans="1:8">
      <c r="A693" t="s">
        <v>7257</v>
      </c>
      <c r="B693" s="15">
        <v>43820</v>
      </c>
      <c r="C693" s="15">
        <v>43466</v>
      </c>
      <c r="D693" s="15">
        <v>43800</v>
      </c>
      <c r="E693">
        <v>1</v>
      </c>
      <c r="F693">
        <v>0</v>
      </c>
      <c r="G693">
        <v>0</v>
      </c>
      <c r="H693">
        <v>1</v>
      </c>
    </row>
    <row r="694" spans="1:8">
      <c r="A694" t="s">
        <v>96</v>
      </c>
      <c r="B694" s="15">
        <v>43820</v>
      </c>
      <c r="C694" s="15">
        <v>43466</v>
      </c>
      <c r="D694" s="15">
        <v>43800</v>
      </c>
      <c r="E694">
        <v>4</v>
      </c>
      <c r="F694">
        <v>1</v>
      </c>
      <c r="G694">
        <v>0</v>
      </c>
      <c r="H694">
        <v>5</v>
      </c>
    </row>
    <row r="695" spans="1:8">
      <c r="A695" t="s">
        <v>106</v>
      </c>
      <c r="B695" s="15">
        <v>43820</v>
      </c>
      <c r="C695" s="15">
        <v>43466</v>
      </c>
      <c r="D695" s="15">
        <v>43800</v>
      </c>
      <c r="E695">
        <v>26</v>
      </c>
      <c r="F695">
        <v>0</v>
      </c>
      <c r="G695">
        <v>5</v>
      </c>
      <c r="H695">
        <v>31</v>
      </c>
    </row>
    <row r="696" spans="1:8">
      <c r="A696" t="s">
        <v>7258</v>
      </c>
      <c r="B696" s="15">
        <v>43820</v>
      </c>
      <c r="C696" s="15">
        <v>43466</v>
      </c>
      <c r="D696" s="15">
        <v>43800</v>
      </c>
      <c r="E696">
        <v>0</v>
      </c>
      <c r="F696">
        <v>0</v>
      </c>
      <c r="G696">
        <v>1</v>
      </c>
      <c r="H696">
        <v>1</v>
      </c>
    </row>
    <row r="697" spans="1:8">
      <c r="A697" t="s">
        <v>7259</v>
      </c>
      <c r="B697" s="15">
        <v>43820</v>
      </c>
      <c r="C697" s="15">
        <v>43466</v>
      </c>
      <c r="D697" s="15">
        <v>43800</v>
      </c>
      <c r="E697">
        <v>1</v>
      </c>
      <c r="F697">
        <v>0</v>
      </c>
      <c r="G697">
        <v>0</v>
      </c>
      <c r="H697">
        <v>1</v>
      </c>
    </row>
    <row r="698" spans="1:8">
      <c r="A698" t="s">
        <v>141</v>
      </c>
      <c r="B698" s="15">
        <v>43820</v>
      </c>
      <c r="C698" s="15">
        <v>43466</v>
      </c>
      <c r="D698" s="15">
        <v>43800</v>
      </c>
      <c r="E698">
        <v>4</v>
      </c>
      <c r="F698">
        <v>1</v>
      </c>
      <c r="G698">
        <v>1</v>
      </c>
      <c r="H698">
        <v>6</v>
      </c>
    </row>
    <row r="699" spans="1:8">
      <c r="A699" t="s">
        <v>7016</v>
      </c>
      <c r="B699" s="15">
        <v>43820</v>
      </c>
      <c r="C699" s="15">
        <v>43466</v>
      </c>
      <c r="D699" s="15">
        <v>43800</v>
      </c>
      <c r="E699">
        <v>1</v>
      </c>
      <c r="F699">
        <v>0</v>
      </c>
      <c r="G699">
        <v>0</v>
      </c>
      <c r="H699">
        <v>1</v>
      </c>
    </row>
    <row r="700" spans="1:8">
      <c r="A700" t="s">
        <v>7260</v>
      </c>
      <c r="B700" s="15">
        <v>43820</v>
      </c>
      <c r="C700" s="15">
        <v>43466</v>
      </c>
      <c r="D700" s="15">
        <v>43800</v>
      </c>
      <c r="E700">
        <v>1</v>
      </c>
      <c r="F700">
        <v>0</v>
      </c>
      <c r="G700">
        <v>0</v>
      </c>
      <c r="H700">
        <v>1</v>
      </c>
    </row>
    <row r="701" spans="1:8">
      <c r="A701" t="s">
        <v>135</v>
      </c>
      <c r="B701" s="15">
        <v>43820</v>
      </c>
      <c r="C701" s="15">
        <v>43466</v>
      </c>
      <c r="D701" s="15">
        <v>43800</v>
      </c>
      <c r="E701">
        <v>1</v>
      </c>
      <c r="F701">
        <v>0</v>
      </c>
      <c r="G701">
        <v>1</v>
      </c>
      <c r="H701">
        <v>2</v>
      </c>
    </row>
    <row r="702" spans="1:8">
      <c r="A702" t="s">
        <v>7261</v>
      </c>
      <c r="B702" s="15">
        <v>43820</v>
      </c>
      <c r="C702" s="15">
        <v>43466</v>
      </c>
      <c r="D702" s="15">
        <v>43800</v>
      </c>
      <c r="E702">
        <v>0</v>
      </c>
      <c r="F702">
        <v>0</v>
      </c>
      <c r="G702">
        <v>1</v>
      </c>
      <c r="H702">
        <v>1</v>
      </c>
    </row>
    <row r="703" spans="1:8">
      <c r="A703" t="s">
        <v>6894</v>
      </c>
      <c r="B703" s="15">
        <v>43820</v>
      </c>
      <c r="C703" s="15">
        <v>43466</v>
      </c>
      <c r="D703" s="15">
        <v>43800</v>
      </c>
      <c r="E703">
        <v>0</v>
      </c>
      <c r="F703">
        <v>0</v>
      </c>
      <c r="G703">
        <v>1</v>
      </c>
      <c r="H703">
        <v>1</v>
      </c>
    </row>
    <row r="704" spans="1:8">
      <c r="A704" t="s">
        <v>7262</v>
      </c>
      <c r="B704" s="15">
        <v>43820</v>
      </c>
      <c r="C704" s="15">
        <v>43466</v>
      </c>
      <c r="D704" s="15">
        <v>43800</v>
      </c>
      <c r="E704">
        <v>1</v>
      </c>
      <c r="F704">
        <v>0</v>
      </c>
      <c r="G704">
        <v>0</v>
      </c>
      <c r="H704">
        <v>1</v>
      </c>
    </row>
    <row r="705" spans="1:8">
      <c r="A705" t="s">
        <v>7263</v>
      </c>
      <c r="B705" s="15">
        <v>43820</v>
      </c>
      <c r="C705" s="15">
        <v>43466</v>
      </c>
      <c r="D705" s="15">
        <v>43800</v>
      </c>
      <c r="E705">
        <v>0</v>
      </c>
      <c r="F705">
        <v>0</v>
      </c>
      <c r="G705">
        <v>1</v>
      </c>
      <c r="H705">
        <v>1</v>
      </c>
    </row>
    <row r="706" spans="1:8">
      <c r="A706" t="s">
        <v>7264</v>
      </c>
      <c r="B706" s="15">
        <v>43820</v>
      </c>
      <c r="C706" s="15">
        <v>43466</v>
      </c>
      <c r="D706" s="15">
        <v>43800</v>
      </c>
      <c r="E706">
        <v>0</v>
      </c>
      <c r="F706">
        <v>1</v>
      </c>
      <c r="G706">
        <v>1</v>
      </c>
      <c r="H706">
        <v>2</v>
      </c>
    </row>
    <row r="707" spans="1:8">
      <c r="A707" t="s">
        <v>7265</v>
      </c>
      <c r="B707" s="15">
        <v>43820</v>
      </c>
      <c r="C707" s="15">
        <v>43466</v>
      </c>
      <c r="D707" s="15">
        <v>43800</v>
      </c>
      <c r="E707">
        <v>1</v>
      </c>
      <c r="F707">
        <v>0</v>
      </c>
      <c r="G707">
        <v>0</v>
      </c>
      <c r="H707">
        <v>1</v>
      </c>
    </row>
    <row r="708" spans="1:8">
      <c r="A708" t="s">
        <v>7266</v>
      </c>
      <c r="B708" s="15">
        <v>43820</v>
      </c>
      <c r="C708" s="15">
        <v>43466</v>
      </c>
      <c r="D708" s="15">
        <v>43800</v>
      </c>
      <c r="E708">
        <v>1</v>
      </c>
      <c r="F708">
        <v>0</v>
      </c>
      <c r="G708">
        <v>0</v>
      </c>
      <c r="H708">
        <v>1</v>
      </c>
    </row>
    <row r="709" spans="1:8">
      <c r="A709" t="s">
        <v>7267</v>
      </c>
      <c r="B709" s="15">
        <v>43820</v>
      </c>
      <c r="C709" s="15">
        <v>43466</v>
      </c>
      <c r="D709" s="15">
        <v>43800</v>
      </c>
      <c r="E709">
        <v>1</v>
      </c>
      <c r="F709">
        <v>0</v>
      </c>
      <c r="G709">
        <v>0</v>
      </c>
      <c r="H709">
        <v>1</v>
      </c>
    </row>
    <row r="710" spans="1:8">
      <c r="A710" t="s">
        <v>174</v>
      </c>
      <c r="B710" s="15">
        <v>43820</v>
      </c>
      <c r="C710" s="15">
        <v>43466</v>
      </c>
      <c r="D710" s="15">
        <v>43800</v>
      </c>
      <c r="E710">
        <v>4</v>
      </c>
      <c r="F710">
        <v>0</v>
      </c>
      <c r="G710">
        <v>0</v>
      </c>
      <c r="H710">
        <v>4</v>
      </c>
    </row>
    <row r="711" spans="1:8">
      <c r="A711" t="s">
        <v>7268</v>
      </c>
      <c r="B711" s="15">
        <v>43820</v>
      </c>
      <c r="C711" s="15">
        <v>43466</v>
      </c>
      <c r="D711" s="15">
        <v>43800</v>
      </c>
      <c r="E711">
        <v>0</v>
      </c>
      <c r="F711">
        <v>0</v>
      </c>
      <c r="G711">
        <v>1</v>
      </c>
      <c r="H711">
        <v>1</v>
      </c>
    </row>
    <row r="712" spans="1:8">
      <c r="A712" t="s">
        <v>7269</v>
      </c>
      <c r="B712" s="15">
        <v>43820</v>
      </c>
      <c r="C712" s="15">
        <v>43466</v>
      </c>
      <c r="D712" s="15">
        <v>43800</v>
      </c>
      <c r="E712">
        <v>0</v>
      </c>
      <c r="F712">
        <v>0</v>
      </c>
      <c r="G712">
        <v>1</v>
      </c>
      <c r="H712">
        <v>1</v>
      </c>
    </row>
    <row r="713" spans="1:8">
      <c r="A713" t="s">
        <v>62</v>
      </c>
      <c r="B713" s="15">
        <v>43820</v>
      </c>
      <c r="C713" s="15">
        <v>43466</v>
      </c>
      <c r="D713" s="15">
        <v>43800</v>
      </c>
      <c r="E713">
        <v>3</v>
      </c>
      <c r="F713">
        <v>0</v>
      </c>
      <c r="G713">
        <v>6</v>
      </c>
      <c r="H713">
        <v>9</v>
      </c>
    </row>
    <row r="714" spans="1:8">
      <c r="A714" t="s">
        <v>6929</v>
      </c>
      <c r="B714" s="15">
        <v>43820</v>
      </c>
      <c r="C714" s="15">
        <v>43466</v>
      </c>
      <c r="D714" s="15">
        <v>43800</v>
      </c>
      <c r="E714">
        <v>0</v>
      </c>
      <c r="F714">
        <v>1</v>
      </c>
      <c r="G714">
        <v>0</v>
      </c>
      <c r="H714">
        <v>1</v>
      </c>
    </row>
    <row r="715" spans="1:8">
      <c r="A715" t="s">
        <v>7270</v>
      </c>
      <c r="B715" s="15">
        <v>43820</v>
      </c>
      <c r="C715" s="15">
        <v>43466</v>
      </c>
      <c r="D715" s="15">
        <v>43800</v>
      </c>
      <c r="E715">
        <v>0</v>
      </c>
      <c r="F715">
        <v>0</v>
      </c>
      <c r="G715">
        <v>1</v>
      </c>
      <c r="H715">
        <v>1</v>
      </c>
    </row>
    <row r="716" spans="1:8">
      <c r="A716" t="s">
        <v>7271</v>
      </c>
      <c r="B716" s="15">
        <v>43820</v>
      </c>
      <c r="C716" s="15">
        <v>43466</v>
      </c>
      <c r="D716" s="15">
        <v>43800</v>
      </c>
      <c r="E716">
        <v>0</v>
      </c>
      <c r="F716">
        <v>1</v>
      </c>
      <c r="G716">
        <v>0</v>
      </c>
      <c r="H716">
        <v>1</v>
      </c>
    </row>
    <row r="717" spans="1:8">
      <c r="A717" t="s">
        <v>7272</v>
      </c>
      <c r="B717" s="15">
        <v>43820</v>
      </c>
      <c r="C717" s="15">
        <v>43466</v>
      </c>
      <c r="D717" s="15">
        <v>43800</v>
      </c>
      <c r="E717">
        <v>0</v>
      </c>
      <c r="F717">
        <v>0</v>
      </c>
      <c r="G717">
        <v>1</v>
      </c>
      <c r="H717">
        <v>1</v>
      </c>
    </row>
    <row r="718" spans="1:8">
      <c r="A718" t="s">
        <v>7273</v>
      </c>
      <c r="B718" s="15">
        <v>43820</v>
      </c>
      <c r="C718" s="15">
        <v>43466</v>
      </c>
      <c r="D718" s="15">
        <v>43800</v>
      </c>
      <c r="E718">
        <v>0</v>
      </c>
      <c r="F718">
        <v>0</v>
      </c>
      <c r="G718">
        <v>1</v>
      </c>
      <c r="H718">
        <v>1</v>
      </c>
    </row>
    <row r="719" spans="1:8">
      <c r="A719" t="s">
        <v>7274</v>
      </c>
      <c r="B719" s="15">
        <v>43820</v>
      </c>
      <c r="C719" s="15">
        <v>43466</v>
      </c>
      <c r="D719" s="15">
        <v>43800</v>
      </c>
      <c r="E719">
        <v>0</v>
      </c>
      <c r="F719">
        <v>0</v>
      </c>
      <c r="G719">
        <v>1</v>
      </c>
      <c r="H719">
        <v>1</v>
      </c>
    </row>
    <row r="720" spans="1:8">
      <c r="A720" t="s">
        <v>7275</v>
      </c>
      <c r="B720" s="15">
        <v>43820</v>
      </c>
      <c r="C720" s="15">
        <v>43466</v>
      </c>
      <c r="D720" s="15">
        <v>43800</v>
      </c>
      <c r="E720">
        <v>1</v>
      </c>
      <c r="F720">
        <v>0</v>
      </c>
      <c r="G720">
        <v>0</v>
      </c>
      <c r="H720">
        <v>1</v>
      </c>
    </row>
    <row r="721" spans="1:8">
      <c r="A721" t="s">
        <v>7276</v>
      </c>
      <c r="B721" s="15">
        <v>43820</v>
      </c>
      <c r="C721" s="15">
        <v>43466</v>
      </c>
      <c r="D721" s="15">
        <v>43800</v>
      </c>
      <c r="E721">
        <v>0</v>
      </c>
      <c r="F721">
        <v>1</v>
      </c>
      <c r="G721">
        <v>0</v>
      </c>
      <c r="H721">
        <v>1</v>
      </c>
    </row>
    <row r="722" spans="1:8">
      <c r="A722" t="s">
        <v>7277</v>
      </c>
      <c r="B722" s="15">
        <v>43820</v>
      </c>
      <c r="C722" s="15">
        <v>43466</v>
      </c>
      <c r="D722" s="15">
        <v>43800</v>
      </c>
      <c r="E722">
        <v>1</v>
      </c>
      <c r="F722">
        <v>0</v>
      </c>
      <c r="G722">
        <v>0</v>
      </c>
      <c r="H722">
        <v>1</v>
      </c>
    </row>
    <row r="723" spans="1:8">
      <c r="A723" t="s">
        <v>123</v>
      </c>
      <c r="B723" s="15">
        <v>43820</v>
      </c>
      <c r="C723" s="15">
        <v>43466</v>
      </c>
      <c r="D723" s="15">
        <v>43800</v>
      </c>
      <c r="E723">
        <v>1</v>
      </c>
      <c r="F723">
        <v>1</v>
      </c>
      <c r="G723">
        <v>0</v>
      </c>
      <c r="H723">
        <v>2</v>
      </c>
    </row>
    <row r="724" spans="1:8">
      <c r="A724" t="s">
        <v>167</v>
      </c>
      <c r="B724" s="15">
        <v>43820</v>
      </c>
      <c r="C724" s="15">
        <v>43466</v>
      </c>
      <c r="D724" s="15">
        <v>43800</v>
      </c>
      <c r="E724">
        <v>2</v>
      </c>
      <c r="F724">
        <v>6</v>
      </c>
      <c r="G724">
        <v>1</v>
      </c>
      <c r="H724">
        <v>9</v>
      </c>
    </row>
    <row r="725" spans="1:8">
      <c r="A725" t="s">
        <v>7041</v>
      </c>
      <c r="B725" s="15">
        <v>43820</v>
      </c>
      <c r="C725" s="15">
        <v>43466</v>
      </c>
      <c r="D725" s="15">
        <v>43800</v>
      </c>
      <c r="E725">
        <v>0</v>
      </c>
      <c r="F725">
        <v>2</v>
      </c>
      <c r="G725">
        <v>1</v>
      </c>
      <c r="H725">
        <v>3</v>
      </c>
    </row>
    <row r="726" spans="1:8">
      <c r="A726" t="s">
        <v>7278</v>
      </c>
      <c r="B726" s="15">
        <v>43820</v>
      </c>
      <c r="C726" s="15">
        <v>43466</v>
      </c>
      <c r="D726" s="15">
        <v>43800</v>
      </c>
      <c r="E726">
        <v>1</v>
      </c>
      <c r="F726">
        <v>0</v>
      </c>
      <c r="G726">
        <v>0</v>
      </c>
      <c r="H726">
        <v>1</v>
      </c>
    </row>
    <row r="727" spans="1:8">
      <c r="A727" t="s">
        <v>7279</v>
      </c>
      <c r="B727" s="15">
        <v>43820</v>
      </c>
      <c r="C727" s="15">
        <v>43466</v>
      </c>
      <c r="D727" s="15">
        <v>43800</v>
      </c>
      <c r="E727">
        <v>0</v>
      </c>
      <c r="F727">
        <v>0</v>
      </c>
      <c r="G727">
        <v>1</v>
      </c>
      <c r="H727">
        <v>1</v>
      </c>
    </row>
    <row r="728" spans="1:8">
      <c r="A728" t="s">
        <v>7280</v>
      </c>
      <c r="B728" s="15">
        <v>43820</v>
      </c>
      <c r="C728" s="15">
        <v>43466</v>
      </c>
      <c r="D728" s="15">
        <v>43800</v>
      </c>
      <c r="E728">
        <v>0</v>
      </c>
      <c r="F728">
        <v>0</v>
      </c>
      <c r="G728">
        <v>1</v>
      </c>
      <c r="H728">
        <v>1</v>
      </c>
    </row>
    <row r="729" spans="1:8">
      <c r="A729" t="s">
        <v>7281</v>
      </c>
      <c r="B729" s="15">
        <v>43820</v>
      </c>
      <c r="C729" s="15">
        <v>43466</v>
      </c>
      <c r="D729" s="15">
        <v>43800</v>
      </c>
      <c r="E729">
        <v>0</v>
      </c>
      <c r="F729">
        <v>0</v>
      </c>
      <c r="G729">
        <v>1</v>
      </c>
      <c r="H729">
        <v>1</v>
      </c>
    </row>
    <row r="730" spans="1:8">
      <c r="A730" t="s">
        <v>58</v>
      </c>
      <c r="B730" s="15">
        <v>43820</v>
      </c>
      <c r="C730" s="15">
        <v>43466</v>
      </c>
      <c r="D730" s="15">
        <v>43800</v>
      </c>
      <c r="E730">
        <v>20</v>
      </c>
      <c r="F730">
        <v>22</v>
      </c>
      <c r="G730">
        <v>39</v>
      </c>
      <c r="H730">
        <v>81</v>
      </c>
    </row>
    <row r="731" spans="1:8">
      <c r="A731" t="s">
        <v>7282</v>
      </c>
      <c r="B731" s="15">
        <v>43820</v>
      </c>
      <c r="C731" s="15">
        <v>43466</v>
      </c>
      <c r="D731" s="15">
        <v>43800</v>
      </c>
      <c r="E731">
        <v>1</v>
      </c>
      <c r="F731">
        <v>0</v>
      </c>
      <c r="G731">
        <v>0</v>
      </c>
      <c r="H731">
        <v>1</v>
      </c>
    </row>
    <row r="732" spans="1:8">
      <c r="A732" t="s">
        <v>6977</v>
      </c>
      <c r="B732" s="15">
        <v>43820</v>
      </c>
      <c r="C732" s="15">
        <v>43466</v>
      </c>
      <c r="D732" s="15">
        <v>43800</v>
      </c>
      <c r="E732">
        <v>1</v>
      </c>
      <c r="F732">
        <v>0</v>
      </c>
      <c r="G732">
        <v>0</v>
      </c>
      <c r="H732">
        <v>1</v>
      </c>
    </row>
    <row r="733" spans="1:8">
      <c r="A733" t="s">
        <v>7283</v>
      </c>
      <c r="B733" s="15">
        <v>43820</v>
      </c>
      <c r="C733" s="15">
        <v>43466</v>
      </c>
      <c r="D733" s="15">
        <v>43800</v>
      </c>
      <c r="E733">
        <v>1</v>
      </c>
      <c r="F733">
        <v>0</v>
      </c>
      <c r="G733">
        <v>0</v>
      </c>
      <c r="H733">
        <v>1</v>
      </c>
    </row>
    <row r="734" spans="1:8">
      <c r="A734" t="s">
        <v>7284</v>
      </c>
      <c r="B734" s="15">
        <v>43820</v>
      </c>
      <c r="C734" s="15">
        <v>43466</v>
      </c>
      <c r="D734" s="15">
        <v>43800</v>
      </c>
      <c r="E734">
        <v>1</v>
      </c>
      <c r="F734">
        <v>0</v>
      </c>
      <c r="G734">
        <v>0</v>
      </c>
      <c r="H734">
        <v>1</v>
      </c>
    </row>
    <row r="735" spans="1:8">
      <c r="A735" t="s">
        <v>6847</v>
      </c>
      <c r="B735" s="15">
        <v>44186</v>
      </c>
      <c r="C735" s="15">
        <v>43831</v>
      </c>
      <c r="D735" s="15">
        <v>44166</v>
      </c>
      <c r="E735">
        <v>1</v>
      </c>
      <c r="F735">
        <v>0</v>
      </c>
      <c r="G735">
        <v>0</v>
      </c>
      <c r="H735">
        <v>1</v>
      </c>
    </row>
    <row r="736" spans="1:8">
      <c r="A736" t="s">
        <v>7285</v>
      </c>
      <c r="B736" s="15">
        <v>44186</v>
      </c>
      <c r="C736" s="15">
        <v>43831</v>
      </c>
      <c r="D736" s="15">
        <v>44166</v>
      </c>
      <c r="E736">
        <v>0</v>
      </c>
      <c r="F736">
        <v>0</v>
      </c>
      <c r="G736">
        <v>1</v>
      </c>
      <c r="H736">
        <v>1</v>
      </c>
    </row>
    <row r="737" spans="1:8">
      <c r="A737" t="s">
        <v>7286</v>
      </c>
      <c r="B737" s="15">
        <v>44186</v>
      </c>
      <c r="C737" s="15">
        <v>43831</v>
      </c>
      <c r="D737" s="15">
        <v>44166</v>
      </c>
      <c r="E737">
        <v>0</v>
      </c>
      <c r="F737">
        <v>0</v>
      </c>
      <c r="G737">
        <v>1</v>
      </c>
      <c r="H737">
        <v>1</v>
      </c>
    </row>
    <row r="738" spans="1:8">
      <c r="A738" t="s">
        <v>7287</v>
      </c>
      <c r="B738" s="15">
        <v>44186</v>
      </c>
      <c r="C738" s="15">
        <v>43831</v>
      </c>
      <c r="D738" s="15">
        <v>44166</v>
      </c>
      <c r="E738">
        <v>1</v>
      </c>
      <c r="F738">
        <v>0</v>
      </c>
      <c r="G738">
        <v>1</v>
      </c>
      <c r="H738">
        <v>2</v>
      </c>
    </row>
    <row r="739" spans="1:8">
      <c r="A739" t="s">
        <v>7151</v>
      </c>
      <c r="B739" s="15">
        <v>44186</v>
      </c>
      <c r="C739" s="15">
        <v>43831</v>
      </c>
      <c r="D739" s="15">
        <v>44166</v>
      </c>
      <c r="E739">
        <v>1</v>
      </c>
      <c r="F739">
        <v>0</v>
      </c>
      <c r="G739">
        <v>0</v>
      </c>
      <c r="H739">
        <v>1</v>
      </c>
    </row>
    <row r="740" spans="1:8">
      <c r="A740" t="s">
        <v>7288</v>
      </c>
      <c r="B740" s="15">
        <v>44186</v>
      </c>
      <c r="C740" s="15">
        <v>43831</v>
      </c>
      <c r="D740" s="15">
        <v>44166</v>
      </c>
      <c r="E740">
        <v>1</v>
      </c>
      <c r="F740">
        <v>0</v>
      </c>
      <c r="G740">
        <v>0</v>
      </c>
      <c r="H740">
        <v>1</v>
      </c>
    </row>
    <row r="741" spans="1:8">
      <c r="A741" t="s">
        <v>83</v>
      </c>
      <c r="B741" s="15">
        <v>44186</v>
      </c>
      <c r="C741" s="15">
        <v>43831</v>
      </c>
      <c r="D741" s="15">
        <v>44166</v>
      </c>
      <c r="E741">
        <v>1</v>
      </c>
      <c r="F741">
        <v>0</v>
      </c>
      <c r="G741">
        <v>0</v>
      </c>
      <c r="H741">
        <v>1</v>
      </c>
    </row>
    <row r="742" spans="1:8">
      <c r="A742" t="s">
        <v>7289</v>
      </c>
      <c r="B742" s="15">
        <v>44186</v>
      </c>
      <c r="C742" s="15">
        <v>43831</v>
      </c>
      <c r="D742" s="15">
        <v>44166</v>
      </c>
      <c r="E742">
        <v>0</v>
      </c>
      <c r="F742">
        <v>0</v>
      </c>
      <c r="G742">
        <v>1</v>
      </c>
      <c r="H742">
        <v>1</v>
      </c>
    </row>
    <row r="743" spans="1:8">
      <c r="A743" t="s">
        <v>7290</v>
      </c>
      <c r="B743" s="15">
        <v>44186</v>
      </c>
      <c r="C743" s="15">
        <v>43831</v>
      </c>
      <c r="D743" s="15">
        <v>44166</v>
      </c>
      <c r="E743">
        <v>1</v>
      </c>
      <c r="F743">
        <v>0</v>
      </c>
      <c r="G743">
        <v>0</v>
      </c>
      <c r="H743">
        <v>1</v>
      </c>
    </row>
    <row r="744" spans="1:8">
      <c r="A744" t="s">
        <v>7160</v>
      </c>
      <c r="B744" s="15">
        <v>44186</v>
      </c>
      <c r="C744" s="15">
        <v>43831</v>
      </c>
      <c r="D744" s="15">
        <v>44166</v>
      </c>
      <c r="E744">
        <v>1</v>
      </c>
      <c r="F744">
        <v>0</v>
      </c>
      <c r="G744">
        <v>0</v>
      </c>
      <c r="H744">
        <v>1</v>
      </c>
    </row>
    <row r="745" spans="1:8">
      <c r="A745" t="s">
        <v>7291</v>
      </c>
      <c r="B745" s="15">
        <v>44186</v>
      </c>
      <c r="C745" s="15">
        <v>43831</v>
      </c>
      <c r="D745" s="15">
        <v>44166</v>
      </c>
      <c r="E745">
        <v>1</v>
      </c>
      <c r="F745">
        <v>0</v>
      </c>
      <c r="G745">
        <v>0</v>
      </c>
      <c r="H745">
        <v>1</v>
      </c>
    </row>
    <row r="746" spans="1:8">
      <c r="A746" t="s">
        <v>7292</v>
      </c>
      <c r="B746" s="15">
        <v>44186</v>
      </c>
      <c r="C746" s="15">
        <v>43831</v>
      </c>
      <c r="D746" s="15">
        <v>44166</v>
      </c>
      <c r="E746">
        <v>1</v>
      </c>
      <c r="F746">
        <v>0</v>
      </c>
      <c r="G746">
        <v>0</v>
      </c>
      <c r="H746">
        <v>1</v>
      </c>
    </row>
    <row r="747" spans="1:8">
      <c r="A747" t="s">
        <v>7293</v>
      </c>
      <c r="B747" s="15">
        <v>44186</v>
      </c>
      <c r="C747" s="15">
        <v>43831</v>
      </c>
      <c r="D747" s="15">
        <v>44166</v>
      </c>
      <c r="E747">
        <v>1</v>
      </c>
      <c r="F747">
        <v>0</v>
      </c>
      <c r="G747">
        <v>0</v>
      </c>
      <c r="H747">
        <v>1</v>
      </c>
    </row>
    <row r="748" spans="1:8">
      <c r="A748" t="s">
        <v>7056</v>
      </c>
      <c r="B748" s="15">
        <v>44186</v>
      </c>
      <c r="C748" s="15">
        <v>43831</v>
      </c>
      <c r="D748" s="15">
        <v>44166</v>
      </c>
      <c r="E748">
        <v>1</v>
      </c>
      <c r="F748">
        <v>0</v>
      </c>
      <c r="G748">
        <v>1</v>
      </c>
      <c r="H748">
        <v>2</v>
      </c>
    </row>
    <row r="749" spans="1:8">
      <c r="A749" t="s">
        <v>7294</v>
      </c>
      <c r="B749" s="15">
        <v>44186</v>
      </c>
      <c r="C749" s="15">
        <v>43831</v>
      </c>
      <c r="D749" s="15">
        <v>44166</v>
      </c>
      <c r="E749">
        <v>1</v>
      </c>
      <c r="F749">
        <v>0</v>
      </c>
      <c r="G749">
        <v>0</v>
      </c>
      <c r="H749">
        <v>1</v>
      </c>
    </row>
    <row r="750" spans="1:8">
      <c r="A750" t="s">
        <v>7295</v>
      </c>
      <c r="B750" s="15">
        <v>44186</v>
      </c>
      <c r="C750" s="15">
        <v>43831</v>
      </c>
      <c r="D750" s="15">
        <v>44166</v>
      </c>
      <c r="E750">
        <v>0</v>
      </c>
      <c r="F750">
        <v>0</v>
      </c>
      <c r="G750">
        <v>2</v>
      </c>
      <c r="H750">
        <v>2</v>
      </c>
    </row>
    <row r="751" spans="1:8">
      <c r="A751" t="s">
        <v>73</v>
      </c>
      <c r="B751" s="15">
        <v>44186</v>
      </c>
      <c r="C751" s="15">
        <v>43831</v>
      </c>
      <c r="D751" s="15">
        <v>44166</v>
      </c>
      <c r="E751">
        <v>2</v>
      </c>
      <c r="F751">
        <v>0</v>
      </c>
      <c r="G751">
        <v>0</v>
      </c>
      <c r="H751">
        <v>2</v>
      </c>
    </row>
    <row r="752" spans="1:8">
      <c r="A752" t="s">
        <v>6862</v>
      </c>
      <c r="B752" s="15">
        <v>44186</v>
      </c>
      <c r="C752" s="15">
        <v>43831</v>
      </c>
      <c r="D752" s="15">
        <v>44166</v>
      </c>
      <c r="E752">
        <v>1</v>
      </c>
      <c r="F752">
        <v>1</v>
      </c>
      <c r="G752">
        <v>0</v>
      </c>
      <c r="H752">
        <v>2</v>
      </c>
    </row>
    <row r="753" spans="1:8">
      <c r="A753" t="s">
        <v>6940</v>
      </c>
      <c r="B753" s="15">
        <v>44186</v>
      </c>
      <c r="C753" s="15">
        <v>43831</v>
      </c>
      <c r="D753" s="15">
        <v>44166</v>
      </c>
      <c r="E753">
        <v>1</v>
      </c>
      <c r="F753">
        <v>0</v>
      </c>
      <c r="G753">
        <v>0</v>
      </c>
      <c r="H753">
        <v>1</v>
      </c>
    </row>
    <row r="754" spans="1:8">
      <c r="A754" t="s">
        <v>7296</v>
      </c>
      <c r="B754" s="15">
        <v>44186</v>
      </c>
      <c r="C754" s="15">
        <v>43831</v>
      </c>
      <c r="D754" s="15">
        <v>44166</v>
      </c>
      <c r="E754">
        <v>0</v>
      </c>
      <c r="F754">
        <v>1</v>
      </c>
      <c r="G754">
        <v>0</v>
      </c>
      <c r="H754">
        <v>1</v>
      </c>
    </row>
    <row r="755" spans="1:8">
      <c r="A755" t="s">
        <v>7297</v>
      </c>
      <c r="B755" s="15">
        <v>44186</v>
      </c>
      <c r="C755" s="15">
        <v>43831</v>
      </c>
      <c r="D755" s="15">
        <v>44166</v>
      </c>
      <c r="E755">
        <v>1</v>
      </c>
      <c r="F755">
        <v>0</v>
      </c>
      <c r="G755">
        <v>0</v>
      </c>
      <c r="H755">
        <v>1</v>
      </c>
    </row>
    <row r="756" spans="1:8">
      <c r="A756" t="s">
        <v>7298</v>
      </c>
      <c r="B756" s="15">
        <v>44186</v>
      </c>
      <c r="C756" s="15">
        <v>43831</v>
      </c>
      <c r="D756" s="15">
        <v>44166</v>
      </c>
      <c r="E756">
        <v>0</v>
      </c>
      <c r="F756">
        <v>0</v>
      </c>
      <c r="G756">
        <v>1</v>
      </c>
      <c r="H756">
        <v>1</v>
      </c>
    </row>
    <row r="757" spans="1:8">
      <c r="A757" t="s">
        <v>7299</v>
      </c>
      <c r="B757" s="15">
        <v>44186</v>
      </c>
      <c r="C757" s="15">
        <v>43831</v>
      </c>
      <c r="D757" s="15">
        <v>44166</v>
      </c>
      <c r="E757">
        <v>0</v>
      </c>
      <c r="F757">
        <v>1</v>
      </c>
      <c r="G757">
        <v>0</v>
      </c>
      <c r="H757">
        <v>1</v>
      </c>
    </row>
    <row r="758" spans="1:8">
      <c r="A758" t="s">
        <v>7054</v>
      </c>
      <c r="B758" s="15">
        <v>44186</v>
      </c>
      <c r="C758" s="15">
        <v>43831</v>
      </c>
      <c r="D758" s="15">
        <v>44166</v>
      </c>
      <c r="E758">
        <v>1</v>
      </c>
      <c r="F758">
        <v>0</v>
      </c>
      <c r="G758">
        <v>2</v>
      </c>
      <c r="H758">
        <v>3</v>
      </c>
    </row>
    <row r="759" spans="1:8">
      <c r="A759" t="s">
        <v>7300</v>
      </c>
      <c r="B759" s="15">
        <v>44186</v>
      </c>
      <c r="C759" s="15">
        <v>43831</v>
      </c>
      <c r="D759" s="15">
        <v>44166</v>
      </c>
      <c r="E759">
        <v>1</v>
      </c>
      <c r="F759">
        <v>0</v>
      </c>
      <c r="G759">
        <v>0</v>
      </c>
      <c r="H759">
        <v>1</v>
      </c>
    </row>
    <row r="760" spans="1:8">
      <c r="A760" t="s">
        <v>7301</v>
      </c>
      <c r="B760" s="15">
        <v>44186</v>
      </c>
      <c r="C760" s="15">
        <v>43831</v>
      </c>
      <c r="D760" s="15">
        <v>44166</v>
      </c>
      <c r="E760">
        <v>1</v>
      </c>
      <c r="F760">
        <v>1</v>
      </c>
      <c r="G760">
        <v>0</v>
      </c>
      <c r="H760">
        <v>2</v>
      </c>
    </row>
    <row r="761" spans="1:8">
      <c r="A761" t="s">
        <v>7302</v>
      </c>
      <c r="B761" s="15">
        <v>44186</v>
      </c>
      <c r="C761" s="15">
        <v>43831</v>
      </c>
      <c r="D761" s="15">
        <v>44166</v>
      </c>
      <c r="E761">
        <v>0</v>
      </c>
      <c r="F761">
        <v>0</v>
      </c>
      <c r="G761">
        <v>1</v>
      </c>
      <c r="H761">
        <v>1</v>
      </c>
    </row>
    <row r="762" spans="1:8">
      <c r="A762" t="s">
        <v>7303</v>
      </c>
      <c r="B762" s="15">
        <v>44186</v>
      </c>
      <c r="C762" s="15">
        <v>43831</v>
      </c>
      <c r="D762" s="15">
        <v>44166</v>
      </c>
      <c r="E762">
        <v>1</v>
      </c>
      <c r="F762">
        <v>0</v>
      </c>
      <c r="G762">
        <v>0</v>
      </c>
      <c r="H762">
        <v>1</v>
      </c>
    </row>
    <row r="763" spans="1:8">
      <c r="A763" t="s">
        <v>7304</v>
      </c>
      <c r="B763" s="15">
        <v>44186</v>
      </c>
      <c r="C763" s="15">
        <v>43831</v>
      </c>
      <c r="D763" s="15">
        <v>44166</v>
      </c>
      <c r="E763">
        <v>0</v>
      </c>
      <c r="F763">
        <v>0</v>
      </c>
      <c r="G763">
        <v>1</v>
      </c>
      <c r="H763">
        <v>1</v>
      </c>
    </row>
    <row r="764" spans="1:8">
      <c r="A764" t="s">
        <v>58</v>
      </c>
      <c r="B764" s="15">
        <v>44186</v>
      </c>
      <c r="C764" s="15">
        <v>43831</v>
      </c>
      <c r="D764" s="15">
        <v>44166</v>
      </c>
      <c r="E764">
        <v>46</v>
      </c>
      <c r="F764">
        <v>26</v>
      </c>
      <c r="G764">
        <v>59</v>
      </c>
      <c r="H764">
        <v>131</v>
      </c>
    </row>
    <row r="765" spans="1:8">
      <c r="A765" t="s">
        <v>7129</v>
      </c>
      <c r="B765" s="15">
        <v>44186</v>
      </c>
      <c r="C765" s="15">
        <v>43831</v>
      </c>
      <c r="D765" s="15">
        <v>44166</v>
      </c>
      <c r="E765">
        <v>1</v>
      </c>
      <c r="F765">
        <v>0</v>
      </c>
      <c r="G765">
        <v>0</v>
      </c>
      <c r="H765">
        <v>1</v>
      </c>
    </row>
    <row r="766" spans="1:8">
      <c r="A766" t="s">
        <v>6919</v>
      </c>
      <c r="B766" s="15">
        <v>44186</v>
      </c>
      <c r="C766" s="15">
        <v>43831</v>
      </c>
      <c r="D766" s="15">
        <v>44166</v>
      </c>
      <c r="E766">
        <v>1</v>
      </c>
      <c r="F766">
        <v>0</v>
      </c>
      <c r="G766">
        <v>1</v>
      </c>
      <c r="H766">
        <v>2</v>
      </c>
    </row>
    <row r="767" spans="1:8">
      <c r="A767" t="s">
        <v>7305</v>
      </c>
      <c r="B767" s="15">
        <v>44186</v>
      </c>
      <c r="C767" s="15">
        <v>43831</v>
      </c>
      <c r="D767" s="15">
        <v>44166</v>
      </c>
      <c r="E767">
        <v>0</v>
      </c>
      <c r="F767">
        <v>0</v>
      </c>
      <c r="G767">
        <v>1</v>
      </c>
      <c r="H767">
        <v>1</v>
      </c>
    </row>
    <row r="768" spans="1:8">
      <c r="A768" t="s">
        <v>7306</v>
      </c>
      <c r="B768" s="15">
        <v>44186</v>
      </c>
      <c r="C768" s="15">
        <v>43831</v>
      </c>
      <c r="D768" s="15">
        <v>44166</v>
      </c>
      <c r="E768">
        <v>0</v>
      </c>
      <c r="F768">
        <v>1</v>
      </c>
      <c r="G768">
        <v>0</v>
      </c>
      <c r="H768">
        <v>1</v>
      </c>
    </row>
    <row r="769" spans="1:8">
      <c r="A769" t="s">
        <v>7307</v>
      </c>
      <c r="B769" s="15">
        <v>44186</v>
      </c>
      <c r="C769" s="15">
        <v>43831</v>
      </c>
      <c r="D769" s="15">
        <v>44166</v>
      </c>
      <c r="E769">
        <v>1</v>
      </c>
      <c r="F769">
        <v>0</v>
      </c>
      <c r="G769">
        <v>0</v>
      </c>
      <c r="H769">
        <v>1</v>
      </c>
    </row>
    <row r="770" spans="1:8">
      <c r="A770" t="s">
        <v>7308</v>
      </c>
      <c r="B770" s="15">
        <v>44186</v>
      </c>
      <c r="C770" s="15">
        <v>43831</v>
      </c>
      <c r="D770" s="15">
        <v>44166</v>
      </c>
      <c r="E770">
        <v>0</v>
      </c>
      <c r="F770">
        <v>1</v>
      </c>
      <c r="G770">
        <v>0</v>
      </c>
      <c r="H770">
        <v>1</v>
      </c>
    </row>
    <row r="771" spans="1:8">
      <c r="A771" t="s">
        <v>7309</v>
      </c>
      <c r="B771" s="15">
        <v>44186</v>
      </c>
      <c r="C771" s="15">
        <v>43831</v>
      </c>
      <c r="D771" s="15">
        <v>44166</v>
      </c>
      <c r="E771">
        <v>0</v>
      </c>
      <c r="F771">
        <v>1</v>
      </c>
      <c r="G771">
        <v>0</v>
      </c>
      <c r="H771">
        <v>1</v>
      </c>
    </row>
    <row r="772" spans="1:8">
      <c r="A772" t="s">
        <v>7310</v>
      </c>
      <c r="B772" s="15">
        <v>44186</v>
      </c>
      <c r="C772" s="15">
        <v>43831</v>
      </c>
      <c r="D772" s="15">
        <v>44166</v>
      </c>
      <c r="E772">
        <v>1</v>
      </c>
      <c r="F772">
        <v>0</v>
      </c>
      <c r="G772">
        <v>0</v>
      </c>
      <c r="H772">
        <v>1</v>
      </c>
    </row>
    <row r="773" spans="1:8">
      <c r="A773" t="s">
        <v>7311</v>
      </c>
      <c r="B773" s="15">
        <v>44186</v>
      </c>
      <c r="C773" s="15">
        <v>43831</v>
      </c>
      <c r="D773" s="15">
        <v>44166</v>
      </c>
      <c r="E773">
        <v>1</v>
      </c>
      <c r="F773">
        <v>0</v>
      </c>
      <c r="G773">
        <v>0</v>
      </c>
      <c r="H773">
        <v>1</v>
      </c>
    </row>
    <row r="774" spans="1:8">
      <c r="A774" t="s">
        <v>7117</v>
      </c>
      <c r="B774" s="15">
        <v>44186</v>
      </c>
      <c r="C774" s="15">
        <v>43831</v>
      </c>
      <c r="D774" s="15">
        <v>44166</v>
      </c>
      <c r="E774">
        <v>2</v>
      </c>
      <c r="F774">
        <v>0</v>
      </c>
      <c r="G774">
        <v>0</v>
      </c>
      <c r="H774">
        <v>2</v>
      </c>
    </row>
    <row r="775" spans="1:8">
      <c r="A775" t="s">
        <v>161</v>
      </c>
      <c r="B775" s="15">
        <v>44186</v>
      </c>
      <c r="C775" s="15">
        <v>43831</v>
      </c>
      <c r="D775" s="15">
        <v>44166</v>
      </c>
      <c r="E775">
        <v>2</v>
      </c>
      <c r="F775">
        <v>1</v>
      </c>
      <c r="G775">
        <v>3</v>
      </c>
      <c r="H775">
        <v>6</v>
      </c>
    </row>
    <row r="776" spans="1:8">
      <c r="A776" t="s">
        <v>7312</v>
      </c>
      <c r="B776" s="15">
        <v>44186</v>
      </c>
      <c r="C776" s="15">
        <v>43831</v>
      </c>
      <c r="D776" s="15">
        <v>44166</v>
      </c>
      <c r="E776">
        <v>0</v>
      </c>
      <c r="F776">
        <v>0</v>
      </c>
      <c r="G776">
        <v>1</v>
      </c>
      <c r="H776">
        <v>1</v>
      </c>
    </row>
    <row r="777" spans="1:8">
      <c r="A777" t="s">
        <v>7313</v>
      </c>
      <c r="B777" s="15">
        <v>44186</v>
      </c>
      <c r="C777" s="15">
        <v>43831</v>
      </c>
      <c r="D777" s="15">
        <v>44166</v>
      </c>
      <c r="E777">
        <v>1</v>
      </c>
      <c r="F777">
        <v>0</v>
      </c>
      <c r="G777">
        <v>0</v>
      </c>
      <c r="H777">
        <v>1</v>
      </c>
    </row>
    <row r="778" spans="1:8">
      <c r="A778" t="s">
        <v>7314</v>
      </c>
      <c r="B778" s="15">
        <v>44186</v>
      </c>
      <c r="C778" s="15">
        <v>43831</v>
      </c>
      <c r="D778" s="15">
        <v>44166</v>
      </c>
      <c r="E778">
        <v>1</v>
      </c>
      <c r="F778">
        <v>0</v>
      </c>
      <c r="G778">
        <v>0</v>
      </c>
      <c r="H778">
        <v>1</v>
      </c>
    </row>
    <row r="779" spans="1:8">
      <c r="A779" t="s">
        <v>6848</v>
      </c>
      <c r="B779" s="15">
        <v>44186</v>
      </c>
      <c r="C779" s="15">
        <v>43831</v>
      </c>
      <c r="D779" s="15">
        <v>44166</v>
      </c>
      <c r="E779">
        <v>6</v>
      </c>
      <c r="F779">
        <v>0</v>
      </c>
      <c r="G779">
        <v>3</v>
      </c>
      <c r="H779">
        <v>9</v>
      </c>
    </row>
    <row r="780" spans="1:8">
      <c r="A780" t="s">
        <v>7002</v>
      </c>
      <c r="B780" s="15">
        <v>44186</v>
      </c>
      <c r="C780" s="15">
        <v>43831</v>
      </c>
      <c r="D780" s="15">
        <v>44166</v>
      </c>
      <c r="E780">
        <v>1</v>
      </c>
      <c r="F780">
        <v>1</v>
      </c>
      <c r="G780">
        <v>0</v>
      </c>
      <c r="H780">
        <v>2</v>
      </c>
    </row>
    <row r="781" spans="1:8">
      <c r="A781" t="s">
        <v>65</v>
      </c>
      <c r="B781" s="15">
        <v>44186</v>
      </c>
      <c r="C781" s="15">
        <v>43831</v>
      </c>
      <c r="D781" s="15">
        <v>44166</v>
      </c>
      <c r="E781">
        <v>0</v>
      </c>
      <c r="F781">
        <v>0</v>
      </c>
      <c r="G781">
        <v>1</v>
      </c>
      <c r="H781">
        <v>1</v>
      </c>
    </row>
    <row r="782" spans="1:8">
      <c r="A782" t="s">
        <v>7315</v>
      </c>
      <c r="B782" s="15">
        <v>44186</v>
      </c>
      <c r="C782" s="15">
        <v>43831</v>
      </c>
      <c r="D782" s="15">
        <v>44166</v>
      </c>
      <c r="E782">
        <v>0</v>
      </c>
      <c r="F782">
        <v>0</v>
      </c>
      <c r="G782">
        <v>1</v>
      </c>
      <c r="H782">
        <v>1</v>
      </c>
    </row>
    <row r="783" spans="1:8">
      <c r="A783" t="s">
        <v>7316</v>
      </c>
      <c r="B783" s="15">
        <v>44186</v>
      </c>
      <c r="C783" s="15">
        <v>43831</v>
      </c>
      <c r="D783" s="15">
        <v>44166</v>
      </c>
      <c r="E783">
        <v>1</v>
      </c>
      <c r="F783">
        <v>0</v>
      </c>
      <c r="G783">
        <v>0</v>
      </c>
      <c r="H783">
        <v>1</v>
      </c>
    </row>
    <row r="784" spans="1:8">
      <c r="A784" t="s">
        <v>7317</v>
      </c>
      <c r="B784" s="15">
        <v>44186</v>
      </c>
      <c r="C784" s="15">
        <v>43831</v>
      </c>
      <c r="D784" s="15">
        <v>44166</v>
      </c>
      <c r="E784">
        <v>0</v>
      </c>
      <c r="F784">
        <v>0</v>
      </c>
      <c r="G784">
        <v>1</v>
      </c>
      <c r="H784">
        <v>1</v>
      </c>
    </row>
    <row r="785" spans="1:8">
      <c r="A785" t="s">
        <v>6905</v>
      </c>
      <c r="B785" s="15">
        <v>44186</v>
      </c>
      <c r="C785" s="15">
        <v>43831</v>
      </c>
      <c r="D785" s="15">
        <v>44166</v>
      </c>
      <c r="E785">
        <v>3</v>
      </c>
      <c r="F785">
        <v>0</v>
      </c>
      <c r="G785">
        <v>0</v>
      </c>
      <c r="H785">
        <v>3</v>
      </c>
    </row>
    <row r="786" spans="1:8">
      <c r="A786" t="s">
        <v>7318</v>
      </c>
      <c r="B786" s="15">
        <v>44186</v>
      </c>
      <c r="C786" s="15">
        <v>43831</v>
      </c>
      <c r="D786" s="15">
        <v>44166</v>
      </c>
      <c r="E786">
        <v>1</v>
      </c>
      <c r="F786">
        <v>0</v>
      </c>
      <c r="G786">
        <v>0</v>
      </c>
      <c r="H786">
        <v>1</v>
      </c>
    </row>
    <row r="787" spans="1:8">
      <c r="A787" t="s">
        <v>7319</v>
      </c>
      <c r="B787" s="15">
        <v>44186</v>
      </c>
      <c r="C787" s="15">
        <v>43831</v>
      </c>
      <c r="D787" s="15">
        <v>44166</v>
      </c>
      <c r="E787">
        <v>1</v>
      </c>
      <c r="F787">
        <v>0</v>
      </c>
      <c r="G787">
        <v>0</v>
      </c>
      <c r="H787">
        <v>1</v>
      </c>
    </row>
    <row r="788" spans="1:8">
      <c r="A788" t="s">
        <v>7139</v>
      </c>
      <c r="B788" s="15">
        <v>44186</v>
      </c>
      <c r="C788" s="15">
        <v>43831</v>
      </c>
      <c r="D788" s="15">
        <v>44166</v>
      </c>
      <c r="E788">
        <v>1</v>
      </c>
      <c r="F788">
        <v>0</v>
      </c>
      <c r="G788">
        <v>0</v>
      </c>
      <c r="H788">
        <v>1</v>
      </c>
    </row>
    <row r="789" spans="1:8">
      <c r="A789" t="s">
        <v>7320</v>
      </c>
      <c r="B789" s="15">
        <v>44186</v>
      </c>
      <c r="C789" s="15">
        <v>43831</v>
      </c>
      <c r="D789" s="15">
        <v>44166</v>
      </c>
      <c r="E789">
        <v>2</v>
      </c>
      <c r="F789">
        <v>0</v>
      </c>
      <c r="G789">
        <v>0</v>
      </c>
      <c r="H789">
        <v>2</v>
      </c>
    </row>
    <row r="790" spans="1:8">
      <c r="A790" t="s">
        <v>95</v>
      </c>
      <c r="B790" s="15">
        <v>44186</v>
      </c>
      <c r="C790" s="15">
        <v>43831</v>
      </c>
      <c r="D790" s="15">
        <v>44166</v>
      </c>
      <c r="E790">
        <v>6</v>
      </c>
      <c r="F790">
        <v>0</v>
      </c>
      <c r="G790">
        <v>5</v>
      </c>
      <c r="H790">
        <v>11</v>
      </c>
    </row>
    <row r="791" spans="1:8">
      <c r="A791" t="s">
        <v>7321</v>
      </c>
      <c r="B791" s="15">
        <v>44186</v>
      </c>
      <c r="C791" s="15">
        <v>43831</v>
      </c>
      <c r="D791" s="15">
        <v>44166</v>
      </c>
      <c r="E791">
        <v>0</v>
      </c>
      <c r="F791">
        <v>0</v>
      </c>
      <c r="G791">
        <v>1</v>
      </c>
      <c r="H791">
        <v>1</v>
      </c>
    </row>
    <row r="792" spans="1:8">
      <c r="A792" t="s">
        <v>64</v>
      </c>
      <c r="B792" s="15">
        <v>44186</v>
      </c>
      <c r="C792" s="15">
        <v>43831</v>
      </c>
      <c r="D792" s="15">
        <v>44166</v>
      </c>
      <c r="E792">
        <v>10</v>
      </c>
      <c r="F792">
        <v>1</v>
      </c>
      <c r="G792">
        <v>3</v>
      </c>
      <c r="H792">
        <v>14</v>
      </c>
    </row>
    <row r="793" spans="1:8">
      <c r="A793" t="s">
        <v>6983</v>
      </c>
      <c r="B793" s="15">
        <v>44186</v>
      </c>
      <c r="C793" s="15">
        <v>43831</v>
      </c>
      <c r="D793" s="15">
        <v>44166</v>
      </c>
      <c r="E793">
        <v>1</v>
      </c>
      <c r="F793">
        <v>0</v>
      </c>
      <c r="G793">
        <v>1</v>
      </c>
      <c r="H793">
        <v>2</v>
      </c>
    </row>
    <row r="794" spans="1:8">
      <c r="A794" t="s">
        <v>7322</v>
      </c>
      <c r="B794" s="15">
        <v>44186</v>
      </c>
      <c r="C794" s="15">
        <v>43831</v>
      </c>
      <c r="D794" s="15">
        <v>44166</v>
      </c>
      <c r="E794">
        <v>1</v>
      </c>
      <c r="F794">
        <v>0</v>
      </c>
      <c r="G794">
        <v>0</v>
      </c>
      <c r="H794">
        <v>1</v>
      </c>
    </row>
    <row r="795" spans="1:8">
      <c r="A795" t="s">
        <v>7323</v>
      </c>
      <c r="B795" s="15">
        <v>44186</v>
      </c>
      <c r="C795" s="15">
        <v>43831</v>
      </c>
      <c r="D795" s="15">
        <v>44166</v>
      </c>
      <c r="E795">
        <v>1</v>
      </c>
      <c r="F795">
        <v>0</v>
      </c>
      <c r="G795">
        <v>0</v>
      </c>
      <c r="H795">
        <v>1</v>
      </c>
    </row>
    <row r="796" spans="1:8">
      <c r="A796" t="s">
        <v>6997</v>
      </c>
      <c r="B796" s="15">
        <v>44186</v>
      </c>
      <c r="C796" s="15">
        <v>43831</v>
      </c>
      <c r="D796" s="15">
        <v>44166</v>
      </c>
      <c r="E796">
        <v>1</v>
      </c>
      <c r="F796">
        <v>1</v>
      </c>
      <c r="G796">
        <v>2</v>
      </c>
      <c r="H796">
        <v>4</v>
      </c>
    </row>
    <row r="797" spans="1:8">
      <c r="A797" t="s">
        <v>7324</v>
      </c>
      <c r="B797" s="15">
        <v>44186</v>
      </c>
      <c r="C797" s="15">
        <v>43831</v>
      </c>
      <c r="D797" s="15">
        <v>44166</v>
      </c>
      <c r="E797">
        <v>1</v>
      </c>
      <c r="F797">
        <v>0</v>
      </c>
      <c r="G797">
        <v>0</v>
      </c>
      <c r="H797">
        <v>1</v>
      </c>
    </row>
    <row r="798" spans="1:8">
      <c r="A798" t="s">
        <v>7190</v>
      </c>
      <c r="B798" s="15">
        <v>44186</v>
      </c>
      <c r="C798" s="15">
        <v>43831</v>
      </c>
      <c r="D798" s="15">
        <v>44166</v>
      </c>
      <c r="E798">
        <v>2</v>
      </c>
      <c r="F798">
        <v>0</v>
      </c>
      <c r="G798">
        <v>0</v>
      </c>
      <c r="H798">
        <v>2</v>
      </c>
    </row>
    <row r="799" spans="1:8">
      <c r="A799" t="s">
        <v>7325</v>
      </c>
      <c r="B799" s="15">
        <v>44186</v>
      </c>
      <c r="C799" s="15">
        <v>43831</v>
      </c>
      <c r="D799" s="15">
        <v>44166</v>
      </c>
      <c r="E799">
        <v>0</v>
      </c>
      <c r="F799">
        <v>0</v>
      </c>
      <c r="G799">
        <v>1</v>
      </c>
      <c r="H799">
        <v>1</v>
      </c>
    </row>
    <row r="800" spans="1:8">
      <c r="A800" t="s">
        <v>7326</v>
      </c>
      <c r="B800" s="15">
        <v>44186</v>
      </c>
      <c r="C800" s="15">
        <v>43831</v>
      </c>
      <c r="D800" s="15">
        <v>44166</v>
      </c>
      <c r="E800">
        <v>1</v>
      </c>
      <c r="F800">
        <v>0</v>
      </c>
      <c r="G800">
        <v>0</v>
      </c>
      <c r="H800">
        <v>1</v>
      </c>
    </row>
    <row r="801" spans="1:8">
      <c r="A801" t="s">
        <v>148</v>
      </c>
      <c r="B801" s="15">
        <v>44186</v>
      </c>
      <c r="C801" s="15">
        <v>43831</v>
      </c>
      <c r="D801" s="15">
        <v>44166</v>
      </c>
      <c r="E801">
        <v>1</v>
      </c>
      <c r="F801">
        <v>0</v>
      </c>
      <c r="G801">
        <v>2</v>
      </c>
      <c r="H801">
        <v>3</v>
      </c>
    </row>
    <row r="802" spans="1:8">
      <c r="A802" t="s">
        <v>7327</v>
      </c>
      <c r="B802" s="15">
        <v>44186</v>
      </c>
      <c r="C802" s="15">
        <v>43831</v>
      </c>
      <c r="D802" s="15">
        <v>44166</v>
      </c>
      <c r="E802">
        <v>0</v>
      </c>
      <c r="F802">
        <v>0</v>
      </c>
      <c r="G802">
        <v>2</v>
      </c>
      <c r="H802">
        <v>2</v>
      </c>
    </row>
    <row r="803" spans="1:8">
      <c r="A803" t="s">
        <v>7328</v>
      </c>
      <c r="B803" s="15">
        <v>44186</v>
      </c>
      <c r="C803" s="15">
        <v>43831</v>
      </c>
      <c r="D803" s="15">
        <v>44166</v>
      </c>
      <c r="E803">
        <v>1</v>
      </c>
      <c r="F803">
        <v>0</v>
      </c>
      <c r="G803">
        <v>3</v>
      </c>
      <c r="H803">
        <v>4</v>
      </c>
    </row>
    <row r="804" spans="1:8">
      <c r="A804" t="s">
        <v>121</v>
      </c>
      <c r="B804" s="15">
        <v>44186</v>
      </c>
      <c r="C804" s="15">
        <v>43831</v>
      </c>
      <c r="D804" s="15">
        <v>44166</v>
      </c>
      <c r="E804">
        <v>1</v>
      </c>
      <c r="F804">
        <v>0</v>
      </c>
      <c r="G804">
        <v>0</v>
      </c>
      <c r="H804">
        <v>1</v>
      </c>
    </row>
    <row r="805" spans="1:8">
      <c r="A805" t="s">
        <v>7329</v>
      </c>
      <c r="B805" s="15">
        <v>44186</v>
      </c>
      <c r="C805" s="15">
        <v>43831</v>
      </c>
      <c r="D805" s="15">
        <v>44166</v>
      </c>
      <c r="E805">
        <v>0</v>
      </c>
      <c r="F805">
        <v>0</v>
      </c>
      <c r="G805">
        <v>1</v>
      </c>
      <c r="H805">
        <v>1</v>
      </c>
    </row>
    <row r="806" spans="1:8">
      <c r="A806" t="s">
        <v>7330</v>
      </c>
      <c r="B806" s="15">
        <v>44186</v>
      </c>
      <c r="C806" s="15">
        <v>43831</v>
      </c>
      <c r="D806" s="15">
        <v>44166</v>
      </c>
      <c r="E806">
        <v>0</v>
      </c>
      <c r="F806">
        <v>0</v>
      </c>
      <c r="G806">
        <v>1</v>
      </c>
      <c r="H806">
        <v>1</v>
      </c>
    </row>
    <row r="807" spans="1:8">
      <c r="A807" t="s">
        <v>7331</v>
      </c>
      <c r="B807" s="15">
        <v>44186</v>
      </c>
      <c r="C807" s="15">
        <v>43831</v>
      </c>
      <c r="D807" s="15">
        <v>44166</v>
      </c>
      <c r="E807">
        <v>0</v>
      </c>
      <c r="F807">
        <v>1</v>
      </c>
      <c r="G807">
        <v>0</v>
      </c>
      <c r="H807">
        <v>1</v>
      </c>
    </row>
    <row r="808" spans="1:8">
      <c r="A808" t="s">
        <v>149</v>
      </c>
      <c r="B808" s="15">
        <v>44186</v>
      </c>
      <c r="C808" s="15">
        <v>43831</v>
      </c>
      <c r="D808" s="15">
        <v>44166</v>
      </c>
      <c r="E808">
        <v>4</v>
      </c>
      <c r="F808">
        <v>0</v>
      </c>
      <c r="G808">
        <v>2</v>
      </c>
      <c r="H808">
        <v>6</v>
      </c>
    </row>
    <row r="809" spans="1:8">
      <c r="A809" t="s">
        <v>7332</v>
      </c>
      <c r="B809" s="15">
        <v>44186</v>
      </c>
      <c r="C809" s="15">
        <v>43831</v>
      </c>
      <c r="D809" s="15">
        <v>44166</v>
      </c>
      <c r="E809">
        <v>0</v>
      </c>
      <c r="F809">
        <v>1</v>
      </c>
      <c r="G809">
        <v>0</v>
      </c>
      <c r="H809">
        <v>1</v>
      </c>
    </row>
    <row r="810" spans="1:8">
      <c r="A810" t="s">
        <v>7333</v>
      </c>
      <c r="B810" s="15">
        <v>44186</v>
      </c>
      <c r="C810" s="15">
        <v>43831</v>
      </c>
      <c r="D810" s="15">
        <v>44166</v>
      </c>
      <c r="E810">
        <v>1</v>
      </c>
      <c r="F810">
        <v>0</v>
      </c>
      <c r="G810">
        <v>0</v>
      </c>
      <c r="H810">
        <v>1</v>
      </c>
    </row>
    <row r="811" spans="1:8">
      <c r="A811" t="s">
        <v>69</v>
      </c>
      <c r="B811" s="15">
        <v>44186</v>
      </c>
      <c r="C811" s="15">
        <v>43831</v>
      </c>
      <c r="D811" s="15">
        <v>44166</v>
      </c>
      <c r="E811">
        <v>0</v>
      </c>
      <c r="F811">
        <v>1</v>
      </c>
      <c r="G811">
        <v>0</v>
      </c>
      <c r="H811">
        <v>1</v>
      </c>
    </row>
    <row r="812" spans="1:8">
      <c r="A812" t="s">
        <v>6915</v>
      </c>
      <c r="B812" s="15">
        <v>44186</v>
      </c>
      <c r="C812" s="15">
        <v>43831</v>
      </c>
      <c r="D812" s="15">
        <v>44166</v>
      </c>
      <c r="E812">
        <v>1</v>
      </c>
      <c r="F812">
        <v>0</v>
      </c>
      <c r="G812">
        <v>0</v>
      </c>
      <c r="H812">
        <v>1</v>
      </c>
    </row>
    <row r="813" spans="1:8">
      <c r="A813" t="s">
        <v>7334</v>
      </c>
      <c r="B813" s="15">
        <v>44186</v>
      </c>
      <c r="C813" s="15">
        <v>43831</v>
      </c>
      <c r="D813" s="15">
        <v>44166</v>
      </c>
      <c r="E813">
        <v>1</v>
      </c>
      <c r="F813">
        <v>0</v>
      </c>
      <c r="G813">
        <v>0</v>
      </c>
      <c r="H813">
        <v>1</v>
      </c>
    </row>
    <row r="814" spans="1:8">
      <c r="A814" t="s">
        <v>7335</v>
      </c>
      <c r="B814" s="15">
        <v>44186</v>
      </c>
      <c r="C814" s="15">
        <v>43831</v>
      </c>
      <c r="D814" s="15">
        <v>44166</v>
      </c>
      <c r="E814">
        <v>1</v>
      </c>
      <c r="F814">
        <v>0</v>
      </c>
      <c r="G814">
        <v>0</v>
      </c>
      <c r="H814">
        <v>1</v>
      </c>
    </row>
    <row r="815" spans="1:8">
      <c r="A815" t="s">
        <v>7336</v>
      </c>
      <c r="B815" s="15">
        <v>44186</v>
      </c>
      <c r="C815" s="15">
        <v>43831</v>
      </c>
      <c r="D815" s="15">
        <v>44166</v>
      </c>
      <c r="E815">
        <v>0</v>
      </c>
      <c r="F815">
        <v>1</v>
      </c>
      <c r="G815">
        <v>0</v>
      </c>
      <c r="H815">
        <v>1</v>
      </c>
    </row>
    <row r="816" spans="1:8">
      <c r="A816" t="s">
        <v>7138</v>
      </c>
      <c r="B816" s="15">
        <v>44186</v>
      </c>
      <c r="C816" s="15">
        <v>43831</v>
      </c>
      <c r="D816" s="15">
        <v>44166</v>
      </c>
      <c r="E816">
        <v>0</v>
      </c>
      <c r="F816">
        <v>0</v>
      </c>
      <c r="G816">
        <v>1</v>
      </c>
      <c r="H816">
        <v>1</v>
      </c>
    </row>
    <row r="817" spans="1:8">
      <c r="A817" t="s">
        <v>7337</v>
      </c>
      <c r="B817" s="15">
        <v>44186</v>
      </c>
      <c r="C817" s="15">
        <v>43831</v>
      </c>
      <c r="D817" s="15">
        <v>44166</v>
      </c>
      <c r="E817">
        <v>1</v>
      </c>
      <c r="F817">
        <v>0</v>
      </c>
      <c r="G817">
        <v>0</v>
      </c>
      <c r="H817">
        <v>1</v>
      </c>
    </row>
    <row r="818" spans="1:8">
      <c r="A818" t="s">
        <v>81</v>
      </c>
      <c r="B818" s="15">
        <v>44186</v>
      </c>
      <c r="C818" s="15">
        <v>43831</v>
      </c>
      <c r="D818" s="15">
        <v>44166</v>
      </c>
      <c r="E818">
        <v>16</v>
      </c>
      <c r="F818">
        <v>3</v>
      </c>
      <c r="G818">
        <v>21</v>
      </c>
      <c r="H818">
        <v>40</v>
      </c>
    </row>
    <row r="819" spans="1:8">
      <c r="A819" t="s">
        <v>7338</v>
      </c>
      <c r="B819" s="15">
        <v>44186</v>
      </c>
      <c r="C819" s="15">
        <v>43831</v>
      </c>
      <c r="D819" s="15">
        <v>44166</v>
      </c>
      <c r="E819">
        <v>1</v>
      </c>
      <c r="F819">
        <v>0</v>
      </c>
      <c r="G819">
        <v>0</v>
      </c>
      <c r="H819">
        <v>1</v>
      </c>
    </row>
    <row r="820" spans="1:8">
      <c r="A820" t="s">
        <v>7339</v>
      </c>
      <c r="B820" s="15">
        <v>44186</v>
      </c>
      <c r="C820" s="15">
        <v>43831</v>
      </c>
      <c r="D820" s="15">
        <v>44166</v>
      </c>
      <c r="E820">
        <v>1</v>
      </c>
      <c r="F820">
        <v>0</v>
      </c>
      <c r="G820">
        <v>0</v>
      </c>
      <c r="H820">
        <v>1</v>
      </c>
    </row>
    <row r="821" spans="1:8">
      <c r="A821" t="s">
        <v>7088</v>
      </c>
      <c r="B821" s="15">
        <v>44186</v>
      </c>
      <c r="C821" s="15">
        <v>43831</v>
      </c>
      <c r="D821" s="15">
        <v>44166</v>
      </c>
      <c r="E821">
        <v>0</v>
      </c>
      <c r="F821">
        <v>0</v>
      </c>
      <c r="G821">
        <v>1</v>
      </c>
      <c r="H821">
        <v>1</v>
      </c>
    </row>
    <row r="822" spans="1:8">
      <c r="A822" t="s">
        <v>7340</v>
      </c>
      <c r="B822" s="15">
        <v>44186</v>
      </c>
      <c r="C822" s="15">
        <v>43831</v>
      </c>
      <c r="D822" s="15">
        <v>44166</v>
      </c>
      <c r="E822">
        <v>0</v>
      </c>
      <c r="F822">
        <v>0</v>
      </c>
      <c r="G822">
        <v>1</v>
      </c>
      <c r="H822">
        <v>1</v>
      </c>
    </row>
    <row r="823" spans="1:8">
      <c r="A823" t="s">
        <v>7341</v>
      </c>
      <c r="B823" s="15">
        <v>44186</v>
      </c>
      <c r="C823" s="15">
        <v>43831</v>
      </c>
      <c r="D823" s="15">
        <v>44166</v>
      </c>
      <c r="E823">
        <v>1</v>
      </c>
      <c r="F823">
        <v>0</v>
      </c>
      <c r="G823">
        <v>0</v>
      </c>
      <c r="H823">
        <v>1</v>
      </c>
    </row>
    <row r="824" spans="1:8">
      <c r="A824" t="s">
        <v>7342</v>
      </c>
      <c r="B824" s="15">
        <v>44186</v>
      </c>
      <c r="C824" s="15">
        <v>43831</v>
      </c>
      <c r="D824" s="15">
        <v>44166</v>
      </c>
      <c r="E824">
        <v>1</v>
      </c>
      <c r="F824">
        <v>0</v>
      </c>
      <c r="G824">
        <v>0</v>
      </c>
      <c r="H824">
        <v>1</v>
      </c>
    </row>
    <row r="825" spans="1:8">
      <c r="A825" t="s">
        <v>7343</v>
      </c>
      <c r="B825" s="15">
        <v>44186</v>
      </c>
      <c r="C825" s="15">
        <v>43831</v>
      </c>
      <c r="D825" s="15">
        <v>44166</v>
      </c>
      <c r="E825">
        <v>1</v>
      </c>
      <c r="F825">
        <v>0</v>
      </c>
      <c r="G825">
        <v>0</v>
      </c>
      <c r="H825">
        <v>1</v>
      </c>
    </row>
    <row r="826" spans="1:8">
      <c r="A826" t="s">
        <v>7344</v>
      </c>
      <c r="B826" s="15">
        <v>44186</v>
      </c>
      <c r="C826" s="15">
        <v>43831</v>
      </c>
      <c r="D826" s="15">
        <v>44166</v>
      </c>
      <c r="E826">
        <v>1</v>
      </c>
      <c r="F826">
        <v>1</v>
      </c>
      <c r="G826">
        <v>1</v>
      </c>
      <c r="H826">
        <v>3</v>
      </c>
    </row>
    <row r="827" spans="1:8">
      <c r="A827" t="s">
        <v>7156</v>
      </c>
      <c r="B827" s="15">
        <v>44186</v>
      </c>
      <c r="C827" s="15">
        <v>43831</v>
      </c>
      <c r="D827" s="15">
        <v>44166</v>
      </c>
      <c r="E827">
        <v>0</v>
      </c>
      <c r="F827">
        <v>0</v>
      </c>
      <c r="G827">
        <v>1</v>
      </c>
      <c r="H827">
        <v>1</v>
      </c>
    </row>
    <row r="828" spans="1:8">
      <c r="A828" t="s">
        <v>7345</v>
      </c>
      <c r="B828" s="15">
        <v>44186</v>
      </c>
      <c r="C828" s="15">
        <v>43831</v>
      </c>
      <c r="D828" s="15">
        <v>44166</v>
      </c>
      <c r="E828">
        <v>0</v>
      </c>
      <c r="F828">
        <v>0</v>
      </c>
      <c r="G828">
        <v>1</v>
      </c>
      <c r="H828">
        <v>1</v>
      </c>
    </row>
    <row r="829" spans="1:8">
      <c r="A829" t="s">
        <v>6947</v>
      </c>
      <c r="B829" s="15">
        <v>44186</v>
      </c>
      <c r="C829" s="15">
        <v>43831</v>
      </c>
      <c r="D829" s="15">
        <v>44166</v>
      </c>
      <c r="E829">
        <v>2</v>
      </c>
      <c r="F829">
        <v>0</v>
      </c>
      <c r="G829">
        <v>4</v>
      </c>
      <c r="H829">
        <v>6</v>
      </c>
    </row>
    <row r="830" spans="1:8">
      <c r="A830" t="s">
        <v>7346</v>
      </c>
      <c r="B830" s="15">
        <v>44186</v>
      </c>
      <c r="C830" s="15">
        <v>43831</v>
      </c>
      <c r="D830" s="15">
        <v>44166</v>
      </c>
      <c r="E830">
        <v>1</v>
      </c>
      <c r="F830">
        <v>0</v>
      </c>
      <c r="G830">
        <v>0</v>
      </c>
      <c r="H830">
        <v>1</v>
      </c>
    </row>
    <row r="831" spans="1:8">
      <c r="A831" t="s">
        <v>7347</v>
      </c>
      <c r="B831" s="15">
        <v>44186</v>
      </c>
      <c r="C831" s="15">
        <v>43831</v>
      </c>
      <c r="D831" s="15">
        <v>44166</v>
      </c>
      <c r="E831">
        <v>3</v>
      </c>
      <c r="F831">
        <v>1</v>
      </c>
      <c r="G831">
        <v>1</v>
      </c>
      <c r="H831">
        <v>5</v>
      </c>
    </row>
    <row r="832" spans="1:8">
      <c r="A832" t="s">
        <v>7348</v>
      </c>
      <c r="B832" s="15">
        <v>44186</v>
      </c>
      <c r="C832" s="15">
        <v>43831</v>
      </c>
      <c r="D832" s="15">
        <v>44166</v>
      </c>
      <c r="E832">
        <v>2</v>
      </c>
      <c r="F832">
        <v>0</v>
      </c>
      <c r="G832">
        <v>0</v>
      </c>
      <c r="H832">
        <v>2</v>
      </c>
    </row>
    <row r="833" spans="1:8">
      <c r="A833" t="s">
        <v>6855</v>
      </c>
      <c r="B833" s="15">
        <v>44186</v>
      </c>
      <c r="C833" s="15">
        <v>43831</v>
      </c>
      <c r="D833" s="15">
        <v>44166</v>
      </c>
      <c r="E833">
        <v>1</v>
      </c>
      <c r="F833">
        <v>0</v>
      </c>
      <c r="G833">
        <v>0</v>
      </c>
      <c r="H833">
        <v>1</v>
      </c>
    </row>
    <row r="834" spans="1:8">
      <c r="A834" t="s">
        <v>7039</v>
      </c>
      <c r="B834" s="15">
        <v>44186</v>
      </c>
      <c r="C834" s="15">
        <v>43831</v>
      </c>
      <c r="D834" s="15">
        <v>44166</v>
      </c>
      <c r="E834">
        <v>1</v>
      </c>
      <c r="F834">
        <v>0</v>
      </c>
      <c r="G834">
        <v>5</v>
      </c>
      <c r="H834">
        <v>6</v>
      </c>
    </row>
    <row r="835" spans="1:8">
      <c r="A835" t="s">
        <v>110</v>
      </c>
      <c r="B835" s="15">
        <v>44186</v>
      </c>
      <c r="C835" s="15">
        <v>43831</v>
      </c>
      <c r="D835" s="15">
        <v>44166</v>
      </c>
      <c r="E835">
        <v>1</v>
      </c>
      <c r="F835">
        <v>1</v>
      </c>
      <c r="G835">
        <v>0</v>
      </c>
      <c r="H835">
        <v>2</v>
      </c>
    </row>
    <row r="836" spans="1:8">
      <c r="A836" t="s">
        <v>7349</v>
      </c>
      <c r="B836" s="15">
        <v>44186</v>
      </c>
      <c r="C836" s="15">
        <v>43831</v>
      </c>
      <c r="D836" s="15">
        <v>44166</v>
      </c>
      <c r="E836">
        <v>0</v>
      </c>
      <c r="F836">
        <v>1</v>
      </c>
      <c r="G836">
        <v>0</v>
      </c>
      <c r="H836">
        <v>1</v>
      </c>
    </row>
    <row r="837" spans="1:8">
      <c r="A837" t="s">
        <v>7350</v>
      </c>
      <c r="B837" s="15">
        <v>44186</v>
      </c>
      <c r="C837" s="15">
        <v>43831</v>
      </c>
      <c r="D837" s="15">
        <v>44166</v>
      </c>
      <c r="E837">
        <v>0</v>
      </c>
      <c r="F837">
        <v>1</v>
      </c>
      <c r="G837">
        <v>0</v>
      </c>
      <c r="H837">
        <v>1</v>
      </c>
    </row>
    <row r="838" spans="1:8">
      <c r="A838" t="s">
        <v>6964</v>
      </c>
      <c r="B838" s="15">
        <v>44186</v>
      </c>
      <c r="C838" s="15">
        <v>43831</v>
      </c>
      <c r="D838" s="15">
        <v>44166</v>
      </c>
      <c r="E838">
        <v>0</v>
      </c>
      <c r="F838">
        <v>1</v>
      </c>
      <c r="G838">
        <v>0</v>
      </c>
      <c r="H838">
        <v>1</v>
      </c>
    </row>
    <row r="839" spans="1:8">
      <c r="A839" t="s">
        <v>7351</v>
      </c>
      <c r="B839" s="15">
        <v>44186</v>
      </c>
      <c r="C839" s="15">
        <v>43831</v>
      </c>
      <c r="D839" s="15">
        <v>44166</v>
      </c>
      <c r="E839">
        <v>0</v>
      </c>
      <c r="F839">
        <v>0</v>
      </c>
      <c r="G839">
        <v>1</v>
      </c>
      <c r="H839">
        <v>1</v>
      </c>
    </row>
    <row r="840" spans="1:8">
      <c r="A840" t="s">
        <v>6860</v>
      </c>
      <c r="B840" s="15">
        <v>44186</v>
      </c>
      <c r="C840" s="15">
        <v>43831</v>
      </c>
      <c r="D840" s="15">
        <v>44166</v>
      </c>
      <c r="E840">
        <v>1</v>
      </c>
      <c r="F840">
        <v>2</v>
      </c>
      <c r="G840">
        <v>1</v>
      </c>
      <c r="H840">
        <v>4</v>
      </c>
    </row>
    <row r="841" spans="1:8">
      <c r="A841" t="s">
        <v>7352</v>
      </c>
      <c r="B841" s="15">
        <v>44186</v>
      </c>
      <c r="C841" s="15">
        <v>43831</v>
      </c>
      <c r="D841" s="15">
        <v>44166</v>
      </c>
      <c r="E841">
        <v>0</v>
      </c>
      <c r="F841">
        <v>1</v>
      </c>
      <c r="G841">
        <v>3</v>
      </c>
      <c r="H841">
        <v>4</v>
      </c>
    </row>
    <row r="842" spans="1:8">
      <c r="A842" t="s">
        <v>98</v>
      </c>
      <c r="B842" s="15">
        <v>44186</v>
      </c>
      <c r="C842" s="15">
        <v>43831</v>
      </c>
      <c r="D842" s="15">
        <v>44166</v>
      </c>
      <c r="E842">
        <v>27</v>
      </c>
      <c r="F842">
        <v>0</v>
      </c>
      <c r="G842">
        <v>29</v>
      </c>
      <c r="H842">
        <v>56</v>
      </c>
    </row>
    <row r="843" spans="1:8">
      <c r="A843" t="s">
        <v>7051</v>
      </c>
      <c r="B843" s="15">
        <v>44186</v>
      </c>
      <c r="C843" s="15">
        <v>43831</v>
      </c>
      <c r="D843" s="15">
        <v>44166</v>
      </c>
      <c r="E843">
        <v>2</v>
      </c>
      <c r="F843">
        <v>0</v>
      </c>
      <c r="G843">
        <v>0</v>
      </c>
      <c r="H843">
        <v>2</v>
      </c>
    </row>
    <row r="844" spans="1:8">
      <c r="A844" t="s">
        <v>7353</v>
      </c>
      <c r="B844" s="15">
        <v>44186</v>
      </c>
      <c r="C844" s="15">
        <v>43831</v>
      </c>
      <c r="D844" s="15">
        <v>44166</v>
      </c>
      <c r="E844">
        <v>0</v>
      </c>
      <c r="F844">
        <v>0</v>
      </c>
      <c r="G844">
        <v>1</v>
      </c>
      <c r="H844">
        <v>1</v>
      </c>
    </row>
    <row r="845" spans="1:8">
      <c r="A845" t="s">
        <v>6900</v>
      </c>
      <c r="B845" s="15">
        <v>44186</v>
      </c>
      <c r="C845" s="15">
        <v>43831</v>
      </c>
      <c r="D845" s="15">
        <v>44166</v>
      </c>
      <c r="E845">
        <v>1</v>
      </c>
      <c r="F845">
        <v>0</v>
      </c>
      <c r="G845">
        <v>2</v>
      </c>
      <c r="H845">
        <v>3</v>
      </c>
    </row>
    <row r="846" spans="1:8">
      <c r="A846" t="s">
        <v>7235</v>
      </c>
      <c r="B846" s="15">
        <v>44186</v>
      </c>
      <c r="C846" s="15">
        <v>43831</v>
      </c>
      <c r="D846" s="15">
        <v>44166</v>
      </c>
      <c r="E846">
        <v>1</v>
      </c>
      <c r="F846">
        <v>0</v>
      </c>
      <c r="G846">
        <v>0</v>
      </c>
      <c r="H846">
        <v>1</v>
      </c>
    </row>
    <row r="847" spans="1:8">
      <c r="A847" t="s">
        <v>6882</v>
      </c>
      <c r="B847" s="15">
        <v>44186</v>
      </c>
      <c r="C847" s="15">
        <v>43831</v>
      </c>
      <c r="D847" s="15">
        <v>44166</v>
      </c>
      <c r="E847">
        <v>1</v>
      </c>
      <c r="F847">
        <v>0</v>
      </c>
      <c r="G847">
        <v>1</v>
      </c>
      <c r="H847">
        <v>2</v>
      </c>
    </row>
    <row r="848" spans="1:8">
      <c r="A848" t="s">
        <v>7354</v>
      </c>
      <c r="B848" s="15">
        <v>44186</v>
      </c>
      <c r="C848" s="15">
        <v>43831</v>
      </c>
      <c r="D848" s="15">
        <v>44166</v>
      </c>
      <c r="E848">
        <v>1</v>
      </c>
      <c r="F848">
        <v>0</v>
      </c>
      <c r="G848">
        <v>0</v>
      </c>
      <c r="H848">
        <v>1</v>
      </c>
    </row>
    <row r="849" spans="1:8">
      <c r="A849" t="s">
        <v>7355</v>
      </c>
      <c r="B849" s="15">
        <v>44186</v>
      </c>
      <c r="C849" s="15">
        <v>43831</v>
      </c>
      <c r="D849" s="15">
        <v>44166</v>
      </c>
      <c r="E849">
        <v>1</v>
      </c>
      <c r="F849">
        <v>1</v>
      </c>
      <c r="G849">
        <v>0</v>
      </c>
      <c r="H849">
        <v>2</v>
      </c>
    </row>
    <row r="850" spans="1:8">
      <c r="A850" t="s">
        <v>7356</v>
      </c>
      <c r="B850" s="15">
        <v>44186</v>
      </c>
      <c r="C850" s="15">
        <v>43831</v>
      </c>
      <c r="D850" s="15">
        <v>44166</v>
      </c>
      <c r="E850">
        <v>0</v>
      </c>
      <c r="F850">
        <v>0</v>
      </c>
      <c r="G850">
        <v>1</v>
      </c>
      <c r="H850">
        <v>1</v>
      </c>
    </row>
    <row r="851" spans="1:8">
      <c r="A851" t="s">
        <v>153</v>
      </c>
      <c r="B851" s="15">
        <v>44186</v>
      </c>
      <c r="C851" s="15">
        <v>43831</v>
      </c>
      <c r="D851" s="15">
        <v>44166</v>
      </c>
      <c r="E851">
        <v>1</v>
      </c>
      <c r="F851">
        <v>0</v>
      </c>
      <c r="G851">
        <v>0</v>
      </c>
      <c r="H851">
        <v>1</v>
      </c>
    </row>
    <row r="852" spans="1:8">
      <c r="A852" t="s">
        <v>7357</v>
      </c>
      <c r="B852" s="15">
        <v>44186</v>
      </c>
      <c r="C852" s="15">
        <v>43831</v>
      </c>
      <c r="D852" s="15">
        <v>44166</v>
      </c>
      <c r="E852">
        <v>0</v>
      </c>
      <c r="F852">
        <v>0</v>
      </c>
      <c r="G852">
        <v>1</v>
      </c>
      <c r="H852">
        <v>1</v>
      </c>
    </row>
    <row r="853" spans="1:8">
      <c r="A853" t="s">
        <v>7358</v>
      </c>
      <c r="B853" s="15">
        <v>44186</v>
      </c>
      <c r="C853" s="15">
        <v>43831</v>
      </c>
      <c r="D853" s="15">
        <v>44166</v>
      </c>
      <c r="E853">
        <v>0</v>
      </c>
      <c r="F853">
        <v>0</v>
      </c>
      <c r="G853">
        <v>2</v>
      </c>
      <c r="H853">
        <v>2</v>
      </c>
    </row>
    <row r="854" spans="1:8">
      <c r="A854" t="s">
        <v>6899</v>
      </c>
      <c r="B854" s="15">
        <v>44186</v>
      </c>
      <c r="C854" s="15">
        <v>43831</v>
      </c>
      <c r="D854" s="15">
        <v>44166</v>
      </c>
      <c r="E854">
        <v>2</v>
      </c>
      <c r="F854">
        <v>0</v>
      </c>
      <c r="G854">
        <v>0</v>
      </c>
      <c r="H854">
        <v>2</v>
      </c>
    </row>
    <row r="855" spans="1:8">
      <c r="A855" t="s">
        <v>7359</v>
      </c>
      <c r="B855" s="15">
        <v>44186</v>
      </c>
      <c r="C855" s="15">
        <v>43831</v>
      </c>
      <c r="D855" s="15">
        <v>44166</v>
      </c>
      <c r="E855">
        <v>0</v>
      </c>
      <c r="F855">
        <v>0</v>
      </c>
      <c r="G855">
        <v>1</v>
      </c>
      <c r="H855">
        <v>1</v>
      </c>
    </row>
    <row r="856" spans="1:8">
      <c r="A856" t="s">
        <v>7015</v>
      </c>
      <c r="B856" s="15">
        <v>44186</v>
      </c>
      <c r="C856" s="15">
        <v>43831</v>
      </c>
      <c r="D856" s="15">
        <v>44166</v>
      </c>
      <c r="E856">
        <v>0</v>
      </c>
      <c r="F856">
        <v>0</v>
      </c>
      <c r="G856">
        <v>1</v>
      </c>
      <c r="H856">
        <v>1</v>
      </c>
    </row>
    <row r="857" spans="1:8">
      <c r="A857" t="s">
        <v>7016</v>
      </c>
      <c r="B857" s="15">
        <v>44186</v>
      </c>
      <c r="C857" s="15">
        <v>43831</v>
      </c>
      <c r="D857" s="15">
        <v>44166</v>
      </c>
      <c r="E857">
        <v>0</v>
      </c>
      <c r="F857">
        <v>0</v>
      </c>
      <c r="G857">
        <v>1</v>
      </c>
      <c r="H857">
        <v>1</v>
      </c>
    </row>
    <row r="858" spans="1:8">
      <c r="A858" t="s">
        <v>7360</v>
      </c>
      <c r="B858" s="15">
        <v>44186</v>
      </c>
      <c r="C858" s="15">
        <v>43831</v>
      </c>
      <c r="D858" s="15">
        <v>44166</v>
      </c>
      <c r="E858">
        <v>0</v>
      </c>
      <c r="F858">
        <v>1</v>
      </c>
      <c r="G858">
        <v>0</v>
      </c>
      <c r="H858">
        <v>1</v>
      </c>
    </row>
    <row r="859" spans="1:8">
      <c r="A859" t="s">
        <v>80</v>
      </c>
      <c r="B859" s="15">
        <v>44186</v>
      </c>
      <c r="C859" s="15">
        <v>43831</v>
      </c>
      <c r="D859" s="15">
        <v>44166</v>
      </c>
      <c r="E859">
        <v>14</v>
      </c>
      <c r="F859">
        <v>2</v>
      </c>
      <c r="G859">
        <v>10</v>
      </c>
      <c r="H859">
        <v>26</v>
      </c>
    </row>
    <row r="860" spans="1:8">
      <c r="A860" t="s">
        <v>67</v>
      </c>
      <c r="B860" s="15">
        <v>44186</v>
      </c>
      <c r="C860" s="15">
        <v>43831</v>
      </c>
      <c r="D860" s="15">
        <v>44166</v>
      </c>
      <c r="E860">
        <v>22</v>
      </c>
      <c r="F860">
        <v>0</v>
      </c>
      <c r="G860">
        <v>31</v>
      </c>
      <c r="H860">
        <v>53</v>
      </c>
    </row>
    <row r="861" spans="1:8">
      <c r="A861" t="s">
        <v>7361</v>
      </c>
      <c r="B861" s="15">
        <v>44186</v>
      </c>
      <c r="C861" s="15">
        <v>43831</v>
      </c>
      <c r="D861" s="15">
        <v>44166</v>
      </c>
      <c r="E861">
        <v>1</v>
      </c>
      <c r="F861">
        <v>0</v>
      </c>
      <c r="G861">
        <v>0</v>
      </c>
      <c r="H861">
        <v>1</v>
      </c>
    </row>
    <row r="862" spans="1:8">
      <c r="A862" t="s">
        <v>7250</v>
      </c>
      <c r="B862" s="15">
        <v>44186</v>
      </c>
      <c r="C862" s="15">
        <v>43831</v>
      </c>
      <c r="D862" s="15">
        <v>44166</v>
      </c>
      <c r="E862">
        <v>0</v>
      </c>
      <c r="F862">
        <v>0</v>
      </c>
      <c r="G862">
        <v>1</v>
      </c>
      <c r="H862">
        <v>1</v>
      </c>
    </row>
    <row r="863" spans="1:8">
      <c r="A863" t="s">
        <v>7362</v>
      </c>
      <c r="B863" s="15">
        <v>44186</v>
      </c>
      <c r="C863" s="15">
        <v>43831</v>
      </c>
      <c r="D863" s="15">
        <v>44166</v>
      </c>
      <c r="E863">
        <v>1</v>
      </c>
      <c r="F863">
        <v>0</v>
      </c>
      <c r="G863">
        <v>0</v>
      </c>
      <c r="H863">
        <v>1</v>
      </c>
    </row>
    <row r="864" spans="1:8">
      <c r="A864" t="s">
        <v>7363</v>
      </c>
      <c r="B864" s="15">
        <v>44186</v>
      </c>
      <c r="C864" s="15">
        <v>43831</v>
      </c>
      <c r="D864" s="15">
        <v>44166</v>
      </c>
      <c r="E864">
        <v>1</v>
      </c>
      <c r="F864">
        <v>0</v>
      </c>
      <c r="G864">
        <v>0</v>
      </c>
      <c r="H864">
        <v>1</v>
      </c>
    </row>
    <row r="865" spans="1:8">
      <c r="A865" t="s">
        <v>7364</v>
      </c>
      <c r="B865" s="15">
        <v>44186</v>
      </c>
      <c r="C865" s="15">
        <v>43831</v>
      </c>
      <c r="D865" s="15">
        <v>44166</v>
      </c>
      <c r="E865">
        <v>1</v>
      </c>
      <c r="F865">
        <v>0</v>
      </c>
      <c r="G865">
        <v>0</v>
      </c>
      <c r="H865">
        <v>1</v>
      </c>
    </row>
    <row r="866" spans="1:8">
      <c r="A866" t="s">
        <v>7365</v>
      </c>
      <c r="B866" s="15">
        <v>44186</v>
      </c>
      <c r="C866" s="15">
        <v>43831</v>
      </c>
      <c r="D866" s="15">
        <v>44166</v>
      </c>
      <c r="E866">
        <v>1</v>
      </c>
      <c r="F866">
        <v>0</v>
      </c>
      <c r="G866">
        <v>0</v>
      </c>
      <c r="H866">
        <v>1</v>
      </c>
    </row>
    <row r="867" spans="1:8">
      <c r="A867" t="s">
        <v>7366</v>
      </c>
      <c r="B867" s="15">
        <v>44186</v>
      </c>
      <c r="C867" s="15">
        <v>43831</v>
      </c>
      <c r="D867" s="15">
        <v>44166</v>
      </c>
      <c r="E867">
        <v>0</v>
      </c>
      <c r="F867">
        <v>0</v>
      </c>
      <c r="G867">
        <v>1</v>
      </c>
      <c r="H867">
        <v>1</v>
      </c>
    </row>
    <row r="868" spans="1:8">
      <c r="A868" t="s">
        <v>6977</v>
      </c>
      <c r="B868" s="15">
        <v>44186</v>
      </c>
      <c r="C868" s="15">
        <v>43831</v>
      </c>
      <c r="D868" s="15">
        <v>44166</v>
      </c>
      <c r="E868">
        <v>1</v>
      </c>
      <c r="F868">
        <v>0</v>
      </c>
      <c r="G868">
        <v>0</v>
      </c>
      <c r="H868">
        <v>1</v>
      </c>
    </row>
    <row r="869" spans="1:8">
      <c r="A869" t="s">
        <v>7367</v>
      </c>
      <c r="B869" s="15">
        <v>44186</v>
      </c>
      <c r="C869" s="15">
        <v>43831</v>
      </c>
      <c r="D869" s="15">
        <v>44166</v>
      </c>
      <c r="E869">
        <v>0</v>
      </c>
      <c r="F869">
        <v>0</v>
      </c>
      <c r="G869">
        <v>1</v>
      </c>
      <c r="H869">
        <v>1</v>
      </c>
    </row>
    <row r="870" spans="1:8">
      <c r="A870" t="s">
        <v>7274</v>
      </c>
      <c r="B870" s="15">
        <v>44186</v>
      </c>
      <c r="C870" s="15">
        <v>43831</v>
      </c>
      <c r="D870" s="15">
        <v>44166</v>
      </c>
      <c r="E870">
        <v>1</v>
      </c>
      <c r="F870">
        <v>0</v>
      </c>
      <c r="G870">
        <v>0</v>
      </c>
      <c r="H870">
        <v>1</v>
      </c>
    </row>
    <row r="871" spans="1:8">
      <c r="A871" t="s">
        <v>7368</v>
      </c>
      <c r="B871" s="15">
        <v>44186</v>
      </c>
      <c r="C871" s="15">
        <v>43831</v>
      </c>
      <c r="D871" s="15">
        <v>44166</v>
      </c>
      <c r="E871">
        <v>1</v>
      </c>
      <c r="F871">
        <v>0</v>
      </c>
      <c r="G871">
        <v>0</v>
      </c>
      <c r="H871">
        <v>1</v>
      </c>
    </row>
    <row r="872" spans="1:8">
      <c r="A872" t="s">
        <v>7369</v>
      </c>
      <c r="B872" s="15">
        <v>44186</v>
      </c>
      <c r="C872" s="15">
        <v>43831</v>
      </c>
      <c r="D872" s="15">
        <v>44166</v>
      </c>
      <c r="E872">
        <v>1</v>
      </c>
      <c r="F872">
        <v>0</v>
      </c>
      <c r="G872">
        <v>0</v>
      </c>
      <c r="H872">
        <v>1</v>
      </c>
    </row>
    <row r="873" spans="1:8">
      <c r="A873" t="s">
        <v>7029</v>
      </c>
      <c r="B873" s="15">
        <v>44186</v>
      </c>
      <c r="C873" s="15">
        <v>43831</v>
      </c>
      <c r="D873" s="15">
        <v>44166</v>
      </c>
      <c r="E873">
        <v>0</v>
      </c>
      <c r="F873">
        <v>1</v>
      </c>
      <c r="G873">
        <v>0</v>
      </c>
      <c r="H873">
        <v>1</v>
      </c>
    </row>
    <row r="874" spans="1:8">
      <c r="A874" t="s">
        <v>7370</v>
      </c>
      <c r="B874" s="15">
        <v>44186</v>
      </c>
      <c r="C874" s="15">
        <v>43831</v>
      </c>
      <c r="D874" s="15">
        <v>44166</v>
      </c>
      <c r="E874">
        <v>1</v>
      </c>
      <c r="F874">
        <v>0</v>
      </c>
      <c r="G874">
        <v>0</v>
      </c>
      <c r="H874">
        <v>1</v>
      </c>
    </row>
    <row r="875" spans="1:8">
      <c r="A875" t="s">
        <v>7371</v>
      </c>
      <c r="B875" s="15">
        <v>44186</v>
      </c>
      <c r="C875" s="15">
        <v>43831</v>
      </c>
      <c r="D875" s="15">
        <v>44166</v>
      </c>
      <c r="E875">
        <v>0</v>
      </c>
      <c r="F875">
        <v>0</v>
      </c>
      <c r="G875">
        <v>1</v>
      </c>
      <c r="H875">
        <v>1</v>
      </c>
    </row>
    <row r="876" spans="1:8">
      <c r="A876" t="s">
        <v>118</v>
      </c>
      <c r="B876" s="15">
        <v>44186</v>
      </c>
      <c r="C876" s="15">
        <v>43831</v>
      </c>
      <c r="D876" s="15">
        <v>44166</v>
      </c>
      <c r="E876">
        <v>1</v>
      </c>
      <c r="F876">
        <v>0</v>
      </c>
      <c r="G876">
        <v>0</v>
      </c>
      <c r="H876">
        <v>1</v>
      </c>
    </row>
    <row r="877" spans="1:8">
      <c r="A877" t="s">
        <v>72</v>
      </c>
      <c r="B877" s="15">
        <v>44186</v>
      </c>
      <c r="C877" s="15">
        <v>43831</v>
      </c>
      <c r="D877" s="15">
        <v>44166</v>
      </c>
      <c r="E877">
        <v>3</v>
      </c>
      <c r="F877">
        <v>1</v>
      </c>
      <c r="G877">
        <v>0</v>
      </c>
      <c r="H877">
        <v>4</v>
      </c>
    </row>
    <row r="878" spans="1:8">
      <c r="A878" t="s">
        <v>7372</v>
      </c>
      <c r="B878" s="15">
        <v>44186</v>
      </c>
      <c r="C878" s="15">
        <v>43831</v>
      </c>
      <c r="D878" s="15">
        <v>44166</v>
      </c>
      <c r="E878">
        <v>0</v>
      </c>
      <c r="F878">
        <v>0</v>
      </c>
      <c r="G878">
        <v>1</v>
      </c>
      <c r="H878">
        <v>1</v>
      </c>
    </row>
    <row r="879" spans="1:8">
      <c r="A879" t="s">
        <v>78</v>
      </c>
      <c r="B879" s="15">
        <v>44186</v>
      </c>
      <c r="C879" s="15">
        <v>43831</v>
      </c>
      <c r="D879" s="15">
        <v>44166</v>
      </c>
      <c r="E879">
        <v>1</v>
      </c>
      <c r="F879">
        <v>1</v>
      </c>
      <c r="G879">
        <v>1</v>
      </c>
      <c r="H879">
        <v>3</v>
      </c>
    </row>
    <row r="880" spans="1:8">
      <c r="A880" t="s">
        <v>7373</v>
      </c>
      <c r="B880" s="15">
        <v>44186</v>
      </c>
      <c r="C880" s="15">
        <v>43831</v>
      </c>
      <c r="D880" s="15">
        <v>44166</v>
      </c>
      <c r="E880">
        <v>1</v>
      </c>
      <c r="F880">
        <v>0</v>
      </c>
      <c r="G880">
        <v>0</v>
      </c>
      <c r="H880">
        <v>1</v>
      </c>
    </row>
    <row r="881" spans="1:8">
      <c r="A881" t="s">
        <v>7374</v>
      </c>
      <c r="B881" s="15">
        <v>44186</v>
      </c>
      <c r="C881" s="15">
        <v>43831</v>
      </c>
      <c r="D881" s="15">
        <v>44166</v>
      </c>
      <c r="E881">
        <v>1</v>
      </c>
      <c r="F881">
        <v>0</v>
      </c>
      <c r="G881">
        <v>0</v>
      </c>
      <c r="H881">
        <v>1</v>
      </c>
    </row>
    <row r="882" spans="1:8">
      <c r="A882" t="s">
        <v>7084</v>
      </c>
      <c r="B882" s="15">
        <v>44186</v>
      </c>
      <c r="C882" s="15">
        <v>43831</v>
      </c>
      <c r="D882" s="15">
        <v>44166</v>
      </c>
      <c r="E882">
        <v>1</v>
      </c>
      <c r="F882">
        <v>0</v>
      </c>
      <c r="G882">
        <v>0</v>
      </c>
      <c r="H882">
        <v>1</v>
      </c>
    </row>
    <row r="883" spans="1:8">
      <c r="A883" t="s">
        <v>6923</v>
      </c>
      <c r="B883" s="15">
        <v>44186</v>
      </c>
      <c r="C883" s="15">
        <v>43831</v>
      </c>
      <c r="D883" s="15">
        <v>44166</v>
      </c>
      <c r="E883">
        <v>2</v>
      </c>
      <c r="F883">
        <v>0</v>
      </c>
      <c r="G883">
        <v>3</v>
      </c>
      <c r="H883">
        <v>5</v>
      </c>
    </row>
    <row r="884" spans="1:8">
      <c r="A884" t="s">
        <v>96</v>
      </c>
      <c r="B884" s="15">
        <v>44186</v>
      </c>
      <c r="C884" s="15">
        <v>43831</v>
      </c>
      <c r="D884" s="15">
        <v>44166</v>
      </c>
      <c r="E884">
        <v>4</v>
      </c>
      <c r="F884">
        <v>1</v>
      </c>
      <c r="G884">
        <v>2</v>
      </c>
      <c r="H884">
        <v>7</v>
      </c>
    </row>
    <row r="885" spans="1:8">
      <c r="A885" t="s">
        <v>117</v>
      </c>
      <c r="B885" s="15">
        <v>44186</v>
      </c>
      <c r="C885" s="15">
        <v>43831</v>
      </c>
      <c r="D885" s="15">
        <v>44166</v>
      </c>
      <c r="E885">
        <v>2</v>
      </c>
      <c r="F885">
        <v>1</v>
      </c>
      <c r="G885">
        <v>1</v>
      </c>
      <c r="H885">
        <v>4</v>
      </c>
    </row>
    <row r="886" spans="1:8">
      <c r="A886" t="s">
        <v>7375</v>
      </c>
      <c r="B886" s="15">
        <v>44186</v>
      </c>
      <c r="C886" s="15">
        <v>43831</v>
      </c>
      <c r="D886" s="15">
        <v>44166</v>
      </c>
      <c r="E886">
        <v>1</v>
      </c>
      <c r="F886">
        <v>0</v>
      </c>
      <c r="G886">
        <v>0</v>
      </c>
      <c r="H886">
        <v>1</v>
      </c>
    </row>
    <row r="887" spans="1:8">
      <c r="A887" t="s">
        <v>7082</v>
      </c>
      <c r="B887" s="15">
        <v>44186</v>
      </c>
      <c r="C887" s="15">
        <v>43831</v>
      </c>
      <c r="D887" s="15">
        <v>44166</v>
      </c>
      <c r="E887">
        <v>7</v>
      </c>
      <c r="F887">
        <v>1</v>
      </c>
      <c r="G887">
        <v>1</v>
      </c>
      <c r="H887">
        <v>9</v>
      </c>
    </row>
    <row r="888" spans="1:8">
      <c r="A888" t="s">
        <v>77</v>
      </c>
      <c r="B888" s="15">
        <v>44186</v>
      </c>
      <c r="C888" s="15">
        <v>43831</v>
      </c>
      <c r="D888" s="15">
        <v>44166</v>
      </c>
      <c r="E888">
        <v>0</v>
      </c>
      <c r="F888">
        <v>0</v>
      </c>
      <c r="G888">
        <v>1</v>
      </c>
      <c r="H888">
        <v>1</v>
      </c>
    </row>
    <row r="889" spans="1:8">
      <c r="A889" t="s">
        <v>7376</v>
      </c>
      <c r="B889" s="15">
        <v>44186</v>
      </c>
      <c r="C889" s="15">
        <v>43831</v>
      </c>
      <c r="D889" s="15">
        <v>44166</v>
      </c>
      <c r="E889">
        <v>1</v>
      </c>
      <c r="F889">
        <v>0</v>
      </c>
      <c r="G889">
        <v>0</v>
      </c>
      <c r="H889">
        <v>1</v>
      </c>
    </row>
    <row r="890" spans="1:8">
      <c r="A890" t="s">
        <v>7377</v>
      </c>
      <c r="B890" s="15">
        <v>44186</v>
      </c>
      <c r="C890" s="15">
        <v>43831</v>
      </c>
      <c r="D890" s="15">
        <v>44166</v>
      </c>
      <c r="E890">
        <v>0</v>
      </c>
      <c r="F890">
        <v>0</v>
      </c>
      <c r="G890">
        <v>1</v>
      </c>
      <c r="H890">
        <v>1</v>
      </c>
    </row>
    <row r="891" spans="1:8">
      <c r="A891" t="s">
        <v>7183</v>
      </c>
      <c r="B891" s="15">
        <v>44186</v>
      </c>
      <c r="C891" s="15">
        <v>43831</v>
      </c>
      <c r="D891" s="15">
        <v>44166</v>
      </c>
      <c r="E891">
        <v>1</v>
      </c>
      <c r="F891">
        <v>0</v>
      </c>
      <c r="G891">
        <v>1</v>
      </c>
      <c r="H891">
        <v>2</v>
      </c>
    </row>
    <row r="892" spans="1:8">
      <c r="A892" t="s">
        <v>7378</v>
      </c>
      <c r="B892" s="15">
        <v>44186</v>
      </c>
      <c r="C892" s="15">
        <v>43831</v>
      </c>
      <c r="D892" s="15">
        <v>44166</v>
      </c>
      <c r="E892">
        <v>1</v>
      </c>
      <c r="F892">
        <v>0</v>
      </c>
      <c r="G892">
        <v>0</v>
      </c>
      <c r="H892">
        <v>1</v>
      </c>
    </row>
    <row r="893" spans="1:8">
      <c r="A893" t="s">
        <v>7173</v>
      </c>
      <c r="B893" s="15">
        <v>44186</v>
      </c>
      <c r="C893" s="15">
        <v>43831</v>
      </c>
      <c r="D893" s="15">
        <v>44166</v>
      </c>
      <c r="E893">
        <v>0</v>
      </c>
      <c r="F893">
        <v>1</v>
      </c>
      <c r="G893">
        <v>0</v>
      </c>
      <c r="H893">
        <v>1</v>
      </c>
    </row>
    <row r="894" spans="1:8">
      <c r="A894" t="s">
        <v>7379</v>
      </c>
      <c r="B894" s="15">
        <v>44186</v>
      </c>
      <c r="C894" s="15">
        <v>43831</v>
      </c>
      <c r="D894" s="15">
        <v>44166</v>
      </c>
      <c r="E894">
        <v>1</v>
      </c>
      <c r="F894">
        <v>0</v>
      </c>
      <c r="G894">
        <v>0</v>
      </c>
      <c r="H894">
        <v>1</v>
      </c>
    </row>
    <row r="895" spans="1:8">
      <c r="A895" t="s">
        <v>7184</v>
      </c>
      <c r="B895" s="15">
        <v>44186</v>
      </c>
      <c r="C895" s="15">
        <v>43831</v>
      </c>
      <c r="D895" s="15">
        <v>44166</v>
      </c>
      <c r="E895">
        <v>0</v>
      </c>
      <c r="F895">
        <v>1</v>
      </c>
      <c r="G895">
        <v>0</v>
      </c>
      <c r="H895">
        <v>1</v>
      </c>
    </row>
    <row r="896" spans="1:8">
      <c r="A896" t="s">
        <v>7380</v>
      </c>
      <c r="B896" s="15">
        <v>44186</v>
      </c>
      <c r="C896" s="15">
        <v>43831</v>
      </c>
      <c r="D896" s="15">
        <v>44166</v>
      </c>
      <c r="E896">
        <v>1</v>
      </c>
      <c r="F896">
        <v>0</v>
      </c>
      <c r="G896">
        <v>0</v>
      </c>
      <c r="H896">
        <v>1</v>
      </c>
    </row>
    <row r="897" spans="1:8">
      <c r="A897" t="s">
        <v>7147</v>
      </c>
      <c r="B897" s="15">
        <v>44186</v>
      </c>
      <c r="C897" s="15">
        <v>43831</v>
      </c>
      <c r="D897" s="15">
        <v>44166</v>
      </c>
      <c r="E897">
        <v>1</v>
      </c>
      <c r="F897">
        <v>0</v>
      </c>
      <c r="G897">
        <v>0</v>
      </c>
      <c r="H897">
        <v>1</v>
      </c>
    </row>
    <row r="898" spans="1:8">
      <c r="A898" t="s">
        <v>7037</v>
      </c>
      <c r="B898" s="15">
        <v>44186</v>
      </c>
      <c r="C898" s="15">
        <v>43831</v>
      </c>
      <c r="D898" s="15">
        <v>44166</v>
      </c>
      <c r="E898">
        <v>13</v>
      </c>
      <c r="F898">
        <v>2</v>
      </c>
      <c r="G898">
        <v>6</v>
      </c>
      <c r="H898">
        <v>21</v>
      </c>
    </row>
    <row r="899" spans="1:8">
      <c r="A899" t="s">
        <v>7381</v>
      </c>
      <c r="B899" s="15">
        <v>44186</v>
      </c>
      <c r="C899" s="15">
        <v>43831</v>
      </c>
      <c r="D899" s="15">
        <v>44166</v>
      </c>
      <c r="E899">
        <v>0</v>
      </c>
      <c r="F899">
        <v>0</v>
      </c>
      <c r="G899">
        <v>1</v>
      </c>
      <c r="H899">
        <v>1</v>
      </c>
    </row>
    <row r="900" spans="1:8">
      <c r="A900" t="s">
        <v>7382</v>
      </c>
      <c r="B900" s="15">
        <v>44186</v>
      </c>
      <c r="C900" s="15">
        <v>43831</v>
      </c>
      <c r="D900" s="15">
        <v>44166</v>
      </c>
      <c r="E900">
        <v>0</v>
      </c>
      <c r="F900">
        <v>0</v>
      </c>
      <c r="G900">
        <v>2</v>
      </c>
      <c r="H900">
        <v>2</v>
      </c>
    </row>
    <row r="901" spans="1:8">
      <c r="A901" t="s">
        <v>7383</v>
      </c>
      <c r="B901" s="15">
        <v>44186</v>
      </c>
      <c r="C901" s="15">
        <v>43831</v>
      </c>
      <c r="D901" s="15">
        <v>44166</v>
      </c>
      <c r="E901">
        <v>0</v>
      </c>
      <c r="F901">
        <v>0</v>
      </c>
      <c r="G901">
        <v>1</v>
      </c>
      <c r="H901">
        <v>1</v>
      </c>
    </row>
    <row r="902" spans="1:8">
      <c r="A902" t="s">
        <v>62</v>
      </c>
      <c r="B902" s="15">
        <v>44186</v>
      </c>
      <c r="C902" s="15">
        <v>43831</v>
      </c>
      <c r="D902" s="15">
        <v>44166</v>
      </c>
      <c r="E902">
        <v>7</v>
      </c>
      <c r="F902">
        <v>0</v>
      </c>
      <c r="G902">
        <v>7</v>
      </c>
      <c r="H902">
        <v>14</v>
      </c>
    </row>
    <row r="903" spans="1:8">
      <c r="A903" t="s">
        <v>7384</v>
      </c>
      <c r="B903" s="15">
        <v>44186</v>
      </c>
      <c r="C903" s="15">
        <v>43831</v>
      </c>
      <c r="D903" s="15">
        <v>44166</v>
      </c>
      <c r="E903">
        <v>1</v>
      </c>
      <c r="F903">
        <v>0</v>
      </c>
      <c r="G903">
        <v>0</v>
      </c>
      <c r="H903">
        <v>1</v>
      </c>
    </row>
    <row r="904" spans="1:8">
      <c r="A904" t="s">
        <v>6944</v>
      </c>
      <c r="B904" s="15">
        <v>44186</v>
      </c>
      <c r="C904" s="15">
        <v>43831</v>
      </c>
      <c r="D904" s="15">
        <v>44166</v>
      </c>
      <c r="E904">
        <v>1</v>
      </c>
      <c r="F904">
        <v>0</v>
      </c>
      <c r="G904">
        <v>0</v>
      </c>
      <c r="H904">
        <v>1</v>
      </c>
    </row>
    <row r="905" spans="1:8">
      <c r="A905" t="s">
        <v>112</v>
      </c>
      <c r="B905" s="15">
        <v>44186</v>
      </c>
      <c r="C905" s="15">
        <v>43831</v>
      </c>
      <c r="D905" s="15">
        <v>44166</v>
      </c>
      <c r="E905">
        <v>10</v>
      </c>
      <c r="F905">
        <v>2</v>
      </c>
      <c r="G905">
        <v>5</v>
      </c>
      <c r="H905">
        <v>17</v>
      </c>
    </row>
    <row r="906" spans="1:8">
      <c r="A906" t="s">
        <v>7385</v>
      </c>
      <c r="B906" s="15">
        <v>44186</v>
      </c>
      <c r="C906" s="15">
        <v>43831</v>
      </c>
      <c r="D906" s="15">
        <v>44166</v>
      </c>
      <c r="E906">
        <v>0</v>
      </c>
      <c r="F906">
        <v>0</v>
      </c>
      <c r="G906">
        <v>1</v>
      </c>
      <c r="H906">
        <v>1</v>
      </c>
    </row>
    <row r="907" spans="1:8">
      <c r="A907" t="s">
        <v>7386</v>
      </c>
      <c r="B907" s="15">
        <v>44186</v>
      </c>
      <c r="C907" s="15">
        <v>43831</v>
      </c>
      <c r="D907" s="15">
        <v>44166</v>
      </c>
      <c r="E907">
        <v>1</v>
      </c>
      <c r="F907">
        <v>0</v>
      </c>
      <c r="G907">
        <v>0</v>
      </c>
      <c r="H907">
        <v>1</v>
      </c>
    </row>
    <row r="908" spans="1:8">
      <c r="A908" t="s">
        <v>7387</v>
      </c>
      <c r="B908" s="15">
        <v>44186</v>
      </c>
      <c r="C908" s="15">
        <v>43831</v>
      </c>
      <c r="D908" s="15">
        <v>44166</v>
      </c>
      <c r="E908">
        <v>0</v>
      </c>
      <c r="F908">
        <v>0</v>
      </c>
      <c r="G908">
        <v>1</v>
      </c>
      <c r="H908">
        <v>1</v>
      </c>
    </row>
    <row r="909" spans="1:8">
      <c r="A909" t="s">
        <v>6942</v>
      </c>
      <c r="B909" s="15">
        <v>44186</v>
      </c>
      <c r="C909" s="15">
        <v>43831</v>
      </c>
      <c r="D909" s="15">
        <v>44166</v>
      </c>
      <c r="E909">
        <v>2</v>
      </c>
      <c r="F909">
        <v>0</v>
      </c>
      <c r="G909">
        <v>2</v>
      </c>
      <c r="H909">
        <v>4</v>
      </c>
    </row>
    <row r="910" spans="1:8">
      <c r="A910" t="s">
        <v>7388</v>
      </c>
      <c r="B910" s="15">
        <v>44186</v>
      </c>
      <c r="C910" s="15">
        <v>43831</v>
      </c>
      <c r="D910" s="15">
        <v>44166</v>
      </c>
      <c r="E910">
        <v>0</v>
      </c>
      <c r="F910">
        <v>0</v>
      </c>
      <c r="G910">
        <v>1</v>
      </c>
      <c r="H910">
        <v>1</v>
      </c>
    </row>
    <row r="911" spans="1:8">
      <c r="A911" t="s">
        <v>63</v>
      </c>
      <c r="B911" s="15">
        <v>44186</v>
      </c>
      <c r="C911" s="15">
        <v>43831</v>
      </c>
      <c r="D911" s="15">
        <v>44166</v>
      </c>
      <c r="E911">
        <v>48</v>
      </c>
      <c r="F911">
        <v>2</v>
      </c>
      <c r="G911">
        <v>92</v>
      </c>
      <c r="H911">
        <v>142</v>
      </c>
    </row>
    <row r="912" spans="1:8">
      <c r="A912" t="s">
        <v>7389</v>
      </c>
      <c r="B912" s="15">
        <v>44186</v>
      </c>
      <c r="C912" s="15">
        <v>43831</v>
      </c>
      <c r="D912" s="15">
        <v>44166</v>
      </c>
      <c r="E912">
        <v>1</v>
      </c>
      <c r="F912">
        <v>0</v>
      </c>
      <c r="G912">
        <v>0</v>
      </c>
      <c r="H912">
        <v>1</v>
      </c>
    </row>
    <row r="913" spans="1:8">
      <c r="A913" t="s">
        <v>79</v>
      </c>
      <c r="B913" s="15">
        <v>44186</v>
      </c>
      <c r="C913" s="15">
        <v>43831</v>
      </c>
      <c r="D913" s="15">
        <v>44166</v>
      </c>
      <c r="E913">
        <v>2</v>
      </c>
      <c r="F913">
        <v>2</v>
      </c>
      <c r="G913">
        <v>0</v>
      </c>
      <c r="H913">
        <v>4</v>
      </c>
    </row>
    <row r="914" spans="1:8">
      <c r="A914" t="s">
        <v>6934</v>
      </c>
      <c r="B914" s="15">
        <v>44186</v>
      </c>
      <c r="C914" s="15">
        <v>43831</v>
      </c>
      <c r="D914" s="15">
        <v>44166</v>
      </c>
      <c r="E914">
        <v>3</v>
      </c>
      <c r="F914">
        <v>0</v>
      </c>
      <c r="G914">
        <v>1</v>
      </c>
      <c r="H914">
        <v>4</v>
      </c>
    </row>
    <row r="915" spans="1:8">
      <c r="A915" t="s">
        <v>6937</v>
      </c>
      <c r="B915" s="15">
        <v>44186</v>
      </c>
      <c r="C915" s="15">
        <v>43831</v>
      </c>
      <c r="D915" s="15">
        <v>44166</v>
      </c>
      <c r="E915">
        <v>2</v>
      </c>
      <c r="F915">
        <v>0</v>
      </c>
      <c r="G915">
        <v>0</v>
      </c>
      <c r="H915">
        <v>2</v>
      </c>
    </row>
    <row r="916" spans="1:8">
      <c r="A916" t="s">
        <v>7390</v>
      </c>
      <c r="B916" s="15">
        <v>44186</v>
      </c>
      <c r="C916" s="15">
        <v>43831</v>
      </c>
      <c r="D916" s="15">
        <v>44166</v>
      </c>
      <c r="E916">
        <v>1</v>
      </c>
      <c r="F916">
        <v>0</v>
      </c>
      <c r="G916">
        <v>0</v>
      </c>
      <c r="H916">
        <v>1</v>
      </c>
    </row>
    <row r="917" spans="1:8">
      <c r="A917" t="s">
        <v>7391</v>
      </c>
      <c r="B917" s="15">
        <v>44186</v>
      </c>
      <c r="C917" s="15">
        <v>43831</v>
      </c>
      <c r="D917" s="15">
        <v>44166</v>
      </c>
      <c r="E917">
        <v>1</v>
      </c>
      <c r="F917">
        <v>0</v>
      </c>
      <c r="G917">
        <v>0</v>
      </c>
      <c r="H917">
        <v>1</v>
      </c>
    </row>
    <row r="918" spans="1:8">
      <c r="A918" t="s">
        <v>7392</v>
      </c>
      <c r="B918" s="15">
        <v>44186</v>
      </c>
      <c r="C918" s="15">
        <v>43831</v>
      </c>
      <c r="D918" s="15">
        <v>44166</v>
      </c>
      <c r="E918">
        <v>0</v>
      </c>
      <c r="F918">
        <v>1</v>
      </c>
      <c r="G918">
        <v>0</v>
      </c>
      <c r="H918">
        <v>1</v>
      </c>
    </row>
    <row r="919" spans="1:8">
      <c r="A919" t="s">
        <v>6849</v>
      </c>
      <c r="B919" s="15">
        <v>44186</v>
      </c>
      <c r="C919" s="15">
        <v>43831</v>
      </c>
      <c r="D919" s="15">
        <v>44166</v>
      </c>
      <c r="E919">
        <v>3</v>
      </c>
      <c r="F919">
        <v>1</v>
      </c>
      <c r="G919">
        <v>1</v>
      </c>
      <c r="H919">
        <v>5</v>
      </c>
    </row>
    <row r="920" spans="1:8">
      <c r="A920" t="s">
        <v>7255</v>
      </c>
      <c r="B920" s="15">
        <v>44186</v>
      </c>
      <c r="C920" s="15">
        <v>43831</v>
      </c>
      <c r="D920" s="15">
        <v>44166</v>
      </c>
      <c r="E920">
        <v>1</v>
      </c>
      <c r="F920">
        <v>0</v>
      </c>
      <c r="G920">
        <v>0</v>
      </c>
      <c r="H920">
        <v>1</v>
      </c>
    </row>
    <row r="921" spans="1:8">
      <c r="A921" t="s">
        <v>7393</v>
      </c>
      <c r="B921" s="15">
        <v>44186</v>
      </c>
      <c r="C921" s="15">
        <v>43831</v>
      </c>
      <c r="D921" s="15">
        <v>44166</v>
      </c>
      <c r="E921">
        <v>0</v>
      </c>
      <c r="F921">
        <v>0</v>
      </c>
      <c r="G921">
        <v>1</v>
      </c>
      <c r="H921">
        <v>1</v>
      </c>
    </row>
    <row r="922" spans="1:8">
      <c r="A922" t="s">
        <v>7394</v>
      </c>
      <c r="B922" s="15">
        <v>44186</v>
      </c>
      <c r="C922" s="15">
        <v>43831</v>
      </c>
      <c r="D922" s="15">
        <v>44166</v>
      </c>
      <c r="E922">
        <v>1</v>
      </c>
      <c r="F922">
        <v>0</v>
      </c>
      <c r="G922">
        <v>0</v>
      </c>
      <c r="H922">
        <v>1</v>
      </c>
    </row>
    <row r="923" spans="1:8">
      <c r="A923" t="s">
        <v>6913</v>
      </c>
      <c r="B923" s="15">
        <v>44186</v>
      </c>
      <c r="C923" s="15">
        <v>43831</v>
      </c>
      <c r="D923" s="15">
        <v>44166</v>
      </c>
      <c r="E923">
        <v>5</v>
      </c>
      <c r="F923">
        <v>1</v>
      </c>
      <c r="G923">
        <v>2</v>
      </c>
      <c r="H923">
        <v>8</v>
      </c>
    </row>
    <row r="924" spans="1:8">
      <c r="A924" t="s">
        <v>7395</v>
      </c>
      <c r="B924" s="15">
        <v>44186</v>
      </c>
      <c r="C924" s="15">
        <v>43831</v>
      </c>
      <c r="D924" s="15">
        <v>44166</v>
      </c>
      <c r="E924">
        <v>0</v>
      </c>
      <c r="F924">
        <v>0</v>
      </c>
      <c r="G924">
        <v>1</v>
      </c>
      <c r="H924">
        <v>1</v>
      </c>
    </row>
    <row r="925" spans="1:8">
      <c r="A925" t="s">
        <v>7191</v>
      </c>
      <c r="B925" s="15">
        <v>44186</v>
      </c>
      <c r="C925" s="15">
        <v>43831</v>
      </c>
      <c r="D925" s="15">
        <v>44166</v>
      </c>
      <c r="E925">
        <v>0</v>
      </c>
      <c r="F925">
        <v>1</v>
      </c>
      <c r="G925">
        <v>0</v>
      </c>
      <c r="H925">
        <v>1</v>
      </c>
    </row>
    <row r="926" spans="1:8">
      <c r="A926" t="s">
        <v>7396</v>
      </c>
      <c r="B926" s="15">
        <v>44186</v>
      </c>
      <c r="C926" s="15">
        <v>43831</v>
      </c>
      <c r="D926" s="15">
        <v>44166</v>
      </c>
      <c r="E926">
        <v>1</v>
      </c>
      <c r="F926">
        <v>0</v>
      </c>
      <c r="G926">
        <v>0</v>
      </c>
      <c r="H926">
        <v>1</v>
      </c>
    </row>
    <row r="927" spans="1:8">
      <c r="A927" t="s">
        <v>7397</v>
      </c>
      <c r="B927" s="15">
        <v>44186</v>
      </c>
      <c r="C927" s="15">
        <v>43831</v>
      </c>
      <c r="D927" s="15">
        <v>44166</v>
      </c>
      <c r="E927">
        <v>0</v>
      </c>
      <c r="F927">
        <v>1</v>
      </c>
      <c r="G927">
        <v>0</v>
      </c>
      <c r="H927">
        <v>1</v>
      </c>
    </row>
    <row r="928" spans="1:8">
      <c r="A928" t="s">
        <v>7398</v>
      </c>
      <c r="B928" s="15">
        <v>44186</v>
      </c>
      <c r="C928" s="15">
        <v>43831</v>
      </c>
      <c r="D928" s="15">
        <v>44166</v>
      </c>
      <c r="E928">
        <v>1</v>
      </c>
      <c r="F928">
        <v>0</v>
      </c>
      <c r="G928">
        <v>0</v>
      </c>
      <c r="H928">
        <v>1</v>
      </c>
    </row>
    <row r="929" spans="1:8">
      <c r="A929" t="s">
        <v>6933</v>
      </c>
      <c r="B929" s="15">
        <v>44186</v>
      </c>
      <c r="C929" s="15">
        <v>43831</v>
      </c>
      <c r="D929" s="15">
        <v>44166</v>
      </c>
      <c r="E929">
        <v>1</v>
      </c>
      <c r="F929">
        <v>0</v>
      </c>
      <c r="G929">
        <v>0</v>
      </c>
      <c r="H929">
        <v>1</v>
      </c>
    </row>
    <row r="930" spans="1:8">
      <c r="A930" t="s">
        <v>6868</v>
      </c>
      <c r="B930" s="15">
        <v>44186</v>
      </c>
      <c r="C930" s="15">
        <v>43831</v>
      </c>
      <c r="D930" s="15">
        <v>44166</v>
      </c>
      <c r="E930">
        <v>2</v>
      </c>
      <c r="F930">
        <v>0</v>
      </c>
      <c r="G930">
        <v>0</v>
      </c>
      <c r="H930">
        <v>2</v>
      </c>
    </row>
    <row r="931" spans="1:8">
      <c r="A931" t="s">
        <v>6904</v>
      </c>
      <c r="B931" s="15">
        <v>44186</v>
      </c>
      <c r="C931" s="15">
        <v>43831</v>
      </c>
      <c r="D931" s="15">
        <v>44166</v>
      </c>
      <c r="E931">
        <v>1</v>
      </c>
      <c r="F931">
        <v>0</v>
      </c>
      <c r="G931">
        <v>1</v>
      </c>
      <c r="H931">
        <v>2</v>
      </c>
    </row>
    <row r="932" spans="1:8">
      <c r="A932" t="s">
        <v>7068</v>
      </c>
      <c r="B932" s="15">
        <v>44186</v>
      </c>
      <c r="C932" s="15">
        <v>43831</v>
      </c>
      <c r="D932" s="15">
        <v>44166</v>
      </c>
      <c r="E932">
        <v>2</v>
      </c>
      <c r="F932">
        <v>0</v>
      </c>
      <c r="G932">
        <v>1</v>
      </c>
      <c r="H932">
        <v>3</v>
      </c>
    </row>
    <row r="933" spans="1:8">
      <c r="A933" t="s">
        <v>7025</v>
      </c>
      <c r="B933" s="15">
        <v>44186</v>
      </c>
      <c r="C933" s="15">
        <v>43831</v>
      </c>
      <c r="D933" s="15">
        <v>44166</v>
      </c>
      <c r="E933">
        <v>1</v>
      </c>
      <c r="F933">
        <v>0</v>
      </c>
      <c r="G933">
        <v>1</v>
      </c>
      <c r="H933">
        <v>2</v>
      </c>
    </row>
    <row r="934" spans="1:8">
      <c r="A934" t="s">
        <v>7399</v>
      </c>
      <c r="B934" s="15">
        <v>44186</v>
      </c>
      <c r="C934" s="15">
        <v>43831</v>
      </c>
      <c r="D934" s="15">
        <v>44166</v>
      </c>
      <c r="E934">
        <v>1</v>
      </c>
      <c r="F934">
        <v>0</v>
      </c>
      <c r="G934">
        <v>0</v>
      </c>
      <c r="H934">
        <v>1</v>
      </c>
    </row>
    <row r="935" spans="1:8">
      <c r="A935" t="s">
        <v>7181</v>
      </c>
      <c r="B935" s="15">
        <v>44186</v>
      </c>
      <c r="C935" s="15">
        <v>43831</v>
      </c>
      <c r="D935" s="15">
        <v>44166</v>
      </c>
      <c r="E935">
        <v>1</v>
      </c>
      <c r="F935">
        <v>0</v>
      </c>
      <c r="G935">
        <v>1</v>
      </c>
      <c r="H935">
        <v>2</v>
      </c>
    </row>
    <row r="936" spans="1:8">
      <c r="A936" t="s">
        <v>7400</v>
      </c>
      <c r="B936" s="15">
        <v>44186</v>
      </c>
      <c r="C936" s="15">
        <v>43831</v>
      </c>
      <c r="D936" s="15">
        <v>44166</v>
      </c>
      <c r="E936">
        <v>1</v>
      </c>
      <c r="F936">
        <v>1</v>
      </c>
      <c r="G936">
        <v>0</v>
      </c>
      <c r="H936">
        <v>2</v>
      </c>
    </row>
    <row r="937" spans="1:8">
      <c r="A937" t="s">
        <v>7401</v>
      </c>
      <c r="B937" s="15">
        <v>44186</v>
      </c>
      <c r="C937" s="15">
        <v>43831</v>
      </c>
      <c r="D937" s="15">
        <v>44166</v>
      </c>
      <c r="E937">
        <v>0</v>
      </c>
      <c r="F937">
        <v>1</v>
      </c>
      <c r="G937">
        <v>0</v>
      </c>
      <c r="H937">
        <v>1</v>
      </c>
    </row>
    <row r="938" spans="1:8">
      <c r="A938" t="s">
        <v>7188</v>
      </c>
      <c r="B938" s="15">
        <v>44186</v>
      </c>
      <c r="C938" s="15">
        <v>43831</v>
      </c>
      <c r="D938" s="15">
        <v>44166</v>
      </c>
      <c r="E938">
        <v>0</v>
      </c>
      <c r="F938">
        <v>1</v>
      </c>
      <c r="G938">
        <v>0</v>
      </c>
      <c r="H938">
        <v>1</v>
      </c>
    </row>
    <row r="939" spans="1:8">
      <c r="A939" t="s">
        <v>114</v>
      </c>
      <c r="B939" s="15">
        <v>44186</v>
      </c>
      <c r="C939" s="15">
        <v>43831</v>
      </c>
      <c r="D939" s="15">
        <v>44166</v>
      </c>
      <c r="E939">
        <v>2</v>
      </c>
      <c r="F939">
        <v>1</v>
      </c>
      <c r="G939">
        <v>0</v>
      </c>
      <c r="H939">
        <v>3</v>
      </c>
    </row>
    <row r="940" spans="1:8">
      <c r="A940" t="s">
        <v>152</v>
      </c>
      <c r="B940" s="15">
        <v>44186</v>
      </c>
      <c r="C940" s="15">
        <v>43831</v>
      </c>
      <c r="D940" s="15">
        <v>44166</v>
      </c>
      <c r="E940">
        <v>1</v>
      </c>
      <c r="F940">
        <v>0</v>
      </c>
      <c r="G940">
        <v>0</v>
      </c>
      <c r="H940">
        <v>1</v>
      </c>
    </row>
    <row r="941" spans="1:8">
      <c r="A941" t="s">
        <v>91</v>
      </c>
      <c r="B941" s="15">
        <v>44186</v>
      </c>
      <c r="C941" s="15">
        <v>43831</v>
      </c>
      <c r="D941" s="15">
        <v>44166</v>
      </c>
      <c r="E941">
        <v>22</v>
      </c>
      <c r="F941">
        <v>0</v>
      </c>
      <c r="G941">
        <v>1</v>
      </c>
      <c r="H941">
        <v>23</v>
      </c>
    </row>
    <row r="942" spans="1:8">
      <c r="A942" t="s">
        <v>7402</v>
      </c>
      <c r="B942" s="15">
        <v>44186</v>
      </c>
      <c r="C942" s="15">
        <v>43831</v>
      </c>
      <c r="D942" s="15">
        <v>44166</v>
      </c>
      <c r="E942">
        <v>0</v>
      </c>
      <c r="F942">
        <v>1</v>
      </c>
      <c r="G942">
        <v>0</v>
      </c>
      <c r="H942">
        <v>1</v>
      </c>
    </row>
    <row r="943" spans="1:8">
      <c r="A943" t="s">
        <v>7403</v>
      </c>
      <c r="B943" s="15">
        <v>44186</v>
      </c>
      <c r="C943" s="15">
        <v>43831</v>
      </c>
      <c r="D943" s="15">
        <v>44166</v>
      </c>
      <c r="E943">
        <v>1</v>
      </c>
      <c r="F943">
        <v>0</v>
      </c>
      <c r="G943">
        <v>0</v>
      </c>
      <c r="H943">
        <v>1</v>
      </c>
    </row>
    <row r="944" spans="1:8">
      <c r="A944" t="s">
        <v>6883</v>
      </c>
      <c r="B944" s="15">
        <v>44186</v>
      </c>
      <c r="C944" s="15">
        <v>43831</v>
      </c>
      <c r="D944" s="15">
        <v>44166</v>
      </c>
      <c r="E944">
        <v>2</v>
      </c>
      <c r="F944">
        <v>0</v>
      </c>
      <c r="G944">
        <v>0</v>
      </c>
      <c r="H944">
        <v>2</v>
      </c>
    </row>
    <row r="945" spans="1:8">
      <c r="A945" t="s">
        <v>6846</v>
      </c>
      <c r="B945" s="15">
        <v>44186</v>
      </c>
      <c r="C945" s="15">
        <v>43831</v>
      </c>
      <c r="D945" s="15">
        <v>44166</v>
      </c>
      <c r="E945">
        <v>0</v>
      </c>
      <c r="F945">
        <v>0</v>
      </c>
      <c r="G945">
        <v>1</v>
      </c>
      <c r="H945">
        <v>1</v>
      </c>
    </row>
    <row r="946" spans="1:8">
      <c r="A946" t="s">
        <v>7404</v>
      </c>
      <c r="B946" s="15">
        <v>44186</v>
      </c>
      <c r="C946" s="15">
        <v>43831</v>
      </c>
      <c r="D946" s="15">
        <v>44166</v>
      </c>
      <c r="E946">
        <v>0</v>
      </c>
      <c r="F946">
        <v>0</v>
      </c>
      <c r="G946">
        <v>1</v>
      </c>
      <c r="H946">
        <v>1</v>
      </c>
    </row>
    <row r="947" spans="1:8">
      <c r="A947" t="s">
        <v>7405</v>
      </c>
      <c r="B947" s="15">
        <v>44186</v>
      </c>
      <c r="C947" s="15">
        <v>43831</v>
      </c>
      <c r="D947" s="15">
        <v>44166</v>
      </c>
      <c r="E947">
        <v>0</v>
      </c>
      <c r="F947">
        <v>0</v>
      </c>
      <c r="G947">
        <v>1</v>
      </c>
      <c r="H947">
        <v>1</v>
      </c>
    </row>
    <row r="948" spans="1:8">
      <c r="A948" t="s">
        <v>7078</v>
      </c>
      <c r="B948" s="15">
        <v>44186</v>
      </c>
      <c r="C948" s="15">
        <v>43831</v>
      </c>
      <c r="D948" s="15">
        <v>44166</v>
      </c>
      <c r="E948">
        <v>0</v>
      </c>
      <c r="F948">
        <v>0</v>
      </c>
      <c r="G948">
        <v>1</v>
      </c>
      <c r="H948">
        <v>1</v>
      </c>
    </row>
    <row r="949" spans="1:8">
      <c r="A949" t="s">
        <v>7406</v>
      </c>
      <c r="B949" s="15">
        <v>44186</v>
      </c>
      <c r="C949" s="15">
        <v>43831</v>
      </c>
      <c r="D949" s="15">
        <v>44166</v>
      </c>
      <c r="E949">
        <v>1</v>
      </c>
      <c r="F949">
        <v>0</v>
      </c>
      <c r="G949">
        <v>0</v>
      </c>
      <c r="H949">
        <v>1</v>
      </c>
    </row>
    <row r="950" spans="1:8">
      <c r="A950" t="s">
        <v>7407</v>
      </c>
      <c r="B950" s="15">
        <v>44186</v>
      </c>
      <c r="C950" s="15">
        <v>43831</v>
      </c>
      <c r="D950" s="15">
        <v>44166</v>
      </c>
      <c r="E950">
        <v>1</v>
      </c>
      <c r="F950">
        <v>0</v>
      </c>
      <c r="G950">
        <v>0</v>
      </c>
      <c r="H950">
        <v>1</v>
      </c>
    </row>
    <row r="951" spans="1:8">
      <c r="A951" t="s">
        <v>162</v>
      </c>
      <c r="B951" s="15">
        <v>44186</v>
      </c>
      <c r="C951" s="15">
        <v>43831</v>
      </c>
      <c r="D951" s="15">
        <v>44166</v>
      </c>
      <c r="E951">
        <v>1</v>
      </c>
      <c r="F951">
        <v>4</v>
      </c>
      <c r="G951">
        <v>1</v>
      </c>
      <c r="H951">
        <v>6</v>
      </c>
    </row>
    <row r="952" spans="1:8">
      <c r="A952" t="s">
        <v>7408</v>
      </c>
      <c r="B952" s="15">
        <v>44186</v>
      </c>
      <c r="C952" s="15">
        <v>43831</v>
      </c>
      <c r="D952" s="15">
        <v>44166</v>
      </c>
      <c r="E952">
        <v>1</v>
      </c>
      <c r="F952">
        <v>0</v>
      </c>
      <c r="G952">
        <v>0</v>
      </c>
      <c r="H952">
        <v>1</v>
      </c>
    </row>
    <row r="953" spans="1:8">
      <c r="A953" t="s">
        <v>6986</v>
      </c>
      <c r="B953" s="15">
        <v>44186</v>
      </c>
      <c r="C953" s="15">
        <v>43831</v>
      </c>
      <c r="D953" s="15">
        <v>44166</v>
      </c>
      <c r="E953">
        <v>4</v>
      </c>
      <c r="F953">
        <v>6</v>
      </c>
      <c r="G953">
        <v>5</v>
      </c>
      <c r="H953">
        <v>15</v>
      </c>
    </row>
    <row r="954" spans="1:8">
      <c r="A954" t="s">
        <v>7409</v>
      </c>
      <c r="B954" s="15">
        <v>44186</v>
      </c>
      <c r="C954" s="15">
        <v>43831</v>
      </c>
      <c r="D954" s="15">
        <v>44166</v>
      </c>
      <c r="E954">
        <v>0</v>
      </c>
      <c r="F954">
        <v>0</v>
      </c>
      <c r="G954">
        <v>1</v>
      </c>
      <c r="H954">
        <v>1</v>
      </c>
    </row>
    <row r="955" spans="1:8">
      <c r="A955" t="s">
        <v>60</v>
      </c>
      <c r="B955" s="15">
        <v>44186</v>
      </c>
      <c r="C955" s="15">
        <v>43831</v>
      </c>
      <c r="D955" s="15">
        <v>44166</v>
      </c>
      <c r="E955">
        <v>0</v>
      </c>
      <c r="F955">
        <v>1</v>
      </c>
      <c r="G955">
        <v>0</v>
      </c>
      <c r="H955">
        <v>1</v>
      </c>
    </row>
    <row r="956" spans="1:8">
      <c r="A956" t="s">
        <v>7410</v>
      </c>
      <c r="B956" s="15">
        <v>44186</v>
      </c>
      <c r="C956" s="15">
        <v>43831</v>
      </c>
      <c r="D956" s="15">
        <v>44166</v>
      </c>
      <c r="E956">
        <v>1</v>
      </c>
      <c r="F956">
        <v>0</v>
      </c>
      <c r="G956">
        <v>0</v>
      </c>
      <c r="H956">
        <v>1</v>
      </c>
    </row>
    <row r="957" spans="1:8">
      <c r="A957" t="s">
        <v>82</v>
      </c>
      <c r="B957" s="15">
        <v>44186</v>
      </c>
      <c r="C957" s="15">
        <v>43831</v>
      </c>
      <c r="D957" s="15">
        <v>44166</v>
      </c>
      <c r="E957">
        <v>1</v>
      </c>
      <c r="F957">
        <v>0</v>
      </c>
      <c r="G957">
        <v>1</v>
      </c>
      <c r="H957">
        <v>2</v>
      </c>
    </row>
    <row r="958" spans="1:8">
      <c r="A958" t="s">
        <v>7411</v>
      </c>
      <c r="B958" s="15">
        <v>44186</v>
      </c>
      <c r="C958" s="15">
        <v>43831</v>
      </c>
      <c r="D958" s="15">
        <v>44166</v>
      </c>
      <c r="E958">
        <v>0</v>
      </c>
      <c r="F958">
        <v>1</v>
      </c>
      <c r="G958">
        <v>0</v>
      </c>
      <c r="H958">
        <v>1</v>
      </c>
    </row>
    <row r="959" spans="1:8">
      <c r="A959" t="s">
        <v>7412</v>
      </c>
      <c r="B959" s="15">
        <v>44186</v>
      </c>
      <c r="C959" s="15">
        <v>43831</v>
      </c>
      <c r="D959" s="15">
        <v>44166</v>
      </c>
      <c r="E959">
        <v>1</v>
      </c>
      <c r="F959">
        <v>0</v>
      </c>
      <c r="G959">
        <v>0</v>
      </c>
      <c r="H959">
        <v>1</v>
      </c>
    </row>
    <row r="960" spans="1:8">
      <c r="A960" t="s">
        <v>6987</v>
      </c>
      <c r="B960" s="15">
        <v>44186</v>
      </c>
      <c r="C960" s="15">
        <v>43831</v>
      </c>
      <c r="D960" s="15">
        <v>44166</v>
      </c>
      <c r="E960">
        <v>1</v>
      </c>
      <c r="F960">
        <v>0</v>
      </c>
      <c r="G960">
        <v>0</v>
      </c>
      <c r="H960">
        <v>1</v>
      </c>
    </row>
    <row r="961" spans="1:8">
      <c r="A961" t="s">
        <v>7413</v>
      </c>
      <c r="B961" s="15">
        <v>44186</v>
      </c>
      <c r="C961" s="15">
        <v>43831</v>
      </c>
      <c r="D961" s="15">
        <v>44166</v>
      </c>
      <c r="E961">
        <v>1</v>
      </c>
      <c r="F961">
        <v>0</v>
      </c>
      <c r="G961">
        <v>0</v>
      </c>
      <c r="H961">
        <v>1</v>
      </c>
    </row>
    <row r="962" spans="1:8">
      <c r="A962" t="s">
        <v>7414</v>
      </c>
      <c r="B962" s="15">
        <v>44186</v>
      </c>
      <c r="C962" s="15">
        <v>43831</v>
      </c>
      <c r="D962" s="15">
        <v>44166</v>
      </c>
      <c r="E962">
        <v>1</v>
      </c>
      <c r="F962">
        <v>1</v>
      </c>
      <c r="G962">
        <v>0</v>
      </c>
      <c r="H962">
        <v>2</v>
      </c>
    </row>
    <row r="963" spans="1:8">
      <c r="A963" t="s">
        <v>7165</v>
      </c>
      <c r="B963" s="15">
        <v>44186</v>
      </c>
      <c r="C963" s="15">
        <v>43831</v>
      </c>
      <c r="D963" s="15">
        <v>44166</v>
      </c>
      <c r="E963">
        <v>0</v>
      </c>
      <c r="F963">
        <v>0</v>
      </c>
      <c r="G963">
        <v>1</v>
      </c>
      <c r="H963">
        <v>1</v>
      </c>
    </row>
    <row r="964" spans="1:8">
      <c r="A964" t="s">
        <v>7415</v>
      </c>
      <c r="B964" s="15">
        <v>44186</v>
      </c>
      <c r="C964" s="15">
        <v>43831</v>
      </c>
      <c r="D964" s="15">
        <v>44166</v>
      </c>
      <c r="E964">
        <v>0</v>
      </c>
      <c r="F964">
        <v>0</v>
      </c>
      <c r="G964">
        <v>1</v>
      </c>
      <c r="H964">
        <v>1</v>
      </c>
    </row>
    <row r="965" spans="1:8">
      <c r="A965" t="s">
        <v>7155</v>
      </c>
      <c r="B965" s="15">
        <v>44186</v>
      </c>
      <c r="C965" s="15">
        <v>43831</v>
      </c>
      <c r="D965" s="15">
        <v>44166</v>
      </c>
      <c r="E965">
        <v>1</v>
      </c>
      <c r="F965">
        <v>0</v>
      </c>
      <c r="G965">
        <v>1</v>
      </c>
      <c r="H965">
        <v>2</v>
      </c>
    </row>
    <row r="966" spans="1:8">
      <c r="A966" t="s">
        <v>6936</v>
      </c>
      <c r="B966" s="15">
        <v>44186</v>
      </c>
      <c r="C966" s="15">
        <v>43831</v>
      </c>
      <c r="D966" s="15">
        <v>44166</v>
      </c>
      <c r="E966">
        <v>4</v>
      </c>
      <c r="F966">
        <v>0</v>
      </c>
      <c r="G966">
        <v>3</v>
      </c>
      <c r="H966">
        <v>7</v>
      </c>
    </row>
    <row r="967" spans="1:8">
      <c r="A967" t="s">
        <v>7063</v>
      </c>
      <c r="B967" s="15">
        <v>44186</v>
      </c>
      <c r="C967" s="15">
        <v>43831</v>
      </c>
      <c r="D967" s="15">
        <v>44166</v>
      </c>
      <c r="E967">
        <v>1</v>
      </c>
      <c r="F967">
        <v>0</v>
      </c>
      <c r="G967">
        <v>1</v>
      </c>
      <c r="H967">
        <v>2</v>
      </c>
    </row>
    <row r="968" spans="1:8">
      <c r="A968" t="s">
        <v>7140</v>
      </c>
      <c r="B968" s="15">
        <v>44186</v>
      </c>
      <c r="C968" s="15">
        <v>43831</v>
      </c>
      <c r="D968" s="15">
        <v>44166</v>
      </c>
      <c r="E968">
        <v>0</v>
      </c>
      <c r="F968">
        <v>1</v>
      </c>
      <c r="G968">
        <v>1</v>
      </c>
      <c r="H968">
        <v>2</v>
      </c>
    </row>
    <row r="969" spans="1:8">
      <c r="A969" t="s">
        <v>164</v>
      </c>
      <c r="B969" s="15">
        <v>44186</v>
      </c>
      <c r="C969" s="15">
        <v>43831</v>
      </c>
      <c r="D969" s="15">
        <v>44166</v>
      </c>
      <c r="E969">
        <v>1</v>
      </c>
      <c r="F969">
        <v>0</v>
      </c>
      <c r="G969">
        <v>0</v>
      </c>
      <c r="H969">
        <v>1</v>
      </c>
    </row>
    <row r="970" spans="1:8">
      <c r="A970" t="s">
        <v>6853</v>
      </c>
      <c r="B970" s="15">
        <v>44186</v>
      </c>
      <c r="C970" s="15">
        <v>43831</v>
      </c>
      <c r="D970" s="15">
        <v>44166</v>
      </c>
      <c r="E970">
        <v>6</v>
      </c>
      <c r="F970">
        <v>0</v>
      </c>
      <c r="G970">
        <v>15</v>
      </c>
      <c r="H970">
        <v>21</v>
      </c>
    </row>
    <row r="971" spans="1:8">
      <c r="A971" t="s">
        <v>7416</v>
      </c>
      <c r="B971" s="15">
        <v>44186</v>
      </c>
      <c r="C971" s="15">
        <v>43831</v>
      </c>
      <c r="D971" s="15">
        <v>44166</v>
      </c>
      <c r="E971">
        <v>0</v>
      </c>
      <c r="F971">
        <v>1</v>
      </c>
      <c r="G971">
        <v>0</v>
      </c>
      <c r="H971">
        <v>1</v>
      </c>
    </row>
    <row r="972" spans="1:8">
      <c r="A972" t="s">
        <v>7064</v>
      </c>
      <c r="B972" s="15">
        <v>44186</v>
      </c>
      <c r="C972" s="15">
        <v>43831</v>
      </c>
      <c r="D972" s="15">
        <v>44166</v>
      </c>
      <c r="E972">
        <v>1</v>
      </c>
      <c r="F972">
        <v>0</v>
      </c>
      <c r="G972">
        <v>0</v>
      </c>
      <c r="H972">
        <v>1</v>
      </c>
    </row>
    <row r="973" spans="1:8">
      <c r="A973" t="s">
        <v>7148</v>
      </c>
      <c r="B973" s="15">
        <v>44186</v>
      </c>
      <c r="C973" s="15">
        <v>43831</v>
      </c>
      <c r="D973" s="15">
        <v>44166</v>
      </c>
      <c r="E973">
        <v>1</v>
      </c>
      <c r="F973">
        <v>0</v>
      </c>
      <c r="G973">
        <v>0</v>
      </c>
      <c r="H973">
        <v>1</v>
      </c>
    </row>
    <row r="974" spans="1:8">
      <c r="A974" t="s">
        <v>7417</v>
      </c>
      <c r="B974" s="15">
        <v>44186</v>
      </c>
      <c r="C974" s="15">
        <v>43831</v>
      </c>
      <c r="D974" s="15">
        <v>44166</v>
      </c>
      <c r="E974">
        <v>0</v>
      </c>
      <c r="F974">
        <v>1</v>
      </c>
      <c r="G974">
        <v>0</v>
      </c>
      <c r="H974">
        <v>1</v>
      </c>
    </row>
    <row r="975" spans="1:8">
      <c r="A975" t="s">
        <v>92</v>
      </c>
      <c r="B975" s="15">
        <v>44186</v>
      </c>
      <c r="C975" s="15">
        <v>43831</v>
      </c>
      <c r="D975" s="15">
        <v>44166</v>
      </c>
      <c r="E975">
        <v>26</v>
      </c>
      <c r="F975">
        <v>11</v>
      </c>
      <c r="G975">
        <v>27</v>
      </c>
      <c r="H975">
        <v>64</v>
      </c>
    </row>
    <row r="976" spans="1:8">
      <c r="A976" t="s">
        <v>7418</v>
      </c>
      <c r="B976" s="15">
        <v>44186</v>
      </c>
      <c r="C976" s="15">
        <v>43831</v>
      </c>
      <c r="D976" s="15">
        <v>44166</v>
      </c>
      <c r="E976">
        <v>2</v>
      </c>
      <c r="F976">
        <v>0</v>
      </c>
      <c r="G976">
        <v>0</v>
      </c>
      <c r="H976">
        <v>2</v>
      </c>
    </row>
    <row r="977" spans="1:8">
      <c r="A977" t="s">
        <v>7031</v>
      </c>
      <c r="B977" s="15">
        <v>44186</v>
      </c>
      <c r="C977" s="15">
        <v>43831</v>
      </c>
      <c r="D977" s="15">
        <v>44166</v>
      </c>
      <c r="E977">
        <v>0</v>
      </c>
      <c r="F977">
        <v>0</v>
      </c>
      <c r="G977">
        <v>1</v>
      </c>
      <c r="H977">
        <v>1</v>
      </c>
    </row>
    <row r="978" spans="1:8">
      <c r="A978" t="s">
        <v>7131</v>
      </c>
      <c r="B978" s="15">
        <v>44186</v>
      </c>
      <c r="C978" s="15">
        <v>43831</v>
      </c>
      <c r="D978" s="15">
        <v>44166</v>
      </c>
      <c r="E978">
        <v>0</v>
      </c>
      <c r="F978">
        <v>0</v>
      </c>
      <c r="G978">
        <v>1</v>
      </c>
      <c r="H978">
        <v>1</v>
      </c>
    </row>
    <row r="979" spans="1:8">
      <c r="A979" t="s">
        <v>7419</v>
      </c>
      <c r="B979" s="15">
        <v>44186</v>
      </c>
      <c r="C979" s="15">
        <v>43831</v>
      </c>
      <c r="D979" s="15">
        <v>44166</v>
      </c>
      <c r="E979">
        <v>0</v>
      </c>
      <c r="F979">
        <v>1</v>
      </c>
      <c r="G979">
        <v>0</v>
      </c>
      <c r="H979">
        <v>1</v>
      </c>
    </row>
    <row r="980" spans="1:8">
      <c r="A980" t="s">
        <v>6893</v>
      </c>
      <c r="B980" s="15">
        <v>44186</v>
      </c>
      <c r="C980" s="15">
        <v>43831</v>
      </c>
      <c r="D980" s="15">
        <v>44166</v>
      </c>
      <c r="E980">
        <v>1</v>
      </c>
      <c r="F980">
        <v>0</v>
      </c>
      <c r="G980">
        <v>0</v>
      </c>
      <c r="H980">
        <v>1</v>
      </c>
    </row>
    <row r="981" spans="1:8">
      <c r="A981" t="s">
        <v>7008</v>
      </c>
      <c r="B981" s="15">
        <v>44186</v>
      </c>
      <c r="C981" s="15">
        <v>43831</v>
      </c>
      <c r="D981" s="15">
        <v>44166</v>
      </c>
      <c r="E981">
        <v>0</v>
      </c>
      <c r="F981">
        <v>0</v>
      </c>
      <c r="G981">
        <v>1</v>
      </c>
      <c r="H981">
        <v>1</v>
      </c>
    </row>
    <row r="982" spans="1:8">
      <c r="A982" t="s">
        <v>75</v>
      </c>
      <c r="B982" s="15">
        <v>44186</v>
      </c>
      <c r="C982" s="15">
        <v>43831</v>
      </c>
      <c r="D982" s="15">
        <v>44166</v>
      </c>
      <c r="E982">
        <v>0</v>
      </c>
      <c r="F982">
        <v>1</v>
      </c>
      <c r="G982">
        <v>0</v>
      </c>
      <c r="H982">
        <v>1</v>
      </c>
    </row>
    <row r="983" spans="1:8">
      <c r="A983" t="s">
        <v>7116</v>
      </c>
      <c r="B983" s="15">
        <v>44186</v>
      </c>
      <c r="C983" s="15">
        <v>43831</v>
      </c>
      <c r="D983" s="15">
        <v>44166</v>
      </c>
      <c r="E983">
        <v>0</v>
      </c>
      <c r="F983">
        <v>1</v>
      </c>
      <c r="G983">
        <v>0</v>
      </c>
      <c r="H983">
        <v>1</v>
      </c>
    </row>
    <row r="984" spans="1:8">
      <c r="A984" t="s">
        <v>6872</v>
      </c>
      <c r="B984" s="15">
        <v>44186</v>
      </c>
      <c r="C984" s="15">
        <v>43831</v>
      </c>
      <c r="D984" s="15">
        <v>44166</v>
      </c>
      <c r="E984">
        <v>4</v>
      </c>
      <c r="F984">
        <v>1</v>
      </c>
      <c r="G984">
        <v>1</v>
      </c>
      <c r="H984">
        <v>6</v>
      </c>
    </row>
    <row r="985" spans="1:8">
      <c r="A985" t="s">
        <v>6857</v>
      </c>
      <c r="B985" s="15">
        <v>44186</v>
      </c>
      <c r="C985" s="15">
        <v>43831</v>
      </c>
      <c r="D985" s="15">
        <v>44166</v>
      </c>
      <c r="E985">
        <v>1</v>
      </c>
      <c r="F985">
        <v>0</v>
      </c>
      <c r="G985">
        <v>0</v>
      </c>
      <c r="H985">
        <v>1</v>
      </c>
    </row>
    <row r="986" spans="1:8">
      <c r="A986" t="s">
        <v>7420</v>
      </c>
      <c r="B986" s="15">
        <v>44186</v>
      </c>
      <c r="C986" s="15">
        <v>43831</v>
      </c>
      <c r="D986" s="15">
        <v>44166</v>
      </c>
      <c r="E986">
        <v>1</v>
      </c>
      <c r="F986">
        <v>0</v>
      </c>
      <c r="G986">
        <v>0</v>
      </c>
      <c r="H986">
        <v>1</v>
      </c>
    </row>
    <row r="987" spans="1:8">
      <c r="A987" t="s">
        <v>7421</v>
      </c>
      <c r="B987" s="15">
        <v>44186</v>
      </c>
      <c r="C987" s="15">
        <v>43831</v>
      </c>
      <c r="D987" s="15">
        <v>44166</v>
      </c>
      <c r="E987">
        <v>1</v>
      </c>
      <c r="F987">
        <v>0</v>
      </c>
      <c r="G987">
        <v>0</v>
      </c>
      <c r="H987">
        <v>1</v>
      </c>
    </row>
    <row r="988" spans="1:8">
      <c r="A988" t="s">
        <v>7422</v>
      </c>
      <c r="B988" s="15">
        <v>44186</v>
      </c>
      <c r="C988" s="15">
        <v>43831</v>
      </c>
      <c r="D988" s="15">
        <v>44166</v>
      </c>
      <c r="E988">
        <v>1</v>
      </c>
      <c r="F988">
        <v>0</v>
      </c>
      <c r="G988">
        <v>0</v>
      </c>
      <c r="H988">
        <v>1</v>
      </c>
    </row>
    <row r="989" spans="1:8">
      <c r="A989" t="s">
        <v>7423</v>
      </c>
      <c r="B989" s="15">
        <v>44186</v>
      </c>
      <c r="C989" s="15">
        <v>43831</v>
      </c>
      <c r="D989" s="15">
        <v>44166</v>
      </c>
      <c r="E989">
        <v>2</v>
      </c>
      <c r="F989">
        <v>0</v>
      </c>
      <c r="G989">
        <v>0</v>
      </c>
      <c r="H989">
        <v>2</v>
      </c>
    </row>
    <row r="990" spans="1:8">
      <c r="A990" t="s">
        <v>7424</v>
      </c>
      <c r="B990" s="15">
        <v>44186</v>
      </c>
      <c r="C990" s="15">
        <v>43831</v>
      </c>
      <c r="D990" s="15">
        <v>44166</v>
      </c>
      <c r="E990">
        <v>1</v>
      </c>
      <c r="F990">
        <v>0</v>
      </c>
      <c r="G990">
        <v>0</v>
      </c>
      <c r="H990">
        <v>1</v>
      </c>
    </row>
    <row r="991" spans="1:8">
      <c r="A991" t="s">
        <v>109</v>
      </c>
      <c r="B991" s="15">
        <v>44186</v>
      </c>
      <c r="C991" s="15">
        <v>43831</v>
      </c>
      <c r="D991" s="15">
        <v>44166</v>
      </c>
      <c r="E991">
        <v>2</v>
      </c>
      <c r="F991">
        <v>2</v>
      </c>
      <c r="G991">
        <v>3</v>
      </c>
      <c r="H991">
        <v>7</v>
      </c>
    </row>
    <row r="992" spans="1:8">
      <c r="A992" t="s">
        <v>7425</v>
      </c>
      <c r="B992" s="15">
        <v>44186</v>
      </c>
      <c r="C992" s="15">
        <v>43831</v>
      </c>
      <c r="D992" s="15">
        <v>44166</v>
      </c>
      <c r="E992">
        <v>0</v>
      </c>
      <c r="F992">
        <v>1</v>
      </c>
      <c r="G992">
        <v>0</v>
      </c>
      <c r="H992">
        <v>1</v>
      </c>
    </row>
    <row r="993" spans="1:8">
      <c r="A993" t="s">
        <v>7426</v>
      </c>
      <c r="B993" s="15">
        <v>44186</v>
      </c>
      <c r="C993" s="15">
        <v>43831</v>
      </c>
      <c r="D993" s="15">
        <v>44166</v>
      </c>
      <c r="E993">
        <v>0</v>
      </c>
      <c r="F993">
        <v>1</v>
      </c>
      <c r="G993">
        <v>1</v>
      </c>
      <c r="H993">
        <v>2</v>
      </c>
    </row>
    <row r="994" spans="1:8">
      <c r="A994" t="s">
        <v>7427</v>
      </c>
      <c r="B994" s="15">
        <v>44186</v>
      </c>
      <c r="C994" s="15">
        <v>43831</v>
      </c>
      <c r="D994" s="15">
        <v>44166</v>
      </c>
      <c r="E994">
        <v>0</v>
      </c>
      <c r="F994">
        <v>0</v>
      </c>
      <c r="G994">
        <v>1</v>
      </c>
      <c r="H994">
        <v>1</v>
      </c>
    </row>
    <row r="995" spans="1:8">
      <c r="A995" t="s">
        <v>7428</v>
      </c>
      <c r="B995" s="15">
        <v>44186</v>
      </c>
      <c r="C995" s="15">
        <v>43831</v>
      </c>
      <c r="D995" s="15">
        <v>44166</v>
      </c>
      <c r="E995">
        <v>0</v>
      </c>
      <c r="F995">
        <v>0</v>
      </c>
      <c r="G995">
        <v>1</v>
      </c>
      <c r="H995">
        <v>1</v>
      </c>
    </row>
    <row r="996" spans="1:8">
      <c r="A996" t="s">
        <v>7429</v>
      </c>
      <c r="B996" s="15">
        <v>44186</v>
      </c>
      <c r="C996" s="15">
        <v>43831</v>
      </c>
      <c r="D996" s="15">
        <v>44166</v>
      </c>
      <c r="E996">
        <v>0</v>
      </c>
      <c r="F996">
        <v>1</v>
      </c>
      <c r="G996">
        <v>0</v>
      </c>
      <c r="H996">
        <v>1</v>
      </c>
    </row>
    <row r="997" spans="1:8">
      <c r="A997" t="s">
        <v>7430</v>
      </c>
      <c r="B997" s="15">
        <v>44186</v>
      </c>
      <c r="C997" s="15">
        <v>43831</v>
      </c>
      <c r="D997" s="15">
        <v>44166</v>
      </c>
      <c r="E997">
        <v>0</v>
      </c>
      <c r="F997">
        <v>0</v>
      </c>
      <c r="G997">
        <v>2</v>
      </c>
      <c r="H997">
        <v>2</v>
      </c>
    </row>
    <row r="998" spans="1:8">
      <c r="A998" t="s">
        <v>6873</v>
      </c>
      <c r="B998" s="15">
        <v>44186</v>
      </c>
      <c r="C998" s="15">
        <v>43831</v>
      </c>
      <c r="D998" s="15">
        <v>44166</v>
      </c>
      <c r="E998">
        <v>0</v>
      </c>
      <c r="F998">
        <v>0</v>
      </c>
      <c r="G998">
        <v>1</v>
      </c>
      <c r="H998">
        <v>1</v>
      </c>
    </row>
    <row r="999" spans="1:8">
      <c r="A999" t="s">
        <v>119</v>
      </c>
      <c r="B999" s="15">
        <v>44186</v>
      </c>
      <c r="C999" s="15">
        <v>43831</v>
      </c>
      <c r="D999" s="15">
        <v>44166</v>
      </c>
      <c r="E999">
        <v>1</v>
      </c>
      <c r="F999">
        <v>0</v>
      </c>
      <c r="G999">
        <v>0</v>
      </c>
      <c r="H999">
        <v>1</v>
      </c>
    </row>
    <row r="1000" spans="1:8">
      <c r="A1000" t="s">
        <v>177</v>
      </c>
      <c r="B1000" s="15">
        <v>44186</v>
      </c>
      <c r="C1000" s="15">
        <v>43831</v>
      </c>
      <c r="D1000" s="15">
        <v>44166</v>
      </c>
      <c r="E1000">
        <v>2</v>
      </c>
      <c r="F1000">
        <v>0</v>
      </c>
      <c r="G1000">
        <v>0</v>
      </c>
      <c r="H1000">
        <v>2</v>
      </c>
    </row>
    <row r="1001" spans="1:8">
      <c r="A1001" t="s">
        <v>7128</v>
      </c>
      <c r="B1001" s="15">
        <v>44186</v>
      </c>
      <c r="C1001" s="15">
        <v>43831</v>
      </c>
      <c r="D1001" s="15">
        <v>44166</v>
      </c>
      <c r="E1001">
        <v>0</v>
      </c>
      <c r="F1001">
        <v>1</v>
      </c>
      <c r="G1001">
        <v>0</v>
      </c>
      <c r="H1001">
        <v>1</v>
      </c>
    </row>
    <row r="1002" spans="1:8">
      <c r="A1002" t="s">
        <v>124</v>
      </c>
      <c r="B1002" s="15">
        <v>44186</v>
      </c>
      <c r="C1002" s="15">
        <v>43831</v>
      </c>
      <c r="D1002" s="15">
        <v>44166</v>
      </c>
      <c r="E1002">
        <v>0</v>
      </c>
      <c r="F1002">
        <v>0</v>
      </c>
      <c r="G1002">
        <v>1</v>
      </c>
      <c r="H1002">
        <v>1</v>
      </c>
    </row>
    <row r="1003" spans="1:8">
      <c r="A1003" t="s">
        <v>7431</v>
      </c>
      <c r="B1003" s="15">
        <v>44186</v>
      </c>
      <c r="C1003" s="15">
        <v>43831</v>
      </c>
      <c r="D1003" s="15">
        <v>44166</v>
      </c>
      <c r="E1003">
        <v>0</v>
      </c>
      <c r="F1003">
        <v>0</v>
      </c>
      <c r="G1003">
        <v>1</v>
      </c>
      <c r="H1003">
        <v>1</v>
      </c>
    </row>
    <row r="1004" spans="1:8">
      <c r="A1004" t="s">
        <v>7032</v>
      </c>
      <c r="B1004" s="15">
        <v>44186</v>
      </c>
      <c r="C1004" s="15">
        <v>43831</v>
      </c>
      <c r="D1004" s="15">
        <v>44166</v>
      </c>
      <c r="E1004">
        <v>0</v>
      </c>
      <c r="F1004">
        <v>1</v>
      </c>
      <c r="G1004">
        <v>1</v>
      </c>
      <c r="H1004">
        <v>2</v>
      </c>
    </row>
    <row r="1005" spans="1:8">
      <c r="A1005" t="s">
        <v>74</v>
      </c>
      <c r="B1005" s="15">
        <v>44186</v>
      </c>
      <c r="C1005" s="15">
        <v>43831</v>
      </c>
      <c r="D1005" s="15">
        <v>44166</v>
      </c>
      <c r="E1005">
        <v>1</v>
      </c>
      <c r="F1005">
        <v>0</v>
      </c>
      <c r="G1005">
        <v>1</v>
      </c>
      <c r="H1005">
        <v>2</v>
      </c>
    </row>
    <row r="1006" spans="1:8">
      <c r="A1006" t="s">
        <v>7432</v>
      </c>
      <c r="B1006" s="15">
        <v>44186</v>
      </c>
      <c r="C1006" s="15">
        <v>43831</v>
      </c>
      <c r="D1006" s="15">
        <v>44166</v>
      </c>
      <c r="E1006">
        <v>0</v>
      </c>
      <c r="F1006">
        <v>0</v>
      </c>
      <c r="G1006">
        <v>1</v>
      </c>
      <c r="H1006">
        <v>1</v>
      </c>
    </row>
    <row r="1007" spans="1:8">
      <c r="A1007" t="s">
        <v>7433</v>
      </c>
      <c r="B1007" s="15">
        <v>44186</v>
      </c>
      <c r="C1007" s="15">
        <v>43831</v>
      </c>
      <c r="D1007" s="15">
        <v>44166</v>
      </c>
      <c r="E1007">
        <v>0</v>
      </c>
      <c r="F1007">
        <v>0</v>
      </c>
      <c r="G1007">
        <v>1</v>
      </c>
      <c r="H1007">
        <v>1</v>
      </c>
    </row>
    <row r="1008" spans="1:8">
      <c r="A1008" t="s">
        <v>7434</v>
      </c>
      <c r="B1008" s="15">
        <v>44186</v>
      </c>
      <c r="C1008" s="15">
        <v>43831</v>
      </c>
      <c r="D1008" s="15">
        <v>44166</v>
      </c>
      <c r="E1008">
        <v>1</v>
      </c>
      <c r="F1008">
        <v>0</v>
      </c>
      <c r="G1008">
        <v>0</v>
      </c>
      <c r="H1008">
        <v>1</v>
      </c>
    </row>
    <row r="1009" spans="1:8">
      <c r="A1009" t="s">
        <v>6845</v>
      </c>
      <c r="B1009" s="15">
        <v>44186</v>
      </c>
      <c r="C1009" s="15">
        <v>43831</v>
      </c>
      <c r="D1009" s="15">
        <v>44166</v>
      </c>
      <c r="E1009">
        <v>0</v>
      </c>
      <c r="F1009">
        <v>0</v>
      </c>
      <c r="G1009">
        <v>1</v>
      </c>
      <c r="H1009">
        <v>1</v>
      </c>
    </row>
    <row r="1010" spans="1:8">
      <c r="A1010" t="s">
        <v>7435</v>
      </c>
      <c r="B1010" s="15">
        <v>44186</v>
      </c>
      <c r="C1010" s="15">
        <v>43831</v>
      </c>
      <c r="D1010" s="15">
        <v>44166</v>
      </c>
      <c r="E1010">
        <v>1</v>
      </c>
      <c r="F1010">
        <v>0</v>
      </c>
      <c r="G1010">
        <v>0</v>
      </c>
      <c r="H1010">
        <v>1</v>
      </c>
    </row>
    <row r="1011" spans="1:8">
      <c r="A1011" t="s">
        <v>7436</v>
      </c>
      <c r="B1011" s="15">
        <v>44186</v>
      </c>
      <c r="C1011" s="15">
        <v>43831</v>
      </c>
      <c r="D1011" s="15">
        <v>44166</v>
      </c>
      <c r="E1011">
        <v>0</v>
      </c>
      <c r="F1011">
        <v>0</v>
      </c>
      <c r="G1011">
        <v>1</v>
      </c>
      <c r="H1011">
        <v>1</v>
      </c>
    </row>
    <row r="1012" spans="1:8">
      <c r="A1012" t="s">
        <v>93</v>
      </c>
      <c r="B1012" s="15">
        <v>44186</v>
      </c>
      <c r="C1012" s="15">
        <v>43831</v>
      </c>
      <c r="D1012" s="15">
        <v>44166</v>
      </c>
      <c r="E1012">
        <v>7</v>
      </c>
      <c r="F1012">
        <v>8</v>
      </c>
      <c r="G1012">
        <v>15</v>
      </c>
      <c r="H1012">
        <v>30</v>
      </c>
    </row>
    <row r="1013" spans="1:8">
      <c r="A1013" t="s">
        <v>7437</v>
      </c>
      <c r="B1013" s="15">
        <v>44186</v>
      </c>
      <c r="C1013" s="15">
        <v>43831</v>
      </c>
      <c r="D1013" s="15">
        <v>44166</v>
      </c>
      <c r="E1013">
        <v>0</v>
      </c>
      <c r="F1013">
        <v>1</v>
      </c>
      <c r="G1013">
        <v>0</v>
      </c>
      <c r="H1013">
        <v>1</v>
      </c>
    </row>
    <row r="1014" spans="1:8">
      <c r="A1014" t="s">
        <v>7438</v>
      </c>
      <c r="B1014" s="15">
        <v>44186</v>
      </c>
      <c r="C1014" s="15">
        <v>43831</v>
      </c>
      <c r="D1014" s="15">
        <v>44166</v>
      </c>
      <c r="E1014">
        <v>0</v>
      </c>
      <c r="F1014">
        <v>1</v>
      </c>
      <c r="G1014">
        <v>0</v>
      </c>
      <c r="H1014">
        <v>1</v>
      </c>
    </row>
    <row r="1015" spans="1:8">
      <c r="A1015" t="s">
        <v>94</v>
      </c>
      <c r="B1015" s="15">
        <v>44186</v>
      </c>
      <c r="C1015" s="15">
        <v>43831</v>
      </c>
      <c r="D1015" s="15">
        <v>44166</v>
      </c>
      <c r="E1015">
        <v>3</v>
      </c>
      <c r="F1015">
        <v>0</v>
      </c>
      <c r="G1015">
        <v>1</v>
      </c>
      <c r="H1015">
        <v>4</v>
      </c>
    </row>
    <row r="1016" spans="1:8">
      <c r="A1016" t="s">
        <v>7439</v>
      </c>
      <c r="B1016" s="15">
        <v>44186</v>
      </c>
      <c r="C1016" s="15">
        <v>43831</v>
      </c>
      <c r="D1016" s="15">
        <v>44166</v>
      </c>
      <c r="E1016">
        <v>0</v>
      </c>
      <c r="F1016">
        <v>0</v>
      </c>
      <c r="G1016">
        <v>1</v>
      </c>
      <c r="H1016">
        <v>1</v>
      </c>
    </row>
    <row r="1017" spans="1:8">
      <c r="A1017" t="s">
        <v>7089</v>
      </c>
      <c r="B1017" s="15">
        <v>44186</v>
      </c>
      <c r="C1017" s="15">
        <v>43831</v>
      </c>
      <c r="D1017" s="15">
        <v>44166</v>
      </c>
      <c r="E1017">
        <v>2</v>
      </c>
      <c r="F1017">
        <v>0</v>
      </c>
      <c r="G1017">
        <v>0</v>
      </c>
      <c r="H1017">
        <v>2</v>
      </c>
    </row>
    <row r="1018" spans="1:8">
      <c r="A1018" t="s">
        <v>145</v>
      </c>
      <c r="B1018" s="15">
        <v>44186</v>
      </c>
      <c r="C1018" s="15">
        <v>43831</v>
      </c>
      <c r="D1018" s="15">
        <v>44166</v>
      </c>
      <c r="E1018">
        <v>1</v>
      </c>
      <c r="F1018">
        <v>2</v>
      </c>
      <c r="G1018">
        <v>4</v>
      </c>
      <c r="H1018">
        <v>7</v>
      </c>
    </row>
    <row r="1019" spans="1:8">
      <c r="A1019" t="s">
        <v>7440</v>
      </c>
      <c r="B1019" s="15">
        <v>44186</v>
      </c>
      <c r="C1019" s="15">
        <v>43831</v>
      </c>
      <c r="D1019" s="15">
        <v>44166</v>
      </c>
      <c r="E1019">
        <v>0</v>
      </c>
      <c r="F1019">
        <v>0</v>
      </c>
      <c r="G1019">
        <v>1</v>
      </c>
      <c r="H1019">
        <v>1</v>
      </c>
    </row>
    <row r="1020" spans="1:8">
      <c r="A1020" t="s">
        <v>120</v>
      </c>
      <c r="B1020" s="15">
        <v>44186</v>
      </c>
      <c r="C1020" s="15">
        <v>43831</v>
      </c>
      <c r="D1020" s="15">
        <v>44166</v>
      </c>
      <c r="E1020">
        <v>2</v>
      </c>
      <c r="F1020">
        <v>0</v>
      </c>
      <c r="G1020">
        <v>2</v>
      </c>
      <c r="H1020">
        <v>4</v>
      </c>
    </row>
    <row r="1021" spans="1:8">
      <c r="A1021" t="s">
        <v>7099</v>
      </c>
      <c r="B1021" s="15">
        <v>44186</v>
      </c>
      <c r="C1021" s="15">
        <v>43831</v>
      </c>
      <c r="D1021" s="15">
        <v>44166</v>
      </c>
      <c r="E1021">
        <v>0</v>
      </c>
      <c r="F1021">
        <v>0</v>
      </c>
      <c r="G1021">
        <v>1</v>
      </c>
      <c r="H1021">
        <v>1</v>
      </c>
    </row>
    <row r="1022" spans="1:8">
      <c r="A1022" t="s">
        <v>7441</v>
      </c>
      <c r="B1022" s="15">
        <v>44186</v>
      </c>
      <c r="C1022" s="15">
        <v>43831</v>
      </c>
      <c r="D1022" s="15">
        <v>44166</v>
      </c>
      <c r="E1022">
        <v>0</v>
      </c>
      <c r="F1022">
        <v>1</v>
      </c>
      <c r="G1022">
        <v>0</v>
      </c>
      <c r="H1022">
        <v>1</v>
      </c>
    </row>
    <row r="1023" spans="1:8">
      <c r="A1023" t="s">
        <v>6864</v>
      </c>
      <c r="B1023" s="15">
        <v>44186</v>
      </c>
      <c r="C1023" s="15">
        <v>43831</v>
      </c>
      <c r="D1023" s="15">
        <v>44166</v>
      </c>
      <c r="E1023">
        <v>0</v>
      </c>
      <c r="F1023">
        <v>1</v>
      </c>
      <c r="G1023">
        <v>0</v>
      </c>
      <c r="H1023">
        <v>1</v>
      </c>
    </row>
    <row r="1024" spans="1:8">
      <c r="A1024" t="s">
        <v>7442</v>
      </c>
      <c r="B1024" s="15">
        <v>44186</v>
      </c>
      <c r="C1024" s="15">
        <v>43831</v>
      </c>
      <c r="D1024" s="15">
        <v>44166</v>
      </c>
      <c r="E1024">
        <v>1</v>
      </c>
      <c r="F1024">
        <v>0</v>
      </c>
      <c r="G1024">
        <v>0</v>
      </c>
      <c r="H1024">
        <v>1</v>
      </c>
    </row>
    <row r="1025" spans="1:8">
      <c r="A1025" t="s">
        <v>7443</v>
      </c>
      <c r="B1025" s="15">
        <v>44186</v>
      </c>
      <c r="C1025" s="15">
        <v>43831</v>
      </c>
      <c r="D1025" s="15">
        <v>44166</v>
      </c>
      <c r="E1025">
        <v>1</v>
      </c>
      <c r="F1025">
        <v>0</v>
      </c>
      <c r="G1025">
        <v>0</v>
      </c>
      <c r="H1025">
        <v>1</v>
      </c>
    </row>
    <row r="1026" spans="1:8">
      <c r="A1026" t="s">
        <v>181</v>
      </c>
      <c r="B1026" s="15">
        <v>44186</v>
      </c>
      <c r="C1026" s="15">
        <v>43831</v>
      </c>
      <c r="D1026" s="15">
        <v>44166</v>
      </c>
      <c r="E1026">
        <v>13</v>
      </c>
      <c r="F1026">
        <v>5</v>
      </c>
      <c r="G1026">
        <v>4</v>
      </c>
      <c r="H1026">
        <v>22</v>
      </c>
    </row>
    <row r="1027" spans="1:8">
      <c r="A1027" t="s">
        <v>7444</v>
      </c>
      <c r="B1027" s="15">
        <v>44186</v>
      </c>
      <c r="C1027" s="15">
        <v>43831</v>
      </c>
      <c r="D1027" s="15">
        <v>44166</v>
      </c>
      <c r="E1027">
        <v>1</v>
      </c>
      <c r="F1027">
        <v>0</v>
      </c>
      <c r="G1027">
        <v>0</v>
      </c>
      <c r="H1027">
        <v>1</v>
      </c>
    </row>
    <row r="1028" spans="1:8">
      <c r="A1028" t="s">
        <v>7445</v>
      </c>
      <c r="B1028" s="15">
        <v>44186</v>
      </c>
      <c r="C1028" s="15">
        <v>43831</v>
      </c>
      <c r="D1028" s="15">
        <v>44166</v>
      </c>
      <c r="E1028">
        <v>1</v>
      </c>
      <c r="F1028">
        <v>0</v>
      </c>
      <c r="G1028">
        <v>0</v>
      </c>
      <c r="H1028">
        <v>1</v>
      </c>
    </row>
    <row r="1029" spans="1:8">
      <c r="A1029" t="s">
        <v>7036</v>
      </c>
      <c r="B1029" s="15">
        <v>44186</v>
      </c>
      <c r="C1029" s="15">
        <v>43831</v>
      </c>
      <c r="D1029" s="15">
        <v>44166</v>
      </c>
      <c r="E1029">
        <v>0</v>
      </c>
      <c r="F1029">
        <v>0</v>
      </c>
      <c r="G1029">
        <v>1</v>
      </c>
      <c r="H1029">
        <v>1</v>
      </c>
    </row>
    <row r="1030" spans="1:8">
      <c r="A1030" t="s">
        <v>136</v>
      </c>
      <c r="B1030" s="15">
        <v>44186</v>
      </c>
      <c r="C1030" s="15">
        <v>43831</v>
      </c>
      <c r="D1030" s="15">
        <v>44166</v>
      </c>
      <c r="E1030">
        <v>0</v>
      </c>
      <c r="F1030">
        <v>2</v>
      </c>
      <c r="G1030">
        <v>0</v>
      </c>
      <c r="H1030">
        <v>2</v>
      </c>
    </row>
    <row r="1031" spans="1:8">
      <c r="A1031" t="s">
        <v>7007</v>
      </c>
      <c r="B1031" s="15">
        <v>44186</v>
      </c>
      <c r="C1031" s="15">
        <v>43831</v>
      </c>
      <c r="D1031" s="15">
        <v>44166</v>
      </c>
      <c r="E1031">
        <v>1</v>
      </c>
      <c r="F1031">
        <v>0</v>
      </c>
      <c r="G1031">
        <v>1</v>
      </c>
      <c r="H1031">
        <v>2</v>
      </c>
    </row>
    <row r="1032" spans="1:8">
      <c r="A1032" t="s">
        <v>86</v>
      </c>
      <c r="B1032" s="15">
        <v>44186</v>
      </c>
      <c r="C1032" s="15">
        <v>43831</v>
      </c>
      <c r="D1032" s="15">
        <v>44166</v>
      </c>
      <c r="E1032">
        <v>1</v>
      </c>
      <c r="F1032">
        <v>0</v>
      </c>
      <c r="G1032">
        <v>1</v>
      </c>
      <c r="H1032">
        <v>2</v>
      </c>
    </row>
    <row r="1033" spans="1:8">
      <c r="A1033" t="s">
        <v>7446</v>
      </c>
      <c r="B1033" s="15">
        <v>44186</v>
      </c>
      <c r="C1033" s="15">
        <v>43831</v>
      </c>
      <c r="D1033" s="15">
        <v>44166</v>
      </c>
      <c r="E1033">
        <v>1</v>
      </c>
      <c r="F1033">
        <v>2</v>
      </c>
      <c r="G1033">
        <v>0</v>
      </c>
      <c r="H1033">
        <v>3</v>
      </c>
    </row>
    <row r="1034" spans="1:8">
      <c r="A1034" t="s">
        <v>7447</v>
      </c>
      <c r="B1034" s="15">
        <v>44186</v>
      </c>
      <c r="C1034" s="15">
        <v>43831</v>
      </c>
      <c r="D1034" s="15">
        <v>44166</v>
      </c>
      <c r="E1034">
        <v>1</v>
      </c>
      <c r="F1034">
        <v>0</v>
      </c>
      <c r="G1034">
        <v>0</v>
      </c>
      <c r="H1034">
        <v>1</v>
      </c>
    </row>
    <row r="1035" spans="1:8">
      <c r="A1035" t="s">
        <v>6895</v>
      </c>
      <c r="B1035" s="15">
        <v>44186</v>
      </c>
      <c r="C1035" s="15">
        <v>43831</v>
      </c>
      <c r="D1035" s="15">
        <v>44166</v>
      </c>
      <c r="E1035">
        <v>1</v>
      </c>
      <c r="F1035">
        <v>0</v>
      </c>
      <c r="G1035">
        <v>0</v>
      </c>
      <c r="H1035">
        <v>1</v>
      </c>
    </row>
    <row r="1036" spans="1:8">
      <c r="A1036" t="s">
        <v>150</v>
      </c>
      <c r="B1036" s="15">
        <v>44186</v>
      </c>
      <c r="C1036" s="15">
        <v>43831</v>
      </c>
      <c r="D1036" s="15">
        <v>44166</v>
      </c>
      <c r="E1036">
        <v>2</v>
      </c>
      <c r="F1036">
        <v>0</v>
      </c>
      <c r="G1036">
        <v>2</v>
      </c>
      <c r="H1036">
        <v>4</v>
      </c>
    </row>
    <row r="1037" spans="1:8">
      <c r="A1037" t="s">
        <v>7448</v>
      </c>
      <c r="B1037" s="15">
        <v>44186</v>
      </c>
      <c r="C1037" s="15">
        <v>43831</v>
      </c>
      <c r="D1037" s="15">
        <v>44166</v>
      </c>
      <c r="E1037">
        <v>1</v>
      </c>
      <c r="F1037">
        <v>0</v>
      </c>
      <c r="G1037">
        <v>0</v>
      </c>
      <c r="H1037">
        <v>1</v>
      </c>
    </row>
    <row r="1038" spans="1:8">
      <c r="A1038" t="s">
        <v>7118</v>
      </c>
      <c r="B1038" s="15">
        <v>44186</v>
      </c>
      <c r="C1038" s="15">
        <v>43831</v>
      </c>
      <c r="D1038" s="15">
        <v>44166</v>
      </c>
      <c r="E1038">
        <v>0</v>
      </c>
      <c r="F1038">
        <v>0</v>
      </c>
      <c r="G1038">
        <v>1</v>
      </c>
      <c r="H1038">
        <v>1</v>
      </c>
    </row>
    <row r="1039" spans="1:8">
      <c r="A1039" t="s">
        <v>6850</v>
      </c>
      <c r="B1039" s="15">
        <v>44186</v>
      </c>
      <c r="C1039" s="15">
        <v>43831</v>
      </c>
      <c r="D1039" s="15">
        <v>44166</v>
      </c>
      <c r="E1039">
        <v>5</v>
      </c>
      <c r="F1039">
        <v>0</v>
      </c>
      <c r="G1039">
        <v>1</v>
      </c>
      <c r="H1039">
        <v>6</v>
      </c>
    </row>
    <row r="1040" spans="1:8">
      <c r="A1040" t="s">
        <v>6854</v>
      </c>
      <c r="B1040" s="15">
        <v>44186</v>
      </c>
      <c r="C1040" s="15">
        <v>43831</v>
      </c>
      <c r="D1040" s="15">
        <v>44166</v>
      </c>
      <c r="E1040">
        <v>1</v>
      </c>
      <c r="F1040">
        <v>0</v>
      </c>
      <c r="G1040">
        <v>0</v>
      </c>
      <c r="H1040">
        <v>1</v>
      </c>
    </row>
    <row r="1041" spans="1:8">
      <c r="A1041" t="s">
        <v>7449</v>
      </c>
      <c r="B1041" s="15">
        <v>44186</v>
      </c>
      <c r="C1041" s="15">
        <v>43831</v>
      </c>
      <c r="D1041" s="15">
        <v>44166</v>
      </c>
      <c r="E1041">
        <v>0</v>
      </c>
      <c r="F1041">
        <v>0</v>
      </c>
      <c r="G1041">
        <v>1</v>
      </c>
      <c r="H1041">
        <v>1</v>
      </c>
    </row>
    <row r="1042" spans="1:8">
      <c r="A1042" t="s">
        <v>7450</v>
      </c>
      <c r="B1042" s="15">
        <v>44186</v>
      </c>
      <c r="C1042" s="15">
        <v>43831</v>
      </c>
      <c r="D1042" s="15">
        <v>44166</v>
      </c>
      <c r="E1042">
        <v>1</v>
      </c>
      <c r="F1042">
        <v>0</v>
      </c>
      <c r="G1042">
        <v>0</v>
      </c>
      <c r="H1042">
        <v>1</v>
      </c>
    </row>
    <row r="1043" spans="1:8">
      <c r="A1043" t="s">
        <v>7451</v>
      </c>
      <c r="B1043" s="15">
        <v>44186</v>
      </c>
      <c r="C1043" s="15">
        <v>43831</v>
      </c>
      <c r="D1043" s="15">
        <v>44166</v>
      </c>
      <c r="E1043">
        <v>0</v>
      </c>
      <c r="F1043">
        <v>0</v>
      </c>
      <c r="G1043">
        <v>1</v>
      </c>
      <c r="H1043">
        <v>1</v>
      </c>
    </row>
    <row r="1044" spans="1:8">
      <c r="A1044" t="s">
        <v>143</v>
      </c>
      <c r="B1044" s="15">
        <v>44186</v>
      </c>
      <c r="C1044" s="15">
        <v>43831</v>
      </c>
      <c r="D1044" s="15">
        <v>44166</v>
      </c>
      <c r="E1044">
        <v>1</v>
      </c>
      <c r="F1044">
        <v>0</v>
      </c>
      <c r="G1044">
        <v>0</v>
      </c>
      <c r="H1044">
        <v>1</v>
      </c>
    </row>
    <row r="1045" spans="1:8">
      <c r="A1045" t="s">
        <v>7452</v>
      </c>
      <c r="B1045" s="15">
        <v>44186</v>
      </c>
      <c r="C1045" s="15">
        <v>43831</v>
      </c>
      <c r="D1045" s="15">
        <v>44166</v>
      </c>
      <c r="E1045">
        <v>0</v>
      </c>
      <c r="F1045">
        <v>1</v>
      </c>
      <c r="G1045">
        <v>0</v>
      </c>
      <c r="H1045">
        <v>1</v>
      </c>
    </row>
    <row r="1046" spans="1:8">
      <c r="A1046" t="s">
        <v>166</v>
      </c>
      <c r="B1046" s="15">
        <v>44186</v>
      </c>
      <c r="C1046" s="15">
        <v>43831</v>
      </c>
      <c r="D1046" s="15">
        <v>44166</v>
      </c>
      <c r="E1046">
        <v>1</v>
      </c>
      <c r="F1046">
        <v>2</v>
      </c>
      <c r="G1046">
        <v>2</v>
      </c>
      <c r="H1046">
        <v>5</v>
      </c>
    </row>
    <row r="1047" spans="1:8">
      <c r="A1047" t="s">
        <v>7453</v>
      </c>
      <c r="B1047" s="15">
        <v>44186</v>
      </c>
      <c r="C1047" s="15">
        <v>43831</v>
      </c>
      <c r="D1047" s="15">
        <v>44166</v>
      </c>
      <c r="E1047">
        <v>0</v>
      </c>
      <c r="F1047">
        <v>1</v>
      </c>
      <c r="G1047">
        <v>0</v>
      </c>
      <c r="H1047">
        <v>1</v>
      </c>
    </row>
    <row r="1048" spans="1:8">
      <c r="A1048" t="s">
        <v>7267</v>
      </c>
      <c r="B1048" s="15">
        <v>44186</v>
      </c>
      <c r="C1048" s="15">
        <v>43831</v>
      </c>
      <c r="D1048" s="15">
        <v>44166</v>
      </c>
      <c r="E1048">
        <v>1</v>
      </c>
      <c r="F1048">
        <v>0</v>
      </c>
      <c r="G1048">
        <v>0</v>
      </c>
      <c r="H1048">
        <v>1</v>
      </c>
    </row>
    <row r="1049" spans="1:8">
      <c r="A1049" t="s">
        <v>6880</v>
      </c>
      <c r="B1049" s="15">
        <v>44186</v>
      </c>
      <c r="C1049" s="15">
        <v>43831</v>
      </c>
      <c r="D1049" s="15">
        <v>44166</v>
      </c>
      <c r="E1049">
        <v>1</v>
      </c>
      <c r="F1049">
        <v>0</v>
      </c>
      <c r="G1049">
        <v>0</v>
      </c>
      <c r="H1049">
        <v>1</v>
      </c>
    </row>
    <row r="1050" spans="1:8">
      <c r="A1050" t="s">
        <v>7454</v>
      </c>
      <c r="B1050" s="15">
        <v>44186</v>
      </c>
      <c r="C1050" s="15">
        <v>43831</v>
      </c>
      <c r="D1050" s="15">
        <v>44166</v>
      </c>
      <c r="E1050">
        <v>1</v>
      </c>
      <c r="F1050">
        <v>0</v>
      </c>
      <c r="G1050">
        <v>1</v>
      </c>
      <c r="H1050">
        <v>2</v>
      </c>
    </row>
    <row r="1051" spans="1:8">
      <c r="A1051" t="s">
        <v>89</v>
      </c>
      <c r="B1051" s="15">
        <v>44186</v>
      </c>
      <c r="C1051" s="15">
        <v>43831</v>
      </c>
      <c r="D1051" s="15">
        <v>44166</v>
      </c>
      <c r="E1051">
        <v>7</v>
      </c>
      <c r="F1051">
        <v>10</v>
      </c>
      <c r="G1051">
        <v>10</v>
      </c>
      <c r="H1051">
        <v>27</v>
      </c>
    </row>
    <row r="1052" spans="1:8">
      <c r="A1052" t="s">
        <v>7455</v>
      </c>
      <c r="B1052" s="15">
        <v>44186</v>
      </c>
      <c r="C1052" s="15">
        <v>43831</v>
      </c>
      <c r="D1052" s="15">
        <v>44166</v>
      </c>
      <c r="E1052">
        <v>1</v>
      </c>
      <c r="F1052">
        <v>0</v>
      </c>
      <c r="G1052">
        <v>0</v>
      </c>
      <c r="H1052">
        <v>1</v>
      </c>
    </row>
    <row r="1053" spans="1:8">
      <c r="A1053" t="s">
        <v>6902</v>
      </c>
      <c r="B1053" s="15">
        <v>44186</v>
      </c>
      <c r="C1053" s="15">
        <v>43831</v>
      </c>
      <c r="D1053" s="15">
        <v>44166</v>
      </c>
      <c r="E1053">
        <v>0</v>
      </c>
      <c r="F1053">
        <v>0</v>
      </c>
      <c r="G1053">
        <v>1</v>
      </c>
      <c r="H1053">
        <v>1</v>
      </c>
    </row>
    <row r="1054" spans="1:8">
      <c r="A1054" t="s">
        <v>7229</v>
      </c>
      <c r="B1054" s="15">
        <v>44186</v>
      </c>
      <c r="C1054" s="15">
        <v>43831</v>
      </c>
      <c r="D1054" s="15">
        <v>44166</v>
      </c>
      <c r="E1054">
        <v>0</v>
      </c>
      <c r="F1054">
        <v>0</v>
      </c>
      <c r="G1054">
        <v>1</v>
      </c>
      <c r="H1054">
        <v>1</v>
      </c>
    </row>
    <row r="1055" spans="1:8">
      <c r="A1055" t="s">
        <v>7456</v>
      </c>
      <c r="B1055" s="15">
        <v>44186</v>
      </c>
      <c r="C1055" s="15">
        <v>43831</v>
      </c>
      <c r="D1055" s="15">
        <v>44166</v>
      </c>
      <c r="E1055">
        <v>0</v>
      </c>
      <c r="F1055">
        <v>1</v>
      </c>
      <c r="G1055">
        <v>0</v>
      </c>
      <c r="H1055">
        <v>1</v>
      </c>
    </row>
    <row r="1056" spans="1:8">
      <c r="A1056" t="s">
        <v>7457</v>
      </c>
      <c r="B1056" s="15">
        <v>44186</v>
      </c>
      <c r="C1056" s="15">
        <v>43831</v>
      </c>
      <c r="D1056" s="15">
        <v>44166</v>
      </c>
      <c r="E1056">
        <v>1</v>
      </c>
      <c r="F1056">
        <v>0</v>
      </c>
      <c r="G1056">
        <v>0</v>
      </c>
      <c r="H1056">
        <v>1</v>
      </c>
    </row>
    <row r="1057" spans="1:8">
      <c r="A1057" t="s">
        <v>7458</v>
      </c>
      <c r="B1057" s="15">
        <v>44186</v>
      </c>
      <c r="C1057" s="15">
        <v>43831</v>
      </c>
      <c r="D1057" s="15">
        <v>44166</v>
      </c>
      <c r="E1057">
        <v>1</v>
      </c>
      <c r="F1057">
        <v>0</v>
      </c>
      <c r="G1057">
        <v>0</v>
      </c>
      <c r="H1057">
        <v>1</v>
      </c>
    </row>
    <row r="1058" spans="1:8">
      <c r="A1058" t="s">
        <v>7227</v>
      </c>
      <c r="B1058" s="15">
        <v>44186</v>
      </c>
      <c r="C1058" s="15">
        <v>43831</v>
      </c>
      <c r="D1058" s="15">
        <v>44166</v>
      </c>
      <c r="E1058">
        <v>0</v>
      </c>
      <c r="F1058">
        <v>0</v>
      </c>
      <c r="G1058">
        <v>1</v>
      </c>
      <c r="H1058">
        <v>1</v>
      </c>
    </row>
    <row r="1059" spans="1:8">
      <c r="A1059" t="s">
        <v>7459</v>
      </c>
      <c r="B1059" s="15">
        <v>44186</v>
      </c>
      <c r="C1059" s="15">
        <v>43831</v>
      </c>
      <c r="D1059" s="15">
        <v>44166</v>
      </c>
      <c r="E1059">
        <v>1</v>
      </c>
      <c r="F1059">
        <v>0</v>
      </c>
      <c r="G1059">
        <v>0</v>
      </c>
      <c r="H1059">
        <v>1</v>
      </c>
    </row>
    <row r="1060" spans="1:8">
      <c r="A1060" t="s">
        <v>7460</v>
      </c>
      <c r="B1060" s="15">
        <v>44186</v>
      </c>
      <c r="C1060" s="15">
        <v>43831</v>
      </c>
      <c r="D1060" s="15">
        <v>44166</v>
      </c>
      <c r="E1060">
        <v>0</v>
      </c>
      <c r="F1060">
        <v>1</v>
      </c>
      <c r="G1060">
        <v>0</v>
      </c>
      <c r="H1060">
        <v>1</v>
      </c>
    </row>
    <row r="1061" spans="1:8">
      <c r="A1061" t="s">
        <v>185</v>
      </c>
      <c r="B1061" s="15">
        <v>44186</v>
      </c>
      <c r="C1061" s="15">
        <v>43831</v>
      </c>
      <c r="D1061" s="15">
        <v>44166</v>
      </c>
      <c r="E1061">
        <v>1</v>
      </c>
      <c r="F1061">
        <v>1</v>
      </c>
      <c r="G1061">
        <v>1</v>
      </c>
      <c r="H1061">
        <v>3</v>
      </c>
    </row>
    <row r="1062" spans="1:8">
      <c r="A1062" t="s">
        <v>7461</v>
      </c>
      <c r="B1062" s="15">
        <v>44186</v>
      </c>
      <c r="C1062" s="15">
        <v>43831</v>
      </c>
      <c r="D1062" s="15">
        <v>44166</v>
      </c>
      <c r="E1062">
        <v>1</v>
      </c>
      <c r="F1062">
        <v>0</v>
      </c>
      <c r="G1062">
        <v>0</v>
      </c>
      <c r="H1062">
        <v>1</v>
      </c>
    </row>
    <row r="1063" spans="1:8">
      <c r="A1063" t="s">
        <v>7462</v>
      </c>
      <c r="B1063" s="15">
        <v>44186</v>
      </c>
      <c r="C1063" s="15">
        <v>43831</v>
      </c>
      <c r="D1063" s="15">
        <v>44166</v>
      </c>
      <c r="E1063">
        <v>0</v>
      </c>
      <c r="F1063">
        <v>0</v>
      </c>
      <c r="G1063">
        <v>1</v>
      </c>
      <c r="H1063">
        <v>1</v>
      </c>
    </row>
    <row r="1064" spans="1:8">
      <c r="A1064" t="s">
        <v>7463</v>
      </c>
      <c r="B1064" s="15">
        <v>44186</v>
      </c>
      <c r="C1064" s="15">
        <v>43831</v>
      </c>
      <c r="D1064" s="15">
        <v>44166</v>
      </c>
      <c r="E1064">
        <v>1</v>
      </c>
      <c r="F1064">
        <v>0</v>
      </c>
      <c r="G1064">
        <v>0</v>
      </c>
      <c r="H1064">
        <v>1</v>
      </c>
    </row>
    <row r="1065" spans="1:8">
      <c r="A1065" t="s">
        <v>7464</v>
      </c>
      <c r="B1065" s="15">
        <v>44186</v>
      </c>
      <c r="C1065" s="15">
        <v>43831</v>
      </c>
      <c r="D1065" s="15">
        <v>44166</v>
      </c>
      <c r="E1065">
        <v>0</v>
      </c>
      <c r="F1065">
        <v>0</v>
      </c>
      <c r="G1065">
        <v>1</v>
      </c>
      <c r="H1065">
        <v>1</v>
      </c>
    </row>
    <row r="1066" spans="1:8">
      <c r="A1066" t="s">
        <v>139</v>
      </c>
      <c r="B1066" s="15">
        <v>44186</v>
      </c>
      <c r="C1066" s="15">
        <v>43831</v>
      </c>
      <c r="D1066" s="15">
        <v>44166</v>
      </c>
      <c r="E1066">
        <v>1</v>
      </c>
      <c r="F1066">
        <v>0</v>
      </c>
      <c r="G1066">
        <v>1</v>
      </c>
      <c r="H1066">
        <v>2</v>
      </c>
    </row>
    <row r="1067" spans="1:8">
      <c r="A1067" t="s">
        <v>7094</v>
      </c>
      <c r="B1067" s="15">
        <v>44186</v>
      </c>
      <c r="C1067" s="15">
        <v>43831</v>
      </c>
      <c r="D1067" s="15">
        <v>44166</v>
      </c>
      <c r="E1067">
        <v>1</v>
      </c>
      <c r="F1067">
        <v>0</v>
      </c>
      <c r="G1067">
        <v>0</v>
      </c>
      <c r="H1067">
        <v>1</v>
      </c>
    </row>
    <row r="1068" spans="1:8">
      <c r="A1068" t="s">
        <v>6979</v>
      </c>
      <c r="B1068" s="15">
        <v>44186</v>
      </c>
      <c r="C1068" s="15">
        <v>43831</v>
      </c>
      <c r="D1068" s="15">
        <v>44166</v>
      </c>
      <c r="E1068">
        <v>1</v>
      </c>
      <c r="F1068">
        <v>0</v>
      </c>
      <c r="G1068">
        <v>0</v>
      </c>
      <c r="H1068">
        <v>1</v>
      </c>
    </row>
    <row r="1069" spans="1:8">
      <c r="A1069" t="s">
        <v>105</v>
      </c>
      <c r="B1069" s="15">
        <v>44186</v>
      </c>
      <c r="C1069" s="15">
        <v>43831</v>
      </c>
      <c r="D1069" s="15">
        <v>44166</v>
      </c>
      <c r="E1069">
        <v>0</v>
      </c>
      <c r="F1069">
        <v>0</v>
      </c>
      <c r="G1069">
        <v>1</v>
      </c>
      <c r="H1069">
        <v>1</v>
      </c>
    </row>
    <row r="1070" spans="1:8">
      <c r="A1070" t="s">
        <v>6982</v>
      </c>
      <c r="B1070" s="15">
        <v>44186</v>
      </c>
      <c r="C1070" s="15">
        <v>43831</v>
      </c>
      <c r="D1070" s="15">
        <v>44166</v>
      </c>
      <c r="E1070">
        <v>0</v>
      </c>
      <c r="F1070">
        <v>0</v>
      </c>
      <c r="G1070">
        <v>1</v>
      </c>
      <c r="H1070">
        <v>1</v>
      </c>
    </row>
    <row r="1071" spans="1:8">
      <c r="A1071" t="s">
        <v>156</v>
      </c>
      <c r="B1071" s="15">
        <v>44186</v>
      </c>
      <c r="C1071" s="15">
        <v>43831</v>
      </c>
      <c r="D1071" s="15">
        <v>44166</v>
      </c>
      <c r="E1071">
        <v>7</v>
      </c>
      <c r="F1071">
        <v>5</v>
      </c>
      <c r="G1071">
        <v>1</v>
      </c>
      <c r="H1071">
        <v>13</v>
      </c>
    </row>
    <row r="1072" spans="1:8">
      <c r="A1072" t="s">
        <v>7465</v>
      </c>
      <c r="B1072" s="15">
        <v>44186</v>
      </c>
      <c r="C1072" s="15">
        <v>43831</v>
      </c>
      <c r="D1072" s="15">
        <v>44166</v>
      </c>
      <c r="E1072">
        <v>0</v>
      </c>
      <c r="F1072">
        <v>1</v>
      </c>
      <c r="G1072">
        <v>0</v>
      </c>
      <c r="H1072">
        <v>1</v>
      </c>
    </row>
    <row r="1073" spans="1:8">
      <c r="A1073" t="s">
        <v>7466</v>
      </c>
      <c r="B1073" s="15">
        <v>44186</v>
      </c>
      <c r="C1073" s="15">
        <v>43831</v>
      </c>
      <c r="D1073" s="15">
        <v>44166</v>
      </c>
      <c r="E1073">
        <v>1</v>
      </c>
      <c r="F1073">
        <v>0</v>
      </c>
      <c r="G1073">
        <v>0</v>
      </c>
      <c r="H1073">
        <v>1</v>
      </c>
    </row>
    <row r="1074" spans="1:8">
      <c r="A1074" t="s">
        <v>7467</v>
      </c>
      <c r="B1074" s="15">
        <v>44186</v>
      </c>
      <c r="C1074" s="15">
        <v>43831</v>
      </c>
      <c r="D1074" s="15">
        <v>44166</v>
      </c>
      <c r="E1074">
        <v>1</v>
      </c>
      <c r="F1074">
        <v>0</v>
      </c>
      <c r="G1074">
        <v>0</v>
      </c>
      <c r="H1074">
        <v>1</v>
      </c>
    </row>
    <row r="1075" spans="1:8">
      <c r="A1075" t="s">
        <v>138</v>
      </c>
      <c r="B1075" s="15">
        <v>44186</v>
      </c>
      <c r="C1075" s="15">
        <v>43831</v>
      </c>
      <c r="D1075" s="15">
        <v>44166</v>
      </c>
      <c r="E1075">
        <v>5</v>
      </c>
      <c r="F1075">
        <v>4</v>
      </c>
      <c r="G1075">
        <v>2</v>
      </c>
      <c r="H1075">
        <v>11</v>
      </c>
    </row>
    <row r="1076" spans="1:8">
      <c r="A1076" t="s">
        <v>7468</v>
      </c>
      <c r="B1076" s="15">
        <v>44186</v>
      </c>
      <c r="C1076" s="15">
        <v>43831</v>
      </c>
      <c r="D1076" s="15">
        <v>44166</v>
      </c>
      <c r="E1076">
        <v>0</v>
      </c>
      <c r="F1076">
        <v>0</v>
      </c>
      <c r="G1076">
        <v>1</v>
      </c>
      <c r="H1076">
        <v>1</v>
      </c>
    </row>
    <row r="1077" spans="1:8">
      <c r="A1077" t="s">
        <v>84</v>
      </c>
      <c r="B1077" s="15">
        <v>44186</v>
      </c>
      <c r="C1077" s="15">
        <v>43831</v>
      </c>
      <c r="D1077" s="15">
        <v>44166</v>
      </c>
      <c r="E1077">
        <v>0</v>
      </c>
      <c r="F1077">
        <v>0</v>
      </c>
      <c r="G1077">
        <v>1</v>
      </c>
      <c r="H1077">
        <v>1</v>
      </c>
    </row>
    <row r="1078" spans="1:8">
      <c r="A1078" t="s">
        <v>188</v>
      </c>
      <c r="B1078" s="15">
        <v>44186</v>
      </c>
      <c r="C1078" s="15">
        <v>43831</v>
      </c>
      <c r="D1078" s="15">
        <v>44166</v>
      </c>
      <c r="E1078">
        <v>1</v>
      </c>
      <c r="F1078">
        <v>1</v>
      </c>
      <c r="G1078">
        <v>0</v>
      </c>
      <c r="H1078">
        <v>2</v>
      </c>
    </row>
    <row r="1079" spans="1:8">
      <c r="A1079" t="s">
        <v>7469</v>
      </c>
      <c r="B1079" s="15">
        <v>44186</v>
      </c>
      <c r="C1079" s="15">
        <v>43831</v>
      </c>
      <c r="D1079" s="15">
        <v>44166</v>
      </c>
      <c r="E1079">
        <v>0</v>
      </c>
      <c r="F1079">
        <v>0</v>
      </c>
      <c r="G1079">
        <v>1</v>
      </c>
      <c r="H1079">
        <v>1</v>
      </c>
    </row>
    <row r="1080" spans="1:8">
      <c r="A1080" t="s">
        <v>137</v>
      </c>
      <c r="B1080" s="15">
        <v>44186</v>
      </c>
      <c r="C1080" s="15">
        <v>43831</v>
      </c>
      <c r="D1080" s="15">
        <v>44166</v>
      </c>
      <c r="E1080">
        <v>7</v>
      </c>
      <c r="F1080">
        <v>0</v>
      </c>
      <c r="G1080">
        <v>10</v>
      </c>
      <c r="H1080">
        <v>17</v>
      </c>
    </row>
    <row r="1081" spans="1:8">
      <c r="A1081" t="s">
        <v>7470</v>
      </c>
      <c r="B1081" s="15">
        <v>44186</v>
      </c>
      <c r="C1081" s="15">
        <v>43831</v>
      </c>
      <c r="D1081" s="15">
        <v>44166</v>
      </c>
      <c r="E1081">
        <v>0</v>
      </c>
      <c r="F1081">
        <v>0</v>
      </c>
      <c r="G1081">
        <v>1</v>
      </c>
      <c r="H1081">
        <v>1</v>
      </c>
    </row>
    <row r="1082" spans="1:8">
      <c r="A1082" t="s">
        <v>7471</v>
      </c>
      <c r="B1082" s="15">
        <v>44186</v>
      </c>
      <c r="C1082" s="15">
        <v>43831</v>
      </c>
      <c r="D1082" s="15">
        <v>44166</v>
      </c>
      <c r="E1082">
        <v>0</v>
      </c>
      <c r="F1082">
        <v>1</v>
      </c>
      <c r="G1082">
        <v>0</v>
      </c>
      <c r="H1082">
        <v>1</v>
      </c>
    </row>
    <row r="1083" spans="1:8">
      <c r="A1083" t="s">
        <v>7472</v>
      </c>
      <c r="B1083" s="15">
        <v>44186</v>
      </c>
      <c r="C1083" s="15">
        <v>43831</v>
      </c>
      <c r="D1083" s="15">
        <v>44166</v>
      </c>
      <c r="E1083">
        <v>0</v>
      </c>
      <c r="F1083">
        <v>0</v>
      </c>
      <c r="G1083">
        <v>1</v>
      </c>
      <c r="H1083">
        <v>1</v>
      </c>
    </row>
    <row r="1084" spans="1:8">
      <c r="A1084" t="s">
        <v>7473</v>
      </c>
      <c r="B1084" s="15">
        <v>44186</v>
      </c>
      <c r="C1084" s="15">
        <v>43831</v>
      </c>
      <c r="D1084" s="15">
        <v>44166</v>
      </c>
      <c r="E1084">
        <v>0</v>
      </c>
      <c r="F1084">
        <v>0</v>
      </c>
      <c r="G1084">
        <v>1</v>
      </c>
      <c r="H1084">
        <v>1</v>
      </c>
    </row>
    <row r="1085" spans="1:8">
      <c r="A1085" t="s">
        <v>7474</v>
      </c>
      <c r="B1085" s="15">
        <v>44186</v>
      </c>
      <c r="C1085" s="15">
        <v>43831</v>
      </c>
      <c r="D1085" s="15">
        <v>44166</v>
      </c>
      <c r="E1085">
        <v>0</v>
      </c>
      <c r="F1085">
        <v>0</v>
      </c>
      <c r="G1085">
        <v>1</v>
      </c>
      <c r="H1085">
        <v>1</v>
      </c>
    </row>
    <row r="1086" spans="1:8">
      <c r="A1086" t="s">
        <v>159</v>
      </c>
      <c r="B1086" s="15">
        <v>44186</v>
      </c>
      <c r="C1086" s="15">
        <v>43831</v>
      </c>
      <c r="D1086" s="15">
        <v>44166</v>
      </c>
      <c r="E1086">
        <v>0</v>
      </c>
      <c r="F1086">
        <v>0</v>
      </c>
      <c r="G1086">
        <v>1</v>
      </c>
      <c r="H1086">
        <v>1</v>
      </c>
    </row>
    <row r="1087" spans="1:8">
      <c r="A1087" t="s">
        <v>7187</v>
      </c>
      <c r="B1087" s="15">
        <v>44186</v>
      </c>
      <c r="C1087" s="15">
        <v>43831</v>
      </c>
      <c r="D1087" s="15">
        <v>44166</v>
      </c>
      <c r="E1087">
        <v>0</v>
      </c>
      <c r="F1087">
        <v>1</v>
      </c>
      <c r="G1087">
        <v>0</v>
      </c>
      <c r="H1087">
        <v>1</v>
      </c>
    </row>
    <row r="1088" spans="1:8">
      <c r="A1088" t="s">
        <v>6866</v>
      </c>
      <c r="B1088" s="15">
        <v>44186</v>
      </c>
      <c r="C1088" s="15">
        <v>43831</v>
      </c>
      <c r="D1088" s="15">
        <v>44166</v>
      </c>
      <c r="E1088">
        <v>0</v>
      </c>
      <c r="F1088">
        <v>1</v>
      </c>
      <c r="G1088">
        <v>1</v>
      </c>
      <c r="H1088">
        <v>2</v>
      </c>
    </row>
    <row r="1089" spans="1:8">
      <c r="A1089" t="s">
        <v>157</v>
      </c>
      <c r="B1089" s="15">
        <v>44186</v>
      </c>
      <c r="C1089" s="15">
        <v>43831</v>
      </c>
      <c r="D1089" s="15">
        <v>44166</v>
      </c>
      <c r="E1089">
        <v>0</v>
      </c>
      <c r="F1089">
        <v>2</v>
      </c>
      <c r="G1089">
        <v>0</v>
      </c>
      <c r="H1089">
        <v>2</v>
      </c>
    </row>
    <row r="1090" spans="1:8">
      <c r="A1090" t="s">
        <v>7475</v>
      </c>
      <c r="B1090" s="15">
        <v>44186</v>
      </c>
      <c r="C1090" s="15">
        <v>43831</v>
      </c>
      <c r="D1090" s="15">
        <v>44166</v>
      </c>
      <c r="E1090">
        <v>0</v>
      </c>
      <c r="F1090">
        <v>1</v>
      </c>
      <c r="G1090">
        <v>0</v>
      </c>
      <c r="H1090">
        <v>1</v>
      </c>
    </row>
    <row r="1091" spans="1:8">
      <c r="A1091" t="s">
        <v>6991</v>
      </c>
      <c r="B1091" s="15">
        <v>44186</v>
      </c>
      <c r="C1091" s="15">
        <v>43831</v>
      </c>
      <c r="D1091" s="15">
        <v>44166</v>
      </c>
      <c r="E1091">
        <v>1</v>
      </c>
      <c r="F1091">
        <v>0</v>
      </c>
      <c r="G1091">
        <v>0</v>
      </c>
      <c r="H1091">
        <v>1</v>
      </c>
    </row>
    <row r="1092" spans="1:8">
      <c r="A1092" t="s">
        <v>7476</v>
      </c>
      <c r="B1092" s="15">
        <v>44186</v>
      </c>
      <c r="C1092" s="15">
        <v>43831</v>
      </c>
      <c r="D1092" s="15">
        <v>44166</v>
      </c>
      <c r="E1092">
        <v>0</v>
      </c>
      <c r="F1092">
        <v>0</v>
      </c>
      <c r="G1092">
        <v>1</v>
      </c>
      <c r="H1092">
        <v>1</v>
      </c>
    </row>
    <row r="1093" spans="1:8">
      <c r="A1093" t="s">
        <v>7477</v>
      </c>
      <c r="B1093" s="15">
        <v>44186</v>
      </c>
      <c r="C1093" s="15">
        <v>43831</v>
      </c>
      <c r="D1093" s="15">
        <v>44166</v>
      </c>
      <c r="E1093">
        <v>1</v>
      </c>
      <c r="F1093">
        <v>0</v>
      </c>
      <c r="G1093">
        <v>0</v>
      </c>
      <c r="H1093">
        <v>1</v>
      </c>
    </row>
    <row r="1094" spans="1:8">
      <c r="A1094" t="s">
        <v>6889</v>
      </c>
      <c r="B1094" s="15">
        <v>44186</v>
      </c>
      <c r="C1094" s="15">
        <v>43831</v>
      </c>
      <c r="D1094" s="15">
        <v>44166</v>
      </c>
      <c r="E1094">
        <v>0</v>
      </c>
      <c r="F1094">
        <v>1</v>
      </c>
      <c r="G1094">
        <v>1</v>
      </c>
      <c r="H1094">
        <v>2</v>
      </c>
    </row>
    <row r="1095" spans="1:8">
      <c r="A1095" t="s">
        <v>7478</v>
      </c>
      <c r="B1095" s="15">
        <v>44186</v>
      </c>
      <c r="C1095" s="15">
        <v>43831</v>
      </c>
      <c r="D1095" s="15">
        <v>44166</v>
      </c>
      <c r="E1095">
        <v>1</v>
      </c>
      <c r="F1095">
        <v>0</v>
      </c>
      <c r="G1095">
        <v>0</v>
      </c>
      <c r="H1095">
        <v>1</v>
      </c>
    </row>
    <row r="1096" spans="1:8">
      <c r="A1096" t="s">
        <v>6968</v>
      </c>
      <c r="B1096" s="15">
        <v>44186</v>
      </c>
      <c r="C1096" s="15">
        <v>43831</v>
      </c>
      <c r="D1096" s="15">
        <v>44166</v>
      </c>
      <c r="E1096">
        <v>2</v>
      </c>
      <c r="F1096">
        <v>1</v>
      </c>
      <c r="G1096">
        <v>2</v>
      </c>
      <c r="H1096">
        <v>5</v>
      </c>
    </row>
    <row r="1097" spans="1:8">
      <c r="A1097" t="s">
        <v>180</v>
      </c>
      <c r="B1097" s="15">
        <v>44186</v>
      </c>
      <c r="C1097" s="15">
        <v>43831</v>
      </c>
      <c r="D1097" s="15">
        <v>44166</v>
      </c>
      <c r="E1097">
        <v>0</v>
      </c>
      <c r="F1097">
        <v>0</v>
      </c>
      <c r="G1097">
        <v>1</v>
      </c>
      <c r="H1097">
        <v>1</v>
      </c>
    </row>
    <row r="1098" spans="1:8">
      <c r="A1098" t="s">
        <v>7479</v>
      </c>
      <c r="B1098" s="15">
        <v>44186</v>
      </c>
      <c r="C1098" s="15">
        <v>43831</v>
      </c>
      <c r="D1098" s="15">
        <v>44166</v>
      </c>
      <c r="E1098">
        <v>1</v>
      </c>
      <c r="F1098">
        <v>0</v>
      </c>
      <c r="G1098">
        <v>0</v>
      </c>
      <c r="H1098">
        <v>1</v>
      </c>
    </row>
    <row r="1099" spans="1:8">
      <c r="A1099" t="s">
        <v>7480</v>
      </c>
      <c r="B1099" s="15">
        <v>44186</v>
      </c>
      <c r="C1099" s="15">
        <v>43831</v>
      </c>
      <c r="D1099" s="15">
        <v>44166</v>
      </c>
      <c r="E1099">
        <v>1</v>
      </c>
      <c r="F1099">
        <v>0</v>
      </c>
      <c r="G1099">
        <v>0</v>
      </c>
      <c r="H1099">
        <v>1</v>
      </c>
    </row>
    <row r="1100" spans="1:8">
      <c r="A1100" t="s">
        <v>7481</v>
      </c>
      <c r="B1100" s="15">
        <v>44186</v>
      </c>
      <c r="C1100" s="15">
        <v>43831</v>
      </c>
      <c r="D1100" s="15">
        <v>44166</v>
      </c>
      <c r="E1100">
        <v>0</v>
      </c>
      <c r="F1100">
        <v>1</v>
      </c>
      <c r="G1100">
        <v>0</v>
      </c>
      <c r="H1100">
        <v>1</v>
      </c>
    </row>
    <row r="1101" spans="1:8">
      <c r="A1101" t="s">
        <v>7482</v>
      </c>
      <c r="B1101" s="15">
        <v>44186</v>
      </c>
      <c r="C1101" s="15">
        <v>43831</v>
      </c>
      <c r="D1101" s="15">
        <v>44166</v>
      </c>
      <c r="E1101">
        <v>0</v>
      </c>
      <c r="F1101">
        <v>0</v>
      </c>
      <c r="G1101">
        <v>1</v>
      </c>
      <c r="H1101">
        <v>1</v>
      </c>
    </row>
    <row r="1102" spans="1:8">
      <c r="A1102" t="s">
        <v>7483</v>
      </c>
      <c r="B1102" s="15">
        <v>44186</v>
      </c>
      <c r="C1102" s="15">
        <v>43831</v>
      </c>
      <c r="D1102" s="15">
        <v>44166</v>
      </c>
      <c r="E1102">
        <v>0</v>
      </c>
      <c r="F1102">
        <v>1</v>
      </c>
      <c r="G1102">
        <v>1</v>
      </c>
      <c r="H1102">
        <v>2</v>
      </c>
    </row>
    <row r="1103" spans="1:8">
      <c r="A1103" t="s">
        <v>168</v>
      </c>
      <c r="B1103" s="15">
        <v>44186</v>
      </c>
      <c r="C1103" s="15">
        <v>43831</v>
      </c>
      <c r="D1103" s="15">
        <v>44166</v>
      </c>
      <c r="E1103">
        <v>8</v>
      </c>
      <c r="F1103">
        <v>7</v>
      </c>
      <c r="G1103">
        <v>13</v>
      </c>
      <c r="H1103">
        <v>28</v>
      </c>
    </row>
    <row r="1104" spans="1:8">
      <c r="A1104" t="s">
        <v>7484</v>
      </c>
      <c r="B1104" s="15">
        <v>44186</v>
      </c>
      <c r="C1104" s="15">
        <v>43831</v>
      </c>
      <c r="D1104" s="15">
        <v>44166</v>
      </c>
      <c r="E1104">
        <v>0</v>
      </c>
      <c r="F1104">
        <v>0</v>
      </c>
      <c r="G1104">
        <v>1</v>
      </c>
      <c r="H1104">
        <v>1</v>
      </c>
    </row>
    <row r="1105" spans="1:8">
      <c r="A1105" t="s">
        <v>7485</v>
      </c>
      <c r="B1105" s="15">
        <v>44186</v>
      </c>
      <c r="C1105" s="15">
        <v>43831</v>
      </c>
      <c r="D1105" s="15">
        <v>44166</v>
      </c>
      <c r="E1105">
        <v>0</v>
      </c>
      <c r="F1105">
        <v>1</v>
      </c>
      <c r="G1105">
        <v>0</v>
      </c>
      <c r="H1105">
        <v>1</v>
      </c>
    </row>
    <row r="1106" spans="1:8">
      <c r="A1106" t="s">
        <v>7486</v>
      </c>
      <c r="B1106" s="15">
        <v>44186</v>
      </c>
      <c r="C1106" s="15">
        <v>43831</v>
      </c>
      <c r="D1106" s="15">
        <v>44166</v>
      </c>
      <c r="E1106">
        <v>0</v>
      </c>
      <c r="F1106">
        <v>0</v>
      </c>
      <c r="G1106">
        <v>1</v>
      </c>
      <c r="H1106">
        <v>1</v>
      </c>
    </row>
    <row r="1107" spans="1:8">
      <c r="A1107" t="s">
        <v>7487</v>
      </c>
      <c r="B1107" s="15">
        <v>44186</v>
      </c>
      <c r="C1107" s="15">
        <v>43831</v>
      </c>
      <c r="D1107" s="15">
        <v>44166</v>
      </c>
      <c r="E1107">
        <v>1</v>
      </c>
      <c r="F1107">
        <v>0</v>
      </c>
      <c r="G1107">
        <v>0</v>
      </c>
      <c r="H1107">
        <v>1</v>
      </c>
    </row>
    <row r="1108" spans="1:8">
      <c r="A1108" t="s">
        <v>7069</v>
      </c>
      <c r="B1108" s="15">
        <v>44186</v>
      </c>
      <c r="C1108" s="15">
        <v>43831</v>
      </c>
      <c r="D1108" s="15">
        <v>44166</v>
      </c>
      <c r="E1108">
        <v>4</v>
      </c>
      <c r="F1108">
        <v>0</v>
      </c>
      <c r="G1108">
        <v>1</v>
      </c>
      <c r="H1108">
        <v>5</v>
      </c>
    </row>
    <row r="1109" spans="1:8">
      <c r="A1109" t="s">
        <v>7488</v>
      </c>
      <c r="B1109" s="15">
        <v>44186</v>
      </c>
      <c r="C1109" s="15">
        <v>43831</v>
      </c>
      <c r="D1109" s="15">
        <v>44166</v>
      </c>
      <c r="E1109">
        <v>1</v>
      </c>
      <c r="F1109">
        <v>0</v>
      </c>
      <c r="G1109">
        <v>0</v>
      </c>
      <c r="H1109">
        <v>1</v>
      </c>
    </row>
    <row r="1110" spans="1:8">
      <c r="A1110" t="s">
        <v>7489</v>
      </c>
      <c r="B1110" s="15">
        <v>44186</v>
      </c>
      <c r="C1110" s="15">
        <v>43831</v>
      </c>
      <c r="D1110" s="15">
        <v>44166</v>
      </c>
      <c r="E1110">
        <v>1</v>
      </c>
      <c r="F1110">
        <v>0</v>
      </c>
      <c r="G1110">
        <v>0</v>
      </c>
      <c r="H1110">
        <v>1</v>
      </c>
    </row>
    <row r="1111" spans="1:8">
      <c r="A1111" t="s">
        <v>7490</v>
      </c>
      <c r="B1111" s="15">
        <v>44186</v>
      </c>
      <c r="C1111" s="15">
        <v>43831</v>
      </c>
      <c r="D1111" s="15">
        <v>44166</v>
      </c>
      <c r="E1111">
        <v>1</v>
      </c>
      <c r="F1111">
        <v>0</v>
      </c>
      <c r="G1111">
        <v>0</v>
      </c>
      <c r="H1111">
        <v>1</v>
      </c>
    </row>
    <row r="1112" spans="1:8">
      <c r="A1112" t="s">
        <v>7491</v>
      </c>
      <c r="B1112" s="15">
        <v>44186</v>
      </c>
      <c r="C1112" s="15">
        <v>43831</v>
      </c>
      <c r="D1112" s="15">
        <v>44166</v>
      </c>
      <c r="E1112">
        <v>1</v>
      </c>
      <c r="F1112">
        <v>0</v>
      </c>
      <c r="G1112">
        <v>0</v>
      </c>
      <c r="H1112">
        <v>1</v>
      </c>
    </row>
    <row r="1113" spans="1:8">
      <c r="A1113" t="s">
        <v>7492</v>
      </c>
      <c r="B1113" s="15">
        <v>44186</v>
      </c>
      <c r="C1113" s="15">
        <v>43831</v>
      </c>
      <c r="D1113" s="15">
        <v>44166</v>
      </c>
      <c r="E1113">
        <v>0</v>
      </c>
      <c r="F1113">
        <v>0</v>
      </c>
      <c r="G1113">
        <v>1</v>
      </c>
      <c r="H1113">
        <v>1</v>
      </c>
    </row>
    <row r="1114" spans="1:8">
      <c r="A1114" t="s">
        <v>7145</v>
      </c>
      <c r="B1114" s="15">
        <v>44186</v>
      </c>
      <c r="C1114" s="15">
        <v>43831</v>
      </c>
      <c r="D1114" s="15">
        <v>44166</v>
      </c>
      <c r="E1114">
        <v>1</v>
      </c>
      <c r="F1114">
        <v>0</v>
      </c>
      <c r="G1114">
        <v>1</v>
      </c>
      <c r="H1114">
        <v>2</v>
      </c>
    </row>
    <row r="1115" spans="1:8">
      <c r="A1115" t="s">
        <v>7493</v>
      </c>
      <c r="B1115" s="15">
        <v>44186</v>
      </c>
      <c r="C1115" s="15">
        <v>43831</v>
      </c>
      <c r="D1115" s="15">
        <v>44166</v>
      </c>
      <c r="E1115">
        <v>1</v>
      </c>
      <c r="F1115">
        <v>0</v>
      </c>
      <c r="G1115">
        <v>0</v>
      </c>
      <c r="H1115">
        <v>1</v>
      </c>
    </row>
    <row r="1116" spans="1:8">
      <c r="A1116" t="s">
        <v>7494</v>
      </c>
      <c r="B1116" s="15">
        <v>44186</v>
      </c>
      <c r="C1116" s="15">
        <v>43831</v>
      </c>
      <c r="D1116" s="15">
        <v>44166</v>
      </c>
      <c r="E1116">
        <v>0</v>
      </c>
      <c r="F1116">
        <v>0</v>
      </c>
      <c r="G1116">
        <v>1</v>
      </c>
      <c r="H1116">
        <v>1</v>
      </c>
    </row>
    <row r="1117" spans="1:8">
      <c r="A1117" t="s">
        <v>7495</v>
      </c>
      <c r="B1117" s="15">
        <v>44186</v>
      </c>
      <c r="C1117" s="15">
        <v>43831</v>
      </c>
      <c r="D1117" s="15">
        <v>44166</v>
      </c>
      <c r="E1117">
        <v>0</v>
      </c>
      <c r="F1117">
        <v>0</v>
      </c>
      <c r="G1117">
        <v>1</v>
      </c>
      <c r="H1117">
        <v>1</v>
      </c>
    </row>
    <row r="1118" spans="1:8">
      <c r="A1118" t="s">
        <v>7279</v>
      </c>
      <c r="B1118" s="15">
        <v>44186</v>
      </c>
      <c r="C1118" s="15">
        <v>43831</v>
      </c>
      <c r="D1118" s="15">
        <v>44166</v>
      </c>
      <c r="E1118">
        <v>1</v>
      </c>
      <c r="F1118">
        <v>0</v>
      </c>
      <c r="G1118">
        <v>0</v>
      </c>
      <c r="H1118">
        <v>1</v>
      </c>
    </row>
    <row r="1119" spans="1:8">
      <c r="A1119" t="s">
        <v>7496</v>
      </c>
      <c r="B1119" s="15">
        <v>44186</v>
      </c>
      <c r="C1119" s="15">
        <v>43831</v>
      </c>
      <c r="D1119" s="15">
        <v>44166</v>
      </c>
      <c r="E1119">
        <v>1</v>
      </c>
      <c r="F1119">
        <v>0</v>
      </c>
      <c r="G1119">
        <v>0</v>
      </c>
      <c r="H1119">
        <v>1</v>
      </c>
    </row>
    <row r="1120" spans="1:8">
      <c r="A1120" t="s">
        <v>7497</v>
      </c>
      <c r="B1120" s="15">
        <v>44186</v>
      </c>
      <c r="C1120" s="15">
        <v>43831</v>
      </c>
      <c r="D1120" s="15">
        <v>44166</v>
      </c>
      <c r="E1120">
        <v>0</v>
      </c>
      <c r="F1120">
        <v>1</v>
      </c>
      <c r="G1120">
        <v>0</v>
      </c>
      <c r="H1120">
        <v>1</v>
      </c>
    </row>
    <row r="1121" spans="1:8">
      <c r="A1121" t="s">
        <v>7077</v>
      </c>
      <c r="B1121" s="15">
        <v>44186</v>
      </c>
      <c r="C1121" s="15">
        <v>43831</v>
      </c>
      <c r="D1121" s="15">
        <v>44166</v>
      </c>
      <c r="E1121">
        <v>2</v>
      </c>
      <c r="F1121">
        <v>0</v>
      </c>
      <c r="G1121">
        <v>1</v>
      </c>
      <c r="H1121">
        <v>3</v>
      </c>
    </row>
    <row r="1122" spans="1:8">
      <c r="A1122" t="s">
        <v>7041</v>
      </c>
      <c r="B1122" s="15">
        <v>44186</v>
      </c>
      <c r="C1122" s="15">
        <v>43831</v>
      </c>
      <c r="D1122" s="15">
        <v>44166</v>
      </c>
      <c r="E1122">
        <v>0</v>
      </c>
      <c r="F1122">
        <v>2</v>
      </c>
      <c r="G1122">
        <v>5</v>
      </c>
      <c r="H1122">
        <v>7</v>
      </c>
    </row>
    <row r="1123" spans="1:8">
      <c r="A1123" t="s">
        <v>126</v>
      </c>
      <c r="B1123" s="15">
        <v>44186</v>
      </c>
      <c r="C1123" s="15">
        <v>43831</v>
      </c>
      <c r="D1123" s="15">
        <v>44166</v>
      </c>
      <c r="E1123">
        <v>0</v>
      </c>
      <c r="F1123">
        <v>0</v>
      </c>
      <c r="G1123">
        <v>1</v>
      </c>
      <c r="H1123">
        <v>1</v>
      </c>
    </row>
    <row r="1124" spans="1:8">
      <c r="A1124" t="s">
        <v>7498</v>
      </c>
      <c r="B1124" s="15">
        <v>44186</v>
      </c>
      <c r="C1124" s="15">
        <v>43831</v>
      </c>
      <c r="D1124" s="15">
        <v>44166</v>
      </c>
      <c r="E1124">
        <v>0</v>
      </c>
      <c r="F1124">
        <v>0</v>
      </c>
      <c r="G1124">
        <v>1</v>
      </c>
      <c r="H1124">
        <v>1</v>
      </c>
    </row>
    <row r="1125" spans="1:8">
      <c r="A1125" t="s">
        <v>7499</v>
      </c>
      <c r="B1125" s="15">
        <v>44186</v>
      </c>
      <c r="C1125" s="15">
        <v>43831</v>
      </c>
      <c r="D1125" s="15">
        <v>44166</v>
      </c>
      <c r="E1125">
        <v>0</v>
      </c>
      <c r="F1125">
        <v>1</v>
      </c>
      <c r="G1125">
        <v>0</v>
      </c>
      <c r="H1125">
        <v>1</v>
      </c>
    </row>
    <row r="1126" spans="1:8">
      <c r="A1126" t="s">
        <v>7500</v>
      </c>
      <c r="B1126" s="15">
        <v>44186</v>
      </c>
      <c r="C1126" s="15">
        <v>43831</v>
      </c>
      <c r="D1126" s="15">
        <v>44166</v>
      </c>
      <c r="E1126">
        <v>1</v>
      </c>
      <c r="F1126">
        <v>0</v>
      </c>
      <c r="G1126">
        <v>0</v>
      </c>
      <c r="H1126">
        <v>1</v>
      </c>
    </row>
    <row r="1127" spans="1:8">
      <c r="A1127" t="s">
        <v>7501</v>
      </c>
      <c r="B1127" s="15">
        <v>44186</v>
      </c>
      <c r="C1127" s="15">
        <v>43831</v>
      </c>
      <c r="D1127" s="15">
        <v>44166</v>
      </c>
      <c r="E1127">
        <v>0</v>
      </c>
      <c r="F1127">
        <v>0</v>
      </c>
      <c r="G1127">
        <v>1</v>
      </c>
      <c r="H1127">
        <v>1</v>
      </c>
    </row>
    <row r="1128" spans="1:8">
      <c r="A1128" t="s">
        <v>187</v>
      </c>
      <c r="B1128" s="15">
        <v>44186</v>
      </c>
      <c r="C1128" s="15">
        <v>43831</v>
      </c>
      <c r="D1128" s="15">
        <v>44166</v>
      </c>
      <c r="E1128">
        <v>1</v>
      </c>
      <c r="F1128">
        <v>0</v>
      </c>
      <c r="G1128">
        <v>2</v>
      </c>
      <c r="H1128">
        <v>3</v>
      </c>
    </row>
    <row r="1129" spans="1:8">
      <c r="A1129" t="s">
        <v>7075</v>
      </c>
      <c r="B1129" s="15">
        <v>44186</v>
      </c>
      <c r="C1129" s="15">
        <v>43831</v>
      </c>
      <c r="D1129" s="15">
        <v>44166</v>
      </c>
      <c r="E1129">
        <v>1</v>
      </c>
      <c r="F1129">
        <v>0</v>
      </c>
      <c r="G1129">
        <v>1</v>
      </c>
      <c r="H1129">
        <v>2</v>
      </c>
    </row>
    <row r="1130" spans="1:8">
      <c r="A1130" t="s">
        <v>106</v>
      </c>
      <c r="B1130" s="15">
        <v>44186</v>
      </c>
      <c r="C1130" s="15">
        <v>43831</v>
      </c>
      <c r="D1130" s="15">
        <v>44166</v>
      </c>
      <c r="E1130">
        <v>16</v>
      </c>
      <c r="F1130">
        <v>0</v>
      </c>
      <c r="G1130">
        <v>13</v>
      </c>
      <c r="H1130">
        <v>29</v>
      </c>
    </row>
    <row r="1131" spans="1:8">
      <c r="A1131" t="s">
        <v>6894</v>
      </c>
      <c r="B1131" s="15">
        <v>44186</v>
      </c>
      <c r="C1131" s="15">
        <v>43831</v>
      </c>
      <c r="D1131" s="15">
        <v>44166</v>
      </c>
      <c r="E1131">
        <v>3</v>
      </c>
      <c r="F1131">
        <v>0</v>
      </c>
      <c r="G1131">
        <v>1</v>
      </c>
      <c r="H1131">
        <v>4</v>
      </c>
    </row>
    <row r="1132" spans="1:8">
      <c r="A1132" t="s">
        <v>7502</v>
      </c>
      <c r="B1132" s="15">
        <v>44186</v>
      </c>
      <c r="C1132" s="15">
        <v>43831</v>
      </c>
      <c r="D1132" s="15">
        <v>44166</v>
      </c>
      <c r="E1132">
        <v>0</v>
      </c>
      <c r="F1132">
        <v>0</v>
      </c>
      <c r="G1132">
        <v>1</v>
      </c>
      <c r="H1132">
        <v>1</v>
      </c>
    </row>
    <row r="1133" spans="1:8">
      <c r="A1133" t="s">
        <v>174</v>
      </c>
      <c r="B1133" s="15">
        <v>44186</v>
      </c>
      <c r="C1133" s="15">
        <v>43831</v>
      </c>
      <c r="D1133" s="15">
        <v>44166</v>
      </c>
      <c r="E1133">
        <v>2</v>
      </c>
      <c r="F1133">
        <v>0</v>
      </c>
      <c r="G1133">
        <v>1</v>
      </c>
      <c r="H1133">
        <v>3</v>
      </c>
    </row>
    <row r="1134" spans="1:8">
      <c r="A1134" t="s">
        <v>104</v>
      </c>
      <c r="B1134" s="15">
        <v>44186</v>
      </c>
      <c r="C1134" s="15">
        <v>43831</v>
      </c>
      <c r="D1134" s="15">
        <v>44166</v>
      </c>
      <c r="E1134">
        <v>0</v>
      </c>
      <c r="F1134">
        <v>1</v>
      </c>
      <c r="G1134">
        <v>1</v>
      </c>
      <c r="H1134">
        <v>2</v>
      </c>
    </row>
    <row r="1135" spans="1:8">
      <c r="A1135" t="s">
        <v>7503</v>
      </c>
      <c r="B1135" s="15">
        <v>44186</v>
      </c>
      <c r="C1135" s="15">
        <v>43831</v>
      </c>
      <c r="D1135" s="15">
        <v>44166</v>
      </c>
      <c r="E1135">
        <v>0</v>
      </c>
      <c r="F1135">
        <v>0</v>
      </c>
      <c r="G1135">
        <v>1</v>
      </c>
      <c r="H1135">
        <v>1</v>
      </c>
    </row>
    <row r="1136" spans="1:8">
      <c r="A1136" t="s">
        <v>99</v>
      </c>
      <c r="B1136" s="15">
        <v>44186</v>
      </c>
      <c r="C1136" s="15">
        <v>43831</v>
      </c>
      <c r="D1136" s="15">
        <v>44166</v>
      </c>
      <c r="E1136">
        <v>5</v>
      </c>
      <c r="F1136">
        <v>1</v>
      </c>
      <c r="G1136">
        <v>0</v>
      </c>
      <c r="H1136">
        <v>6</v>
      </c>
    </row>
    <row r="1137" spans="1:8">
      <c r="A1137" t="s">
        <v>7504</v>
      </c>
      <c r="B1137" s="15">
        <v>44186</v>
      </c>
      <c r="C1137" s="15">
        <v>43831</v>
      </c>
      <c r="D1137" s="15">
        <v>44166</v>
      </c>
      <c r="E1137">
        <v>0</v>
      </c>
      <c r="F1137">
        <v>1</v>
      </c>
      <c r="G1137">
        <v>0</v>
      </c>
      <c r="H1137">
        <v>1</v>
      </c>
    </row>
    <row r="1138" spans="1:8">
      <c r="A1138" t="s">
        <v>7505</v>
      </c>
      <c r="B1138" s="15">
        <v>44186</v>
      </c>
      <c r="C1138" s="15">
        <v>43831</v>
      </c>
      <c r="D1138" s="15">
        <v>44166</v>
      </c>
      <c r="E1138">
        <v>0</v>
      </c>
      <c r="F1138">
        <v>1</v>
      </c>
      <c r="G1138">
        <v>0</v>
      </c>
      <c r="H1138">
        <v>1</v>
      </c>
    </row>
    <row r="1139" spans="1:8">
      <c r="A1139" t="s">
        <v>6951</v>
      </c>
      <c r="B1139" s="15">
        <v>44186</v>
      </c>
      <c r="C1139" s="15">
        <v>43831</v>
      </c>
      <c r="D1139" s="15">
        <v>44166</v>
      </c>
      <c r="E1139">
        <v>1</v>
      </c>
      <c r="F1139">
        <v>0</v>
      </c>
      <c r="G1139">
        <v>1</v>
      </c>
      <c r="H1139">
        <v>2</v>
      </c>
    </row>
    <row r="1140" spans="1:8">
      <c r="A1140" t="s">
        <v>7506</v>
      </c>
      <c r="B1140" s="15">
        <v>44186</v>
      </c>
      <c r="C1140" s="15">
        <v>43831</v>
      </c>
      <c r="D1140" s="15">
        <v>44166</v>
      </c>
      <c r="E1140">
        <v>0</v>
      </c>
      <c r="F1140">
        <v>0</v>
      </c>
      <c r="G1140">
        <v>1</v>
      </c>
      <c r="H1140">
        <v>1</v>
      </c>
    </row>
    <row r="1141" spans="1:8">
      <c r="A1141" t="s">
        <v>134</v>
      </c>
      <c r="B1141" s="15">
        <v>44186</v>
      </c>
      <c r="C1141" s="15">
        <v>43831</v>
      </c>
      <c r="D1141" s="15">
        <v>44166</v>
      </c>
      <c r="E1141">
        <v>11</v>
      </c>
      <c r="F1141">
        <v>2</v>
      </c>
      <c r="G1141">
        <v>5</v>
      </c>
      <c r="H1141">
        <v>18</v>
      </c>
    </row>
    <row r="1142" spans="1:8">
      <c r="A1142" t="s">
        <v>7507</v>
      </c>
      <c r="B1142" s="15">
        <v>44186</v>
      </c>
      <c r="C1142" s="15">
        <v>43831</v>
      </c>
      <c r="D1142" s="15">
        <v>44166</v>
      </c>
      <c r="E1142">
        <v>0</v>
      </c>
      <c r="F1142">
        <v>1</v>
      </c>
      <c r="G1142">
        <v>0</v>
      </c>
      <c r="H1142">
        <v>1</v>
      </c>
    </row>
    <row r="1143" spans="1:8">
      <c r="A1143" t="s">
        <v>7508</v>
      </c>
      <c r="B1143" s="15">
        <v>44186</v>
      </c>
      <c r="C1143" s="15">
        <v>43831</v>
      </c>
      <c r="D1143" s="15">
        <v>44166</v>
      </c>
      <c r="E1143">
        <v>1</v>
      </c>
      <c r="F1143">
        <v>0</v>
      </c>
      <c r="G1143">
        <v>0</v>
      </c>
      <c r="H1143">
        <v>1</v>
      </c>
    </row>
    <row r="1144" spans="1:8">
      <c r="A1144" t="s">
        <v>7509</v>
      </c>
      <c r="B1144" s="15">
        <v>44186</v>
      </c>
      <c r="C1144" s="15">
        <v>43831</v>
      </c>
      <c r="D1144" s="15">
        <v>44166</v>
      </c>
      <c r="E1144">
        <v>1</v>
      </c>
      <c r="F1144">
        <v>0</v>
      </c>
      <c r="G1144">
        <v>0</v>
      </c>
      <c r="H1144">
        <v>1</v>
      </c>
    </row>
    <row r="1145" spans="1:8">
      <c r="A1145" t="s">
        <v>176</v>
      </c>
      <c r="B1145" s="15">
        <v>44186</v>
      </c>
      <c r="C1145" s="15">
        <v>43831</v>
      </c>
      <c r="D1145" s="15">
        <v>44166</v>
      </c>
      <c r="E1145">
        <v>0</v>
      </c>
      <c r="F1145">
        <v>1</v>
      </c>
      <c r="G1145">
        <v>0</v>
      </c>
      <c r="H1145">
        <v>1</v>
      </c>
    </row>
    <row r="1146" spans="1:8">
      <c r="A1146" t="s">
        <v>7510</v>
      </c>
      <c r="B1146" s="15">
        <v>44186</v>
      </c>
      <c r="C1146" s="15">
        <v>43831</v>
      </c>
      <c r="D1146" s="15">
        <v>44166</v>
      </c>
      <c r="E1146">
        <v>1</v>
      </c>
      <c r="F1146">
        <v>0</v>
      </c>
      <c r="G1146">
        <v>0</v>
      </c>
      <c r="H1146">
        <v>1</v>
      </c>
    </row>
    <row r="1147" spans="1:8">
      <c r="A1147" t="s">
        <v>7511</v>
      </c>
      <c r="B1147" s="15">
        <v>44186</v>
      </c>
      <c r="C1147" s="15">
        <v>43831</v>
      </c>
      <c r="D1147" s="15">
        <v>44166</v>
      </c>
      <c r="E1147">
        <v>1</v>
      </c>
      <c r="F1147">
        <v>0</v>
      </c>
      <c r="G1147">
        <v>0</v>
      </c>
      <c r="H1147">
        <v>1</v>
      </c>
    </row>
    <row r="1148" spans="1:8">
      <c r="A1148" t="s">
        <v>7512</v>
      </c>
      <c r="B1148" s="15">
        <v>44186</v>
      </c>
      <c r="C1148" s="15">
        <v>43831</v>
      </c>
      <c r="D1148" s="15">
        <v>44166</v>
      </c>
      <c r="E1148">
        <v>0</v>
      </c>
      <c r="F1148">
        <v>0</v>
      </c>
      <c r="G1148">
        <v>1</v>
      </c>
      <c r="H1148">
        <v>1</v>
      </c>
    </row>
    <row r="1149" spans="1:8">
      <c r="A1149" t="s">
        <v>7513</v>
      </c>
      <c r="B1149" s="15">
        <v>44186</v>
      </c>
      <c r="C1149" s="15">
        <v>43831</v>
      </c>
      <c r="D1149" s="15">
        <v>44166</v>
      </c>
      <c r="E1149">
        <v>0</v>
      </c>
      <c r="F1149">
        <v>0</v>
      </c>
      <c r="G1149">
        <v>1</v>
      </c>
      <c r="H1149">
        <v>1</v>
      </c>
    </row>
    <row r="1150" spans="1:8">
      <c r="A1150" t="s">
        <v>7514</v>
      </c>
      <c r="B1150" s="15">
        <v>44186</v>
      </c>
      <c r="C1150" s="15">
        <v>43831</v>
      </c>
      <c r="D1150" s="15">
        <v>44166</v>
      </c>
      <c r="E1150">
        <v>0</v>
      </c>
      <c r="F1150">
        <v>0</v>
      </c>
      <c r="G1150">
        <v>1</v>
      </c>
      <c r="H1150">
        <v>1</v>
      </c>
    </row>
    <row r="1151" spans="1:8">
      <c r="A1151" t="s">
        <v>7515</v>
      </c>
      <c r="B1151" s="15">
        <v>44186</v>
      </c>
      <c r="C1151" s="15">
        <v>43831</v>
      </c>
      <c r="D1151" s="15">
        <v>44166</v>
      </c>
      <c r="E1151">
        <v>1</v>
      </c>
      <c r="F1151">
        <v>0</v>
      </c>
      <c r="G1151">
        <v>0</v>
      </c>
      <c r="H1151">
        <v>1</v>
      </c>
    </row>
    <row r="1152" spans="1:8">
      <c r="A1152" t="s">
        <v>7516</v>
      </c>
      <c r="B1152" s="15">
        <v>44186</v>
      </c>
      <c r="C1152" s="15">
        <v>43831</v>
      </c>
      <c r="D1152" s="15">
        <v>44166</v>
      </c>
      <c r="E1152">
        <v>0</v>
      </c>
      <c r="F1152">
        <v>0</v>
      </c>
      <c r="G1152">
        <v>1</v>
      </c>
      <c r="H1152">
        <v>1</v>
      </c>
    </row>
    <row r="1153" spans="1:8">
      <c r="A1153" t="s">
        <v>7517</v>
      </c>
      <c r="B1153" s="15">
        <v>44186</v>
      </c>
      <c r="C1153" s="15">
        <v>43831</v>
      </c>
      <c r="D1153" s="15">
        <v>44166</v>
      </c>
      <c r="E1153">
        <v>0</v>
      </c>
      <c r="F1153">
        <v>0</v>
      </c>
      <c r="G1153">
        <v>1</v>
      </c>
      <c r="H1153">
        <v>1</v>
      </c>
    </row>
    <row r="1154" spans="1:8">
      <c r="A1154" t="s">
        <v>7518</v>
      </c>
      <c r="B1154" s="15">
        <v>44186</v>
      </c>
      <c r="C1154" s="15">
        <v>43831</v>
      </c>
      <c r="D1154" s="15">
        <v>44166</v>
      </c>
      <c r="E1154">
        <v>0</v>
      </c>
      <c r="F1154">
        <v>0</v>
      </c>
      <c r="G1154">
        <v>1</v>
      </c>
      <c r="H1154">
        <v>1</v>
      </c>
    </row>
    <row r="1155" spans="1:8">
      <c r="A1155" t="s">
        <v>7519</v>
      </c>
      <c r="B1155" s="15">
        <v>44186</v>
      </c>
      <c r="C1155" s="15">
        <v>43831</v>
      </c>
      <c r="D1155" s="15">
        <v>44166</v>
      </c>
      <c r="E1155">
        <v>0</v>
      </c>
      <c r="F1155">
        <v>0</v>
      </c>
      <c r="G1155">
        <v>1</v>
      </c>
      <c r="H1155">
        <v>1</v>
      </c>
    </row>
    <row r="1156" spans="1:8">
      <c r="A1156" t="s">
        <v>167</v>
      </c>
      <c r="B1156" s="15">
        <v>44186</v>
      </c>
      <c r="C1156" s="15">
        <v>43831</v>
      </c>
      <c r="D1156" s="15">
        <v>44166</v>
      </c>
      <c r="E1156">
        <v>1</v>
      </c>
      <c r="F1156">
        <v>4</v>
      </c>
      <c r="G1156">
        <v>5</v>
      </c>
      <c r="H1156">
        <v>10</v>
      </c>
    </row>
    <row r="1157" spans="1:8">
      <c r="A1157" t="s">
        <v>7520</v>
      </c>
      <c r="B1157" s="15">
        <v>44186</v>
      </c>
      <c r="C1157" s="15">
        <v>43831</v>
      </c>
      <c r="D1157" s="15">
        <v>44166</v>
      </c>
      <c r="E1157">
        <v>0</v>
      </c>
      <c r="F1157">
        <v>1</v>
      </c>
      <c r="G1157">
        <v>0</v>
      </c>
      <c r="H1157">
        <v>1</v>
      </c>
    </row>
    <row r="1158" spans="1:8">
      <c r="A1158" t="s">
        <v>7521</v>
      </c>
      <c r="B1158" s="15">
        <v>44186</v>
      </c>
      <c r="C1158" s="15">
        <v>43831</v>
      </c>
      <c r="D1158" s="15">
        <v>44166</v>
      </c>
      <c r="E1158">
        <v>1</v>
      </c>
      <c r="F1158">
        <v>0</v>
      </c>
      <c r="G1158">
        <v>0</v>
      </c>
      <c r="H1158">
        <v>1</v>
      </c>
    </row>
    <row r="1159" spans="1:8">
      <c r="A1159" t="s">
        <v>101</v>
      </c>
      <c r="B1159" s="15">
        <v>44186</v>
      </c>
      <c r="C1159" s="15">
        <v>43831</v>
      </c>
      <c r="D1159" s="15">
        <v>44166</v>
      </c>
      <c r="E1159">
        <v>3</v>
      </c>
      <c r="F1159">
        <v>0</v>
      </c>
      <c r="G1159">
        <v>0</v>
      </c>
      <c r="H1159">
        <v>3</v>
      </c>
    </row>
    <row r="1160" spans="1:8">
      <c r="A1160" t="s">
        <v>90</v>
      </c>
      <c r="B1160" s="15">
        <v>44186</v>
      </c>
      <c r="C1160" s="15">
        <v>43831</v>
      </c>
      <c r="D1160" s="15">
        <v>44166</v>
      </c>
      <c r="E1160">
        <v>14</v>
      </c>
      <c r="F1160">
        <v>6</v>
      </c>
      <c r="G1160">
        <v>3</v>
      </c>
      <c r="H1160">
        <v>23</v>
      </c>
    </row>
    <row r="1161" spans="1:8">
      <c r="A1161" t="s">
        <v>7522</v>
      </c>
      <c r="B1161" s="15">
        <v>44186</v>
      </c>
      <c r="C1161" s="15">
        <v>43831</v>
      </c>
      <c r="D1161" s="15">
        <v>44166</v>
      </c>
      <c r="E1161">
        <v>1</v>
      </c>
      <c r="F1161">
        <v>0</v>
      </c>
      <c r="G1161">
        <v>0</v>
      </c>
      <c r="H1161">
        <v>1</v>
      </c>
    </row>
    <row r="1162" spans="1:8">
      <c r="A1162" t="s">
        <v>7523</v>
      </c>
      <c r="B1162" s="15">
        <v>44186</v>
      </c>
      <c r="C1162" s="15">
        <v>43831</v>
      </c>
      <c r="D1162" s="15">
        <v>44166</v>
      </c>
      <c r="E1162">
        <v>1</v>
      </c>
      <c r="F1162">
        <v>0</v>
      </c>
      <c r="G1162">
        <v>0</v>
      </c>
      <c r="H1162">
        <v>1</v>
      </c>
    </row>
    <row r="1163" spans="1:8">
      <c r="A1163" t="s">
        <v>131</v>
      </c>
      <c r="B1163" s="15">
        <v>44186</v>
      </c>
      <c r="C1163" s="15">
        <v>43831</v>
      </c>
      <c r="D1163" s="15">
        <v>44166</v>
      </c>
      <c r="E1163">
        <v>1</v>
      </c>
      <c r="F1163">
        <v>0</v>
      </c>
      <c r="G1163">
        <v>0</v>
      </c>
      <c r="H1163">
        <v>1</v>
      </c>
    </row>
    <row r="1164" spans="1:8">
      <c r="A1164" t="s">
        <v>7524</v>
      </c>
      <c r="B1164" s="15">
        <v>44186</v>
      </c>
      <c r="C1164" s="15">
        <v>43831</v>
      </c>
      <c r="D1164" s="15">
        <v>44166</v>
      </c>
      <c r="E1164">
        <v>0</v>
      </c>
      <c r="F1164">
        <v>0</v>
      </c>
      <c r="G1164">
        <v>1</v>
      </c>
      <c r="H1164">
        <v>1</v>
      </c>
    </row>
    <row r="1165" spans="1:8">
      <c r="A1165" t="s">
        <v>7242</v>
      </c>
      <c r="B1165" s="15">
        <v>44186</v>
      </c>
      <c r="C1165" s="15">
        <v>43831</v>
      </c>
      <c r="D1165" s="15">
        <v>44166</v>
      </c>
      <c r="E1165">
        <v>1</v>
      </c>
      <c r="F1165">
        <v>0</v>
      </c>
      <c r="G1165">
        <v>0</v>
      </c>
      <c r="H1165">
        <v>1</v>
      </c>
    </row>
    <row r="1166" spans="1:8">
      <c r="A1166" t="s">
        <v>7525</v>
      </c>
      <c r="B1166" s="15">
        <v>44186</v>
      </c>
      <c r="C1166" s="15">
        <v>43831</v>
      </c>
      <c r="D1166" s="15">
        <v>44166</v>
      </c>
      <c r="E1166">
        <v>0</v>
      </c>
      <c r="F1166">
        <v>0</v>
      </c>
      <c r="G1166">
        <v>1</v>
      </c>
      <c r="H1166">
        <v>1</v>
      </c>
    </row>
    <row r="1167" spans="1:8">
      <c r="A1167" t="s">
        <v>7526</v>
      </c>
      <c r="B1167" s="15">
        <v>44186</v>
      </c>
      <c r="C1167" s="15">
        <v>43831</v>
      </c>
      <c r="D1167" s="15">
        <v>44166</v>
      </c>
      <c r="E1167">
        <v>1</v>
      </c>
      <c r="F1167">
        <v>0</v>
      </c>
      <c r="G1167">
        <v>0</v>
      </c>
      <c r="H1167">
        <v>1</v>
      </c>
    </row>
    <row r="1168" spans="1:8">
      <c r="A1168" t="s">
        <v>7527</v>
      </c>
      <c r="B1168" s="15">
        <v>44186</v>
      </c>
      <c r="C1168" s="15">
        <v>43831</v>
      </c>
      <c r="D1168" s="15">
        <v>44166</v>
      </c>
      <c r="E1168">
        <v>1</v>
      </c>
      <c r="F1168">
        <v>0</v>
      </c>
      <c r="G1168">
        <v>1</v>
      </c>
      <c r="H1168">
        <v>2</v>
      </c>
    </row>
    <row r="1169" spans="1:8">
      <c r="A1169" t="s">
        <v>6927</v>
      </c>
      <c r="B1169" s="15">
        <v>44186</v>
      </c>
      <c r="C1169" s="15">
        <v>43831</v>
      </c>
      <c r="D1169" s="15">
        <v>44166</v>
      </c>
      <c r="E1169">
        <v>0</v>
      </c>
      <c r="F1169">
        <v>0</v>
      </c>
      <c r="G1169">
        <v>1</v>
      </c>
      <c r="H1169">
        <v>1</v>
      </c>
    </row>
    <row r="1170" spans="1:8">
      <c r="A1170" t="s">
        <v>7528</v>
      </c>
      <c r="B1170" s="15">
        <v>44186</v>
      </c>
      <c r="C1170" s="15">
        <v>43831</v>
      </c>
      <c r="D1170" s="15">
        <v>44166</v>
      </c>
      <c r="E1170">
        <v>0</v>
      </c>
      <c r="F1170">
        <v>1</v>
      </c>
      <c r="G1170">
        <v>1</v>
      </c>
      <c r="H1170">
        <v>2</v>
      </c>
    </row>
    <row r="1171" spans="1:8">
      <c r="A1171" t="s">
        <v>6926</v>
      </c>
      <c r="B1171" s="15">
        <v>44186</v>
      </c>
      <c r="C1171" s="15">
        <v>43831</v>
      </c>
      <c r="D1171" s="15">
        <v>44166</v>
      </c>
      <c r="E1171">
        <v>0</v>
      </c>
      <c r="F1171">
        <v>0</v>
      </c>
      <c r="G1171">
        <v>1</v>
      </c>
      <c r="H1171">
        <v>1</v>
      </c>
    </row>
    <row r="1172" spans="1:8">
      <c r="A1172" t="s">
        <v>141</v>
      </c>
      <c r="B1172" s="15">
        <v>44186</v>
      </c>
      <c r="C1172" s="15">
        <v>43831</v>
      </c>
      <c r="D1172" s="15">
        <v>44166</v>
      </c>
      <c r="E1172">
        <v>3</v>
      </c>
      <c r="F1172">
        <v>2</v>
      </c>
      <c r="G1172">
        <v>6</v>
      </c>
      <c r="H1172">
        <v>11</v>
      </c>
    </row>
    <row r="1173" spans="1:8">
      <c r="A1173" t="s">
        <v>7529</v>
      </c>
      <c r="B1173" s="15">
        <v>44186</v>
      </c>
      <c r="C1173" s="15">
        <v>43831</v>
      </c>
      <c r="D1173" s="15">
        <v>44166</v>
      </c>
      <c r="E1173">
        <v>1</v>
      </c>
      <c r="F1173">
        <v>0</v>
      </c>
      <c r="G1173">
        <v>0</v>
      </c>
      <c r="H1173">
        <v>1</v>
      </c>
    </row>
    <row r="1174" spans="1:8">
      <c r="A1174" t="s">
        <v>7530</v>
      </c>
      <c r="B1174" s="15">
        <v>44186</v>
      </c>
      <c r="C1174" s="15">
        <v>43831</v>
      </c>
      <c r="D1174" s="15">
        <v>44166</v>
      </c>
      <c r="E1174">
        <v>1</v>
      </c>
      <c r="F1174">
        <v>0</v>
      </c>
      <c r="G1174">
        <v>0</v>
      </c>
      <c r="H1174">
        <v>1</v>
      </c>
    </row>
    <row r="1175" spans="1:8">
      <c r="A1175" t="s">
        <v>7531</v>
      </c>
      <c r="B1175" s="15">
        <v>44186</v>
      </c>
      <c r="C1175" s="15">
        <v>43831</v>
      </c>
      <c r="D1175" s="15">
        <v>44166</v>
      </c>
      <c r="E1175">
        <v>0</v>
      </c>
      <c r="F1175">
        <v>0</v>
      </c>
      <c r="G1175">
        <v>1</v>
      </c>
      <c r="H1175">
        <v>1</v>
      </c>
    </row>
    <row r="1176" spans="1:8">
      <c r="A1176" t="s">
        <v>7532</v>
      </c>
      <c r="B1176" s="15">
        <v>44186</v>
      </c>
      <c r="C1176" s="15">
        <v>43831</v>
      </c>
      <c r="D1176" s="15">
        <v>44166</v>
      </c>
      <c r="E1176">
        <v>0</v>
      </c>
      <c r="F1176">
        <v>1</v>
      </c>
      <c r="G1176">
        <v>0</v>
      </c>
      <c r="H1176">
        <v>1</v>
      </c>
    </row>
    <row r="1177" spans="1:8">
      <c r="A1177" t="s">
        <v>7533</v>
      </c>
      <c r="B1177" s="15">
        <v>44551</v>
      </c>
      <c r="C1177" s="15">
        <v>44197</v>
      </c>
      <c r="D1177" s="15">
        <v>44531</v>
      </c>
      <c r="E1177">
        <v>0</v>
      </c>
      <c r="F1177">
        <v>0</v>
      </c>
      <c r="G1177">
        <v>1</v>
      </c>
      <c r="H1177">
        <v>1</v>
      </c>
    </row>
    <row r="1178" spans="1:8">
      <c r="A1178" t="s">
        <v>93</v>
      </c>
      <c r="B1178" s="15">
        <v>44551</v>
      </c>
      <c r="C1178" s="15">
        <v>44197</v>
      </c>
      <c r="D1178" s="15">
        <v>44531</v>
      </c>
      <c r="E1178">
        <v>1</v>
      </c>
      <c r="F1178">
        <v>1</v>
      </c>
      <c r="G1178">
        <v>12</v>
      </c>
      <c r="H1178">
        <v>14</v>
      </c>
    </row>
    <row r="1179" spans="1:8">
      <c r="A1179" t="s">
        <v>7534</v>
      </c>
      <c r="B1179" s="15">
        <v>44551</v>
      </c>
      <c r="C1179" s="15">
        <v>44197</v>
      </c>
      <c r="D1179" s="15">
        <v>44531</v>
      </c>
      <c r="E1179">
        <v>0</v>
      </c>
      <c r="F1179">
        <v>0</v>
      </c>
      <c r="G1179">
        <v>1</v>
      </c>
      <c r="H1179">
        <v>1</v>
      </c>
    </row>
    <row r="1180" spans="1:8">
      <c r="A1180" t="s">
        <v>7535</v>
      </c>
      <c r="B1180" s="15">
        <v>44551</v>
      </c>
      <c r="C1180" s="15">
        <v>44197</v>
      </c>
      <c r="D1180" s="15">
        <v>44531</v>
      </c>
      <c r="E1180">
        <v>0</v>
      </c>
      <c r="F1180">
        <v>0</v>
      </c>
      <c r="G1180">
        <v>1</v>
      </c>
      <c r="H1180">
        <v>1</v>
      </c>
    </row>
    <row r="1181" spans="1:8">
      <c r="A1181" t="s">
        <v>7536</v>
      </c>
      <c r="B1181" s="15">
        <v>44551</v>
      </c>
      <c r="C1181" s="15">
        <v>44197</v>
      </c>
      <c r="D1181" s="15">
        <v>44531</v>
      </c>
      <c r="E1181">
        <v>0</v>
      </c>
      <c r="F1181">
        <v>0</v>
      </c>
      <c r="G1181">
        <v>1</v>
      </c>
      <c r="H1181">
        <v>1</v>
      </c>
    </row>
    <row r="1182" spans="1:8">
      <c r="A1182" t="s">
        <v>7537</v>
      </c>
      <c r="B1182" s="15">
        <v>44551</v>
      </c>
      <c r="C1182" s="15">
        <v>44197</v>
      </c>
      <c r="D1182" s="15">
        <v>44531</v>
      </c>
      <c r="E1182">
        <v>0</v>
      </c>
      <c r="F1182">
        <v>0</v>
      </c>
      <c r="G1182">
        <v>1</v>
      </c>
      <c r="H1182">
        <v>1</v>
      </c>
    </row>
    <row r="1183" spans="1:8">
      <c r="A1183" t="s">
        <v>7538</v>
      </c>
      <c r="B1183" s="15">
        <v>44551</v>
      </c>
      <c r="C1183" s="15">
        <v>44197</v>
      </c>
      <c r="D1183" s="15">
        <v>44531</v>
      </c>
      <c r="E1183">
        <v>0</v>
      </c>
      <c r="F1183">
        <v>1</v>
      </c>
      <c r="G1183">
        <v>0</v>
      </c>
      <c r="H1183">
        <v>1</v>
      </c>
    </row>
    <row r="1184" spans="1:8">
      <c r="A1184" t="s">
        <v>117</v>
      </c>
      <c r="B1184" s="15">
        <v>44551</v>
      </c>
      <c r="C1184" s="15">
        <v>44197</v>
      </c>
      <c r="D1184" s="15">
        <v>44531</v>
      </c>
      <c r="E1184">
        <v>1</v>
      </c>
      <c r="F1184">
        <v>0</v>
      </c>
      <c r="G1184">
        <v>1</v>
      </c>
      <c r="H1184">
        <v>2</v>
      </c>
    </row>
    <row r="1185" spans="1:8">
      <c r="A1185" t="s">
        <v>94</v>
      </c>
      <c r="B1185" s="15">
        <v>44551</v>
      </c>
      <c r="C1185" s="15">
        <v>44197</v>
      </c>
      <c r="D1185" s="15">
        <v>44531</v>
      </c>
      <c r="E1185">
        <v>0</v>
      </c>
      <c r="F1185">
        <v>0</v>
      </c>
      <c r="G1185">
        <v>2</v>
      </c>
      <c r="H1185">
        <v>2</v>
      </c>
    </row>
    <row r="1186" spans="1:8">
      <c r="A1186" t="s">
        <v>7539</v>
      </c>
      <c r="B1186" s="15">
        <v>44551</v>
      </c>
      <c r="C1186" s="15">
        <v>44197</v>
      </c>
      <c r="D1186" s="15">
        <v>44531</v>
      </c>
      <c r="E1186">
        <v>0</v>
      </c>
      <c r="F1186">
        <v>1</v>
      </c>
      <c r="G1186">
        <v>0</v>
      </c>
      <c r="H1186">
        <v>1</v>
      </c>
    </row>
    <row r="1187" spans="1:8">
      <c r="A1187" t="s">
        <v>7192</v>
      </c>
      <c r="B1187" s="15">
        <v>44551</v>
      </c>
      <c r="C1187" s="15">
        <v>44197</v>
      </c>
      <c r="D1187" s="15">
        <v>44531</v>
      </c>
      <c r="E1187">
        <v>1</v>
      </c>
      <c r="F1187">
        <v>0</v>
      </c>
      <c r="G1187">
        <v>0</v>
      </c>
      <c r="H1187">
        <v>1</v>
      </c>
    </row>
    <row r="1188" spans="1:8">
      <c r="A1188" t="s">
        <v>7540</v>
      </c>
      <c r="B1188" s="15">
        <v>44551</v>
      </c>
      <c r="C1188" s="15">
        <v>44197</v>
      </c>
      <c r="D1188" s="15">
        <v>44531</v>
      </c>
      <c r="E1188">
        <v>1</v>
      </c>
      <c r="F1188">
        <v>0</v>
      </c>
      <c r="G1188">
        <v>0</v>
      </c>
      <c r="H1188">
        <v>1</v>
      </c>
    </row>
    <row r="1189" spans="1:8">
      <c r="A1189" t="s">
        <v>7541</v>
      </c>
      <c r="B1189" s="15">
        <v>44551</v>
      </c>
      <c r="C1189" s="15">
        <v>44197</v>
      </c>
      <c r="D1189" s="15">
        <v>44531</v>
      </c>
      <c r="E1189">
        <v>0</v>
      </c>
      <c r="F1189">
        <v>1</v>
      </c>
      <c r="G1189">
        <v>1</v>
      </c>
      <c r="H1189">
        <v>2</v>
      </c>
    </row>
    <row r="1190" spans="1:8">
      <c r="A1190" t="s">
        <v>7542</v>
      </c>
      <c r="B1190" s="15">
        <v>44551</v>
      </c>
      <c r="C1190" s="15">
        <v>44197</v>
      </c>
      <c r="D1190" s="15">
        <v>44531</v>
      </c>
      <c r="E1190">
        <v>0</v>
      </c>
      <c r="F1190">
        <v>0</v>
      </c>
      <c r="G1190">
        <v>1</v>
      </c>
      <c r="H1190">
        <v>1</v>
      </c>
    </row>
    <row r="1191" spans="1:8">
      <c r="A1191" t="s">
        <v>6845</v>
      </c>
      <c r="B1191" s="15">
        <v>44551</v>
      </c>
      <c r="C1191" s="15">
        <v>44197</v>
      </c>
      <c r="D1191" s="15">
        <v>44531</v>
      </c>
      <c r="E1191">
        <v>0</v>
      </c>
      <c r="F1191">
        <v>1</v>
      </c>
      <c r="G1191">
        <v>0</v>
      </c>
      <c r="H1191">
        <v>1</v>
      </c>
    </row>
    <row r="1192" spans="1:8">
      <c r="A1192" t="s">
        <v>129</v>
      </c>
      <c r="B1192" s="15">
        <v>44551</v>
      </c>
      <c r="C1192" s="15">
        <v>44197</v>
      </c>
      <c r="D1192" s="15">
        <v>44531</v>
      </c>
      <c r="E1192">
        <v>0</v>
      </c>
      <c r="F1192">
        <v>0</v>
      </c>
      <c r="G1192">
        <v>1</v>
      </c>
      <c r="H1192">
        <v>1</v>
      </c>
    </row>
    <row r="1193" spans="1:8">
      <c r="A1193" t="s">
        <v>7543</v>
      </c>
      <c r="B1193" s="15">
        <v>44551</v>
      </c>
      <c r="C1193" s="15">
        <v>44197</v>
      </c>
      <c r="D1193" s="15">
        <v>44531</v>
      </c>
      <c r="E1193">
        <v>0</v>
      </c>
      <c r="F1193">
        <v>0</v>
      </c>
      <c r="G1193">
        <v>1</v>
      </c>
      <c r="H1193">
        <v>1</v>
      </c>
    </row>
    <row r="1194" spans="1:8">
      <c r="A1194" t="s">
        <v>7544</v>
      </c>
      <c r="B1194" s="15">
        <v>44551</v>
      </c>
      <c r="C1194" s="15">
        <v>44197</v>
      </c>
      <c r="D1194" s="15">
        <v>44531</v>
      </c>
      <c r="E1194">
        <v>1</v>
      </c>
      <c r="F1194">
        <v>0</v>
      </c>
      <c r="G1194">
        <v>0</v>
      </c>
      <c r="H1194">
        <v>1</v>
      </c>
    </row>
    <row r="1195" spans="1:8">
      <c r="A1195" t="s">
        <v>7032</v>
      </c>
      <c r="B1195" s="15">
        <v>44551</v>
      </c>
      <c r="C1195" s="15">
        <v>44197</v>
      </c>
      <c r="D1195" s="15">
        <v>44531</v>
      </c>
      <c r="E1195">
        <v>1</v>
      </c>
      <c r="F1195">
        <v>0</v>
      </c>
      <c r="G1195">
        <v>1</v>
      </c>
      <c r="H1195">
        <v>2</v>
      </c>
    </row>
    <row r="1196" spans="1:8">
      <c r="A1196" t="s">
        <v>75</v>
      </c>
      <c r="B1196" s="15">
        <v>44551</v>
      </c>
      <c r="C1196" s="15">
        <v>44197</v>
      </c>
      <c r="D1196" s="15">
        <v>44531</v>
      </c>
      <c r="E1196">
        <v>1</v>
      </c>
      <c r="F1196">
        <v>1</v>
      </c>
      <c r="G1196">
        <v>0</v>
      </c>
      <c r="H1196">
        <v>2</v>
      </c>
    </row>
    <row r="1197" spans="1:8">
      <c r="A1197" t="s">
        <v>7545</v>
      </c>
      <c r="B1197" s="15">
        <v>44551</v>
      </c>
      <c r="C1197" s="15">
        <v>44197</v>
      </c>
      <c r="D1197" s="15">
        <v>44531</v>
      </c>
      <c r="E1197">
        <v>1</v>
      </c>
      <c r="F1197">
        <v>0</v>
      </c>
      <c r="G1197">
        <v>0</v>
      </c>
      <c r="H1197">
        <v>1</v>
      </c>
    </row>
    <row r="1198" spans="1:8">
      <c r="A1198" t="s">
        <v>7470</v>
      </c>
      <c r="B1198" s="15">
        <v>44551</v>
      </c>
      <c r="C1198" s="15">
        <v>44197</v>
      </c>
      <c r="D1198" s="15">
        <v>44531</v>
      </c>
      <c r="E1198">
        <v>0</v>
      </c>
      <c r="F1198">
        <v>0</v>
      </c>
      <c r="G1198">
        <v>1</v>
      </c>
      <c r="H1198">
        <v>1</v>
      </c>
    </row>
    <row r="1199" spans="1:8">
      <c r="A1199" t="s">
        <v>7546</v>
      </c>
      <c r="B1199" s="15">
        <v>44551</v>
      </c>
      <c r="C1199" s="15">
        <v>44197</v>
      </c>
      <c r="D1199" s="15">
        <v>44531</v>
      </c>
      <c r="E1199">
        <v>1</v>
      </c>
      <c r="F1199">
        <v>0</v>
      </c>
      <c r="G1199">
        <v>0</v>
      </c>
      <c r="H1199">
        <v>1</v>
      </c>
    </row>
    <row r="1200" spans="1:8">
      <c r="A1200" t="s">
        <v>6893</v>
      </c>
      <c r="B1200" s="15">
        <v>44551</v>
      </c>
      <c r="C1200" s="15">
        <v>44197</v>
      </c>
      <c r="D1200" s="15">
        <v>44531</v>
      </c>
      <c r="E1200">
        <v>0</v>
      </c>
      <c r="F1200">
        <v>2</v>
      </c>
      <c r="G1200">
        <v>0</v>
      </c>
      <c r="H1200">
        <v>2</v>
      </c>
    </row>
    <row r="1201" spans="1:8">
      <c r="A1201" t="s">
        <v>7419</v>
      </c>
      <c r="B1201" s="15">
        <v>44551</v>
      </c>
      <c r="C1201" s="15">
        <v>44197</v>
      </c>
      <c r="D1201" s="15">
        <v>44531</v>
      </c>
      <c r="E1201">
        <v>1</v>
      </c>
      <c r="F1201">
        <v>0</v>
      </c>
      <c r="G1201">
        <v>0</v>
      </c>
      <c r="H1201">
        <v>1</v>
      </c>
    </row>
    <row r="1202" spans="1:8">
      <c r="A1202" t="s">
        <v>119</v>
      </c>
      <c r="B1202" s="15">
        <v>44551</v>
      </c>
      <c r="C1202" s="15">
        <v>44197</v>
      </c>
      <c r="D1202" s="15">
        <v>44531</v>
      </c>
      <c r="E1202">
        <v>3</v>
      </c>
      <c r="F1202">
        <v>0</v>
      </c>
      <c r="G1202">
        <v>0</v>
      </c>
      <c r="H1202">
        <v>3</v>
      </c>
    </row>
    <row r="1203" spans="1:8">
      <c r="A1203" t="s">
        <v>137</v>
      </c>
      <c r="B1203" s="15">
        <v>44551</v>
      </c>
      <c r="C1203" s="15">
        <v>44197</v>
      </c>
      <c r="D1203" s="15">
        <v>44531</v>
      </c>
      <c r="E1203">
        <v>9</v>
      </c>
      <c r="F1203">
        <v>0</v>
      </c>
      <c r="G1203">
        <v>8</v>
      </c>
      <c r="H1203">
        <v>17</v>
      </c>
    </row>
    <row r="1204" spans="1:8">
      <c r="A1204" t="s">
        <v>6998</v>
      </c>
      <c r="B1204" s="15">
        <v>44551</v>
      </c>
      <c r="C1204" s="15">
        <v>44197</v>
      </c>
      <c r="D1204" s="15">
        <v>44531</v>
      </c>
      <c r="E1204">
        <v>0</v>
      </c>
      <c r="F1204">
        <v>0</v>
      </c>
      <c r="G1204">
        <v>2</v>
      </c>
      <c r="H1204">
        <v>2</v>
      </c>
    </row>
    <row r="1205" spans="1:8">
      <c r="A1205" t="s">
        <v>7256</v>
      </c>
      <c r="B1205" s="15">
        <v>44551</v>
      </c>
      <c r="C1205" s="15">
        <v>44197</v>
      </c>
      <c r="D1205" s="15">
        <v>44531</v>
      </c>
      <c r="E1205">
        <v>2</v>
      </c>
      <c r="F1205">
        <v>0</v>
      </c>
      <c r="G1205">
        <v>0</v>
      </c>
      <c r="H1205">
        <v>2</v>
      </c>
    </row>
    <row r="1206" spans="1:8">
      <c r="A1206" t="s">
        <v>7358</v>
      </c>
      <c r="B1206" s="15">
        <v>44551</v>
      </c>
      <c r="C1206" s="15">
        <v>44197</v>
      </c>
      <c r="D1206" s="15">
        <v>44531</v>
      </c>
      <c r="E1206">
        <v>0</v>
      </c>
      <c r="F1206">
        <v>0</v>
      </c>
      <c r="G1206">
        <v>1</v>
      </c>
      <c r="H1206">
        <v>1</v>
      </c>
    </row>
    <row r="1207" spans="1:8">
      <c r="A1207" t="s">
        <v>58</v>
      </c>
      <c r="B1207" s="15">
        <v>44551</v>
      </c>
      <c r="C1207" s="15">
        <v>44197</v>
      </c>
      <c r="D1207" s="15">
        <v>44531</v>
      </c>
      <c r="E1207">
        <v>24</v>
      </c>
      <c r="F1207">
        <v>19</v>
      </c>
      <c r="G1207">
        <v>59</v>
      </c>
      <c r="H1207">
        <v>102</v>
      </c>
    </row>
    <row r="1208" spans="1:8">
      <c r="A1208" t="s">
        <v>6872</v>
      </c>
      <c r="B1208" s="15">
        <v>44551</v>
      </c>
      <c r="C1208" s="15">
        <v>44197</v>
      </c>
      <c r="D1208" s="15">
        <v>44531</v>
      </c>
      <c r="E1208">
        <v>0</v>
      </c>
      <c r="F1208">
        <v>1</v>
      </c>
      <c r="G1208">
        <v>0</v>
      </c>
      <c r="H1208">
        <v>1</v>
      </c>
    </row>
    <row r="1209" spans="1:8">
      <c r="A1209" t="s">
        <v>87</v>
      </c>
      <c r="B1209" s="15">
        <v>44551</v>
      </c>
      <c r="C1209" s="15">
        <v>44197</v>
      </c>
      <c r="D1209" s="15">
        <v>44531</v>
      </c>
      <c r="E1209">
        <v>0</v>
      </c>
      <c r="F1209">
        <v>1</v>
      </c>
      <c r="G1209">
        <v>0</v>
      </c>
      <c r="H1209">
        <v>1</v>
      </c>
    </row>
    <row r="1210" spans="1:8">
      <c r="A1210" t="s">
        <v>7285</v>
      </c>
      <c r="B1210" s="15">
        <v>44551</v>
      </c>
      <c r="C1210" s="15">
        <v>44197</v>
      </c>
      <c r="D1210" s="15">
        <v>44531</v>
      </c>
      <c r="E1210">
        <v>1</v>
      </c>
      <c r="F1210">
        <v>0</v>
      </c>
      <c r="G1210">
        <v>0</v>
      </c>
      <c r="H1210">
        <v>1</v>
      </c>
    </row>
    <row r="1211" spans="1:8">
      <c r="A1211" t="s">
        <v>7114</v>
      </c>
      <c r="B1211" s="15">
        <v>44551</v>
      </c>
      <c r="C1211" s="15">
        <v>44197</v>
      </c>
      <c r="D1211" s="15">
        <v>44531</v>
      </c>
      <c r="E1211">
        <v>1</v>
      </c>
      <c r="F1211">
        <v>0</v>
      </c>
      <c r="G1211">
        <v>0</v>
      </c>
      <c r="H1211">
        <v>1</v>
      </c>
    </row>
    <row r="1212" spans="1:8">
      <c r="A1212" t="s">
        <v>7547</v>
      </c>
      <c r="B1212" s="15">
        <v>44551</v>
      </c>
      <c r="C1212" s="15">
        <v>44197</v>
      </c>
      <c r="D1212" s="15">
        <v>44531</v>
      </c>
      <c r="E1212">
        <v>0</v>
      </c>
      <c r="F1212">
        <v>0</v>
      </c>
      <c r="G1212">
        <v>1</v>
      </c>
      <c r="H1212">
        <v>1</v>
      </c>
    </row>
    <row r="1213" spans="1:8">
      <c r="A1213" t="s">
        <v>6894</v>
      </c>
      <c r="B1213" s="15">
        <v>44551</v>
      </c>
      <c r="C1213" s="15">
        <v>44197</v>
      </c>
      <c r="D1213" s="15">
        <v>44531</v>
      </c>
      <c r="E1213">
        <v>0</v>
      </c>
      <c r="F1213">
        <v>1</v>
      </c>
      <c r="G1213">
        <v>2</v>
      </c>
      <c r="H1213">
        <v>3</v>
      </c>
    </row>
    <row r="1214" spans="1:8">
      <c r="A1214" t="s">
        <v>7548</v>
      </c>
      <c r="B1214" s="15">
        <v>44551</v>
      </c>
      <c r="C1214" s="15">
        <v>44197</v>
      </c>
      <c r="D1214" s="15">
        <v>44531</v>
      </c>
      <c r="E1214">
        <v>0</v>
      </c>
      <c r="F1214">
        <v>0</v>
      </c>
      <c r="G1214">
        <v>1</v>
      </c>
      <c r="H1214">
        <v>1</v>
      </c>
    </row>
    <row r="1215" spans="1:8">
      <c r="A1215" t="s">
        <v>7008</v>
      </c>
      <c r="B1215" s="15">
        <v>44551</v>
      </c>
      <c r="C1215" s="15">
        <v>44197</v>
      </c>
      <c r="D1215" s="15">
        <v>44531</v>
      </c>
      <c r="E1215">
        <v>0</v>
      </c>
      <c r="F1215">
        <v>0</v>
      </c>
      <c r="G1215">
        <v>2</v>
      </c>
      <c r="H1215">
        <v>2</v>
      </c>
    </row>
    <row r="1216" spans="1:8">
      <c r="A1216" t="s">
        <v>86</v>
      </c>
      <c r="B1216" s="15">
        <v>44551</v>
      </c>
      <c r="C1216" s="15">
        <v>44197</v>
      </c>
      <c r="D1216" s="15">
        <v>44531</v>
      </c>
      <c r="E1216">
        <v>0</v>
      </c>
      <c r="F1216">
        <v>0</v>
      </c>
      <c r="G1216">
        <v>2</v>
      </c>
      <c r="H1216">
        <v>2</v>
      </c>
    </row>
    <row r="1217" spans="1:8">
      <c r="A1217" t="s">
        <v>67</v>
      </c>
      <c r="B1217" s="15">
        <v>44551</v>
      </c>
      <c r="C1217" s="15">
        <v>44197</v>
      </c>
      <c r="D1217" s="15">
        <v>44531</v>
      </c>
      <c r="E1217">
        <v>32</v>
      </c>
      <c r="F1217">
        <v>0</v>
      </c>
      <c r="G1217">
        <v>35</v>
      </c>
      <c r="H1217">
        <v>67</v>
      </c>
    </row>
    <row r="1218" spans="1:8">
      <c r="A1218" t="s">
        <v>7549</v>
      </c>
      <c r="B1218" s="15">
        <v>44551</v>
      </c>
      <c r="C1218" s="15">
        <v>44197</v>
      </c>
      <c r="D1218" s="15">
        <v>44531</v>
      </c>
      <c r="E1218">
        <v>0</v>
      </c>
      <c r="F1218">
        <v>0</v>
      </c>
      <c r="G1218">
        <v>2</v>
      </c>
      <c r="H1218">
        <v>2</v>
      </c>
    </row>
    <row r="1219" spans="1:8">
      <c r="A1219" t="s">
        <v>177</v>
      </c>
      <c r="B1219" s="15">
        <v>44551</v>
      </c>
      <c r="C1219" s="15">
        <v>44197</v>
      </c>
      <c r="D1219" s="15">
        <v>44531</v>
      </c>
      <c r="E1219">
        <v>0</v>
      </c>
      <c r="F1219">
        <v>0</v>
      </c>
      <c r="G1219">
        <v>1</v>
      </c>
      <c r="H1219">
        <v>1</v>
      </c>
    </row>
    <row r="1220" spans="1:8">
      <c r="A1220" t="s">
        <v>7007</v>
      </c>
      <c r="B1220" s="15">
        <v>44551</v>
      </c>
      <c r="C1220" s="15">
        <v>44197</v>
      </c>
      <c r="D1220" s="15">
        <v>44531</v>
      </c>
      <c r="E1220">
        <v>2</v>
      </c>
      <c r="F1220">
        <v>0</v>
      </c>
      <c r="G1220">
        <v>0</v>
      </c>
      <c r="H1220">
        <v>2</v>
      </c>
    </row>
    <row r="1221" spans="1:8">
      <c r="A1221" t="s">
        <v>7550</v>
      </c>
      <c r="B1221" s="15">
        <v>44551</v>
      </c>
      <c r="C1221" s="15">
        <v>44197</v>
      </c>
      <c r="D1221" s="15">
        <v>44531</v>
      </c>
      <c r="E1221">
        <v>1</v>
      </c>
      <c r="F1221">
        <v>0</v>
      </c>
      <c r="G1221">
        <v>0</v>
      </c>
      <c r="H1221">
        <v>1</v>
      </c>
    </row>
    <row r="1222" spans="1:8">
      <c r="A1222" t="s">
        <v>7128</v>
      </c>
      <c r="B1222" s="15">
        <v>44551</v>
      </c>
      <c r="C1222" s="15">
        <v>44197</v>
      </c>
      <c r="D1222" s="15">
        <v>44531</v>
      </c>
      <c r="E1222">
        <v>1</v>
      </c>
      <c r="F1222">
        <v>0</v>
      </c>
      <c r="G1222">
        <v>0</v>
      </c>
      <c r="H1222">
        <v>1</v>
      </c>
    </row>
    <row r="1223" spans="1:8">
      <c r="A1223" t="s">
        <v>7551</v>
      </c>
      <c r="B1223" s="15">
        <v>44551</v>
      </c>
      <c r="C1223" s="15">
        <v>44197</v>
      </c>
      <c r="D1223" s="15">
        <v>44531</v>
      </c>
      <c r="E1223">
        <v>1</v>
      </c>
      <c r="F1223">
        <v>0</v>
      </c>
      <c r="G1223">
        <v>0</v>
      </c>
      <c r="H1223">
        <v>1</v>
      </c>
    </row>
    <row r="1224" spans="1:8">
      <c r="A1224" t="s">
        <v>92</v>
      </c>
      <c r="B1224" s="15">
        <v>44551</v>
      </c>
      <c r="C1224" s="15">
        <v>44197</v>
      </c>
      <c r="D1224" s="15">
        <v>44531</v>
      </c>
      <c r="E1224">
        <v>16</v>
      </c>
      <c r="F1224">
        <v>8</v>
      </c>
      <c r="G1224">
        <v>27</v>
      </c>
      <c r="H1224">
        <v>51</v>
      </c>
    </row>
    <row r="1225" spans="1:8">
      <c r="A1225" t="s">
        <v>7036</v>
      </c>
      <c r="B1225" s="15">
        <v>44551</v>
      </c>
      <c r="C1225" s="15">
        <v>44197</v>
      </c>
      <c r="D1225" s="15">
        <v>44531</v>
      </c>
      <c r="E1225">
        <v>0</v>
      </c>
      <c r="F1225">
        <v>2</v>
      </c>
      <c r="G1225">
        <v>0</v>
      </c>
      <c r="H1225">
        <v>2</v>
      </c>
    </row>
    <row r="1226" spans="1:8">
      <c r="A1226" t="s">
        <v>7552</v>
      </c>
      <c r="B1226" s="15">
        <v>44551</v>
      </c>
      <c r="C1226" s="15">
        <v>44197</v>
      </c>
      <c r="D1226" s="15">
        <v>44531</v>
      </c>
      <c r="E1226">
        <v>1</v>
      </c>
      <c r="F1226">
        <v>0</v>
      </c>
      <c r="G1226">
        <v>0</v>
      </c>
      <c r="H1226">
        <v>1</v>
      </c>
    </row>
    <row r="1227" spans="1:8">
      <c r="A1227" t="s">
        <v>7553</v>
      </c>
      <c r="B1227" s="15">
        <v>44551</v>
      </c>
      <c r="C1227" s="15">
        <v>44197</v>
      </c>
      <c r="D1227" s="15">
        <v>44531</v>
      </c>
      <c r="E1227">
        <v>0</v>
      </c>
      <c r="F1227">
        <v>0</v>
      </c>
      <c r="G1227">
        <v>1</v>
      </c>
      <c r="H1227">
        <v>1</v>
      </c>
    </row>
    <row r="1228" spans="1:8">
      <c r="A1228" t="s">
        <v>7554</v>
      </c>
      <c r="B1228" s="15">
        <v>44551</v>
      </c>
      <c r="C1228" s="15">
        <v>44197</v>
      </c>
      <c r="D1228" s="15">
        <v>44531</v>
      </c>
      <c r="E1228">
        <v>0</v>
      </c>
      <c r="F1228">
        <v>0</v>
      </c>
      <c r="G1228">
        <v>1</v>
      </c>
      <c r="H1228">
        <v>1</v>
      </c>
    </row>
    <row r="1229" spans="1:8">
      <c r="A1229" t="s">
        <v>7555</v>
      </c>
      <c r="B1229" s="15">
        <v>44551</v>
      </c>
      <c r="C1229" s="15">
        <v>44197</v>
      </c>
      <c r="D1229" s="15">
        <v>44531</v>
      </c>
      <c r="E1229">
        <v>0</v>
      </c>
      <c r="F1229">
        <v>1</v>
      </c>
      <c r="G1229">
        <v>0</v>
      </c>
      <c r="H1229">
        <v>1</v>
      </c>
    </row>
    <row r="1230" spans="1:8">
      <c r="A1230" t="s">
        <v>145</v>
      </c>
      <c r="B1230" s="15">
        <v>44551</v>
      </c>
      <c r="C1230" s="15">
        <v>44197</v>
      </c>
      <c r="D1230" s="15">
        <v>44531</v>
      </c>
      <c r="E1230">
        <v>4</v>
      </c>
      <c r="F1230">
        <v>1</v>
      </c>
      <c r="G1230">
        <v>1</v>
      </c>
      <c r="H1230">
        <v>6</v>
      </c>
    </row>
    <row r="1231" spans="1:8">
      <c r="A1231" t="s">
        <v>7556</v>
      </c>
      <c r="B1231" s="15">
        <v>44551</v>
      </c>
      <c r="C1231" s="15">
        <v>44197</v>
      </c>
      <c r="D1231" s="15">
        <v>44531</v>
      </c>
      <c r="E1231">
        <v>0</v>
      </c>
      <c r="F1231">
        <v>0</v>
      </c>
      <c r="G1231">
        <v>1</v>
      </c>
      <c r="H1231">
        <v>1</v>
      </c>
    </row>
    <row r="1232" spans="1:8">
      <c r="A1232" t="s">
        <v>136</v>
      </c>
      <c r="B1232" s="15">
        <v>44551</v>
      </c>
      <c r="C1232" s="15">
        <v>44197</v>
      </c>
      <c r="D1232" s="15">
        <v>44531</v>
      </c>
      <c r="E1232">
        <v>2</v>
      </c>
      <c r="F1232">
        <v>0</v>
      </c>
      <c r="G1232">
        <v>0</v>
      </c>
      <c r="H1232">
        <v>2</v>
      </c>
    </row>
    <row r="1233" spans="1:8">
      <c r="A1233" t="s">
        <v>7557</v>
      </c>
      <c r="B1233" s="15">
        <v>44551</v>
      </c>
      <c r="C1233" s="15">
        <v>44197</v>
      </c>
      <c r="D1233" s="15">
        <v>44531</v>
      </c>
      <c r="E1233">
        <v>0</v>
      </c>
      <c r="F1233">
        <v>1</v>
      </c>
      <c r="G1233">
        <v>0</v>
      </c>
      <c r="H1233">
        <v>1</v>
      </c>
    </row>
    <row r="1234" spans="1:8">
      <c r="A1234" t="s">
        <v>7020</v>
      </c>
      <c r="B1234" s="15">
        <v>44551</v>
      </c>
      <c r="C1234" s="15">
        <v>44197</v>
      </c>
      <c r="D1234" s="15">
        <v>44531</v>
      </c>
      <c r="E1234">
        <v>0</v>
      </c>
      <c r="F1234">
        <v>0</v>
      </c>
      <c r="G1234">
        <v>1</v>
      </c>
      <c r="H1234">
        <v>1</v>
      </c>
    </row>
    <row r="1235" spans="1:8">
      <c r="A1235" t="s">
        <v>7558</v>
      </c>
      <c r="B1235" s="15">
        <v>44551</v>
      </c>
      <c r="C1235" s="15">
        <v>44197</v>
      </c>
      <c r="D1235" s="15">
        <v>44531</v>
      </c>
      <c r="E1235">
        <v>0</v>
      </c>
      <c r="F1235">
        <v>1</v>
      </c>
      <c r="G1235">
        <v>0</v>
      </c>
      <c r="H1235">
        <v>1</v>
      </c>
    </row>
    <row r="1236" spans="1:8">
      <c r="A1236" t="s">
        <v>7559</v>
      </c>
      <c r="B1236" s="15">
        <v>44551</v>
      </c>
      <c r="C1236" s="15">
        <v>44197</v>
      </c>
      <c r="D1236" s="15">
        <v>44531</v>
      </c>
      <c r="E1236">
        <v>0</v>
      </c>
      <c r="F1236">
        <v>0</v>
      </c>
      <c r="G1236">
        <v>1</v>
      </c>
      <c r="H1236">
        <v>1</v>
      </c>
    </row>
    <row r="1237" spans="1:8">
      <c r="A1237" t="s">
        <v>7560</v>
      </c>
      <c r="B1237" s="15">
        <v>44551</v>
      </c>
      <c r="C1237" s="15">
        <v>44197</v>
      </c>
      <c r="D1237" s="15">
        <v>44531</v>
      </c>
      <c r="E1237">
        <v>1</v>
      </c>
      <c r="F1237">
        <v>0</v>
      </c>
      <c r="G1237">
        <v>0</v>
      </c>
      <c r="H1237">
        <v>1</v>
      </c>
    </row>
    <row r="1238" spans="1:8">
      <c r="A1238" t="s">
        <v>7098</v>
      </c>
      <c r="B1238" s="15">
        <v>44551</v>
      </c>
      <c r="C1238" s="15">
        <v>44197</v>
      </c>
      <c r="D1238" s="15">
        <v>44531</v>
      </c>
      <c r="E1238">
        <v>0</v>
      </c>
      <c r="F1238">
        <v>0</v>
      </c>
      <c r="G1238">
        <v>1</v>
      </c>
      <c r="H1238">
        <v>1</v>
      </c>
    </row>
    <row r="1239" spans="1:8">
      <c r="A1239" t="s">
        <v>7561</v>
      </c>
      <c r="B1239" s="15">
        <v>44551</v>
      </c>
      <c r="C1239" s="15">
        <v>44197</v>
      </c>
      <c r="D1239" s="15">
        <v>44531</v>
      </c>
      <c r="E1239">
        <v>1</v>
      </c>
      <c r="F1239">
        <v>0</v>
      </c>
      <c r="G1239">
        <v>0</v>
      </c>
      <c r="H1239">
        <v>1</v>
      </c>
    </row>
    <row r="1240" spans="1:8">
      <c r="A1240" t="s">
        <v>124</v>
      </c>
      <c r="B1240" s="15">
        <v>44551</v>
      </c>
      <c r="C1240" s="15">
        <v>44197</v>
      </c>
      <c r="D1240" s="15">
        <v>44531</v>
      </c>
      <c r="E1240">
        <v>0</v>
      </c>
      <c r="F1240">
        <v>0</v>
      </c>
      <c r="G1240">
        <v>2</v>
      </c>
      <c r="H1240">
        <v>2</v>
      </c>
    </row>
    <row r="1241" spans="1:8">
      <c r="A1241" t="s">
        <v>7562</v>
      </c>
      <c r="B1241" s="15">
        <v>44551</v>
      </c>
      <c r="C1241" s="15">
        <v>44197</v>
      </c>
      <c r="D1241" s="15">
        <v>44531</v>
      </c>
      <c r="E1241">
        <v>0</v>
      </c>
      <c r="F1241">
        <v>0</v>
      </c>
      <c r="G1241">
        <v>1</v>
      </c>
      <c r="H1241">
        <v>1</v>
      </c>
    </row>
    <row r="1242" spans="1:8">
      <c r="A1242" t="s">
        <v>7024</v>
      </c>
      <c r="B1242" s="15">
        <v>44551</v>
      </c>
      <c r="C1242" s="15">
        <v>44197</v>
      </c>
      <c r="D1242" s="15">
        <v>44531</v>
      </c>
      <c r="E1242">
        <v>0</v>
      </c>
      <c r="F1242">
        <v>0</v>
      </c>
      <c r="G1242">
        <v>2</v>
      </c>
      <c r="H1242">
        <v>2</v>
      </c>
    </row>
    <row r="1243" spans="1:8">
      <c r="A1243" t="s">
        <v>7146</v>
      </c>
      <c r="B1243" s="15">
        <v>44551</v>
      </c>
      <c r="C1243" s="15">
        <v>44197</v>
      </c>
      <c r="D1243" s="15">
        <v>44531</v>
      </c>
      <c r="E1243">
        <v>1</v>
      </c>
      <c r="F1243">
        <v>0</v>
      </c>
      <c r="G1243">
        <v>0</v>
      </c>
      <c r="H1243">
        <v>1</v>
      </c>
    </row>
    <row r="1244" spans="1:8">
      <c r="A1244" t="s">
        <v>157</v>
      </c>
      <c r="B1244" s="15">
        <v>44551</v>
      </c>
      <c r="C1244" s="15">
        <v>44197</v>
      </c>
      <c r="D1244" s="15">
        <v>44531</v>
      </c>
      <c r="E1244">
        <v>0</v>
      </c>
      <c r="F1244">
        <v>1</v>
      </c>
      <c r="G1244">
        <v>0</v>
      </c>
      <c r="H1244">
        <v>1</v>
      </c>
    </row>
    <row r="1245" spans="1:8">
      <c r="A1245" t="s">
        <v>7563</v>
      </c>
      <c r="B1245" s="15">
        <v>44551</v>
      </c>
      <c r="C1245" s="15">
        <v>44197</v>
      </c>
      <c r="D1245" s="15">
        <v>44531</v>
      </c>
      <c r="E1245">
        <v>0</v>
      </c>
      <c r="F1245">
        <v>0</v>
      </c>
      <c r="G1245">
        <v>1</v>
      </c>
      <c r="H1245">
        <v>1</v>
      </c>
    </row>
    <row r="1246" spans="1:8">
      <c r="A1246" t="s">
        <v>6919</v>
      </c>
      <c r="B1246" s="15">
        <v>44551</v>
      </c>
      <c r="C1246" s="15">
        <v>44197</v>
      </c>
      <c r="D1246" s="15">
        <v>44531</v>
      </c>
      <c r="E1246">
        <v>4</v>
      </c>
      <c r="F1246">
        <v>0</v>
      </c>
      <c r="G1246">
        <v>0</v>
      </c>
      <c r="H1246">
        <v>4</v>
      </c>
    </row>
    <row r="1247" spans="1:8">
      <c r="A1247" t="s">
        <v>7564</v>
      </c>
      <c r="B1247" s="15">
        <v>44551</v>
      </c>
      <c r="C1247" s="15">
        <v>44197</v>
      </c>
      <c r="D1247" s="15">
        <v>44531</v>
      </c>
      <c r="E1247">
        <v>0</v>
      </c>
      <c r="F1247">
        <v>0</v>
      </c>
      <c r="G1247">
        <v>1</v>
      </c>
      <c r="H1247">
        <v>1</v>
      </c>
    </row>
    <row r="1248" spans="1:8">
      <c r="A1248" t="s">
        <v>7565</v>
      </c>
      <c r="B1248" s="15">
        <v>44551</v>
      </c>
      <c r="C1248" s="15">
        <v>44197</v>
      </c>
      <c r="D1248" s="15">
        <v>44531</v>
      </c>
      <c r="E1248">
        <v>1</v>
      </c>
      <c r="F1248">
        <v>0</v>
      </c>
      <c r="G1248">
        <v>0</v>
      </c>
      <c r="H1248">
        <v>1</v>
      </c>
    </row>
    <row r="1249" spans="1:8">
      <c r="A1249" t="s">
        <v>7566</v>
      </c>
      <c r="B1249" s="15">
        <v>44551</v>
      </c>
      <c r="C1249" s="15">
        <v>44197</v>
      </c>
      <c r="D1249" s="15">
        <v>44531</v>
      </c>
      <c r="E1249">
        <v>1</v>
      </c>
      <c r="F1249">
        <v>0</v>
      </c>
      <c r="G1249">
        <v>0</v>
      </c>
      <c r="H1249">
        <v>1</v>
      </c>
    </row>
    <row r="1250" spans="1:8">
      <c r="A1250" t="s">
        <v>6853</v>
      </c>
      <c r="B1250" s="15">
        <v>44551</v>
      </c>
      <c r="C1250" s="15">
        <v>44197</v>
      </c>
      <c r="D1250" s="15">
        <v>44531</v>
      </c>
      <c r="E1250">
        <v>3</v>
      </c>
      <c r="F1250">
        <v>2</v>
      </c>
      <c r="G1250">
        <v>7</v>
      </c>
      <c r="H1250">
        <v>12</v>
      </c>
    </row>
    <row r="1251" spans="1:8">
      <c r="A1251" t="s">
        <v>7179</v>
      </c>
      <c r="B1251" s="15">
        <v>44551</v>
      </c>
      <c r="C1251" s="15">
        <v>44197</v>
      </c>
      <c r="D1251" s="15">
        <v>44531</v>
      </c>
      <c r="E1251">
        <v>1</v>
      </c>
      <c r="F1251">
        <v>0</v>
      </c>
      <c r="G1251">
        <v>0</v>
      </c>
      <c r="H1251">
        <v>1</v>
      </c>
    </row>
    <row r="1252" spans="1:8">
      <c r="A1252" t="s">
        <v>6883</v>
      </c>
      <c r="B1252" s="15">
        <v>44551</v>
      </c>
      <c r="C1252" s="15">
        <v>44197</v>
      </c>
      <c r="D1252" s="15">
        <v>44531</v>
      </c>
      <c r="E1252">
        <v>0</v>
      </c>
      <c r="F1252">
        <v>0</v>
      </c>
      <c r="G1252">
        <v>1</v>
      </c>
      <c r="H1252">
        <v>1</v>
      </c>
    </row>
    <row r="1253" spans="1:8">
      <c r="A1253" t="s">
        <v>7567</v>
      </c>
      <c r="B1253" s="15">
        <v>44551</v>
      </c>
      <c r="C1253" s="15">
        <v>44197</v>
      </c>
      <c r="D1253" s="15">
        <v>44531</v>
      </c>
      <c r="E1253">
        <v>1</v>
      </c>
      <c r="F1253">
        <v>0</v>
      </c>
      <c r="G1253">
        <v>0</v>
      </c>
      <c r="H1253">
        <v>1</v>
      </c>
    </row>
    <row r="1254" spans="1:8">
      <c r="A1254" t="s">
        <v>164</v>
      </c>
      <c r="B1254" s="15">
        <v>44551</v>
      </c>
      <c r="C1254" s="15">
        <v>44197</v>
      </c>
      <c r="D1254" s="15">
        <v>44531</v>
      </c>
      <c r="E1254">
        <v>1</v>
      </c>
      <c r="F1254">
        <v>1</v>
      </c>
      <c r="G1254">
        <v>0</v>
      </c>
      <c r="H1254">
        <v>2</v>
      </c>
    </row>
    <row r="1255" spans="1:8">
      <c r="A1255" t="s">
        <v>7069</v>
      </c>
      <c r="B1255" s="15">
        <v>44551</v>
      </c>
      <c r="C1255" s="15">
        <v>44197</v>
      </c>
      <c r="D1255" s="15">
        <v>44531</v>
      </c>
      <c r="E1255">
        <v>1</v>
      </c>
      <c r="F1255">
        <v>0</v>
      </c>
      <c r="G1255">
        <v>1</v>
      </c>
      <c r="H1255">
        <v>2</v>
      </c>
    </row>
    <row r="1256" spans="1:8">
      <c r="A1256" t="s">
        <v>85</v>
      </c>
      <c r="B1256" s="15">
        <v>44551</v>
      </c>
      <c r="C1256" s="15">
        <v>44197</v>
      </c>
      <c r="D1256" s="15">
        <v>44531</v>
      </c>
      <c r="E1256">
        <v>1</v>
      </c>
      <c r="F1256">
        <v>0</v>
      </c>
      <c r="G1256">
        <v>0</v>
      </c>
      <c r="H1256">
        <v>1</v>
      </c>
    </row>
    <row r="1257" spans="1:8">
      <c r="A1257" t="s">
        <v>7568</v>
      </c>
      <c r="B1257" s="15">
        <v>44551</v>
      </c>
      <c r="C1257" s="15">
        <v>44197</v>
      </c>
      <c r="D1257" s="15">
        <v>44531</v>
      </c>
      <c r="E1257">
        <v>0</v>
      </c>
      <c r="F1257">
        <v>1</v>
      </c>
      <c r="G1257">
        <v>0</v>
      </c>
      <c r="H1257">
        <v>1</v>
      </c>
    </row>
    <row r="1258" spans="1:8">
      <c r="A1258" t="s">
        <v>7569</v>
      </c>
      <c r="B1258" s="15">
        <v>44551</v>
      </c>
      <c r="C1258" s="15">
        <v>44197</v>
      </c>
      <c r="D1258" s="15">
        <v>44531</v>
      </c>
      <c r="E1258">
        <v>0</v>
      </c>
      <c r="F1258">
        <v>0</v>
      </c>
      <c r="G1258">
        <v>1</v>
      </c>
      <c r="H1258">
        <v>1</v>
      </c>
    </row>
    <row r="1259" spans="1:8">
      <c r="A1259" t="s">
        <v>7417</v>
      </c>
      <c r="B1259" s="15">
        <v>44551</v>
      </c>
      <c r="C1259" s="15">
        <v>44197</v>
      </c>
      <c r="D1259" s="15">
        <v>44531</v>
      </c>
      <c r="E1259">
        <v>0</v>
      </c>
      <c r="F1259">
        <v>0</v>
      </c>
      <c r="G1259">
        <v>1</v>
      </c>
      <c r="H1259">
        <v>1</v>
      </c>
    </row>
    <row r="1260" spans="1:8">
      <c r="A1260" t="s">
        <v>7570</v>
      </c>
      <c r="B1260" s="15">
        <v>44551</v>
      </c>
      <c r="C1260" s="15">
        <v>44197</v>
      </c>
      <c r="D1260" s="15">
        <v>44531</v>
      </c>
      <c r="E1260">
        <v>1</v>
      </c>
      <c r="F1260">
        <v>0</v>
      </c>
      <c r="G1260">
        <v>0</v>
      </c>
      <c r="H1260">
        <v>1</v>
      </c>
    </row>
    <row r="1261" spans="1:8">
      <c r="A1261" t="s">
        <v>6987</v>
      </c>
      <c r="B1261" s="15">
        <v>44551</v>
      </c>
      <c r="C1261" s="15">
        <v>44197</v>
      </c>
      <c r="D1261" s="15">
        <v>44531</v>
      </c>
      <c r="E1261">
        <v>0</v>
      </c>
      <c r="F1261">
        <v>0</v>
      </c>
      <c r="G1261">
        <v>1</v>
      </c>
      <c r="H1261">
        <v>1</v>
      </c>
    </row>
    <row r="1262" spans="1:8">
      <c r="A1262" t="s">
        <v>7414</v>
      </c>
      <c r="B1262" s="15">
        <v>44551</v>
      </c>
      <c r="C1262" s="15">
        <v>44197</v>
      </c>
      <c r="D1262" s="15">
        <v>44531</v>
      </c>
      <c r="E1262">
        <v>0</v>
      </c>
      <c r="F1262">
        <v>0</v>
      </c>
      <c r="G1262">
        <v>1</v>
      </c>
      <c r="H1262">
        <v>1</v>
      </c>
    </row>
    <row r="1263" spans="1:8">
      <c r="A1263" t="s">
        <v>188</v>
      </c>
      <c r="B1263" s="15">
        <v>44551</v>
      </c>
      <c r="C1263" s="15">
        <v>44197</v>
      </c>
      <c r="D1263" s="15">
        <v>44531</v>
      </c>
      <c r="E1263">
        <v>2</v>
      </c>
      <c r="F1263">
        <v>0</v>
      </c>
      <c r="G1263">
        <v>0</v>
      </c>
      <c r="H1263">
        <v>2</v>
      </c>
    </row>
    <row r="1264" spans="1:8">
      <c r="A1264" t="s">
        <v>7571</v>
      </c>
      <c r="B1264" s="15">
        <v>44551</v>
      </c>
      <c r="C1264" s="15">
        <v>44197</v>
      </c>
      <c r="D1264" s="15">
        <v>44531</v>
      </c>
      <c r="E1264">
        <v>0</v>
      </c>
      <c r="F1264">
        <v>1</v>
      </c>
      <c r="G1264">
        <v>0</v>
      </c>
      <c r="H1264">
        <v>1</v>
      </c>
    </row>
    <row r="1265" spans="1:8">
      <c r="A1265" t="s">
        <v>7572</v>
      </c>
      <c r="B1265" s="15">
        <v>44551</v>
      </c>
      <c r="C1265" s="15">
        <v>44197</v>
      </c>
      <c r="D1265" s="15">
        <v>44531</v>
      </c>
      <c r="E1265">
        <v>0</v>
      </c>
      <c r="F1265">
        <v>0</v>
      </c>
      <c r="G1265">
        <v>1</v>
      </c>
      <c r="H1265">
        <v>1</v>
      </c>
    </row>
    <row r="1266" spans="1:8">
      <c r="A1266" t="s">
        <v>7573</v>
      </c>
      <c r="B1266" s="15">
        <v>44551</v>
      </c>
      <c r="C1266" s="15">
        <v>44197</v>
      </c>
      <c r="D1266" s="15">
        <v>44531</v>
      </c>
      <c r="E1266">
        <v>0</v>
      </c>
      <c r="F1266">
        <v>0</v>
      </c>
      <c r="G1266">
        <v>1</v>
      </c>
      <c r="H1266">
        <v>1</v>
      </c>
    </row>
    <row r="1267" spans="1:8">
      <c r="A1267" t="s">
        <v>7574</v>
      </c>
      <c r="B1267" s="15">
        <v>44551</v>
      </c>
      <c r="C1267" s="15">
        <v>44197</v>
      </c>
      <c r="D1267" s="15">
        <v>44531</v>
      </c>
      <c r="E1267">
        <v>0</v>
      </c>
      <c r="F1267">
        <v>1</v>
      </c>
      <c r="G1267">
        <v>0</v>
      </c>
      <c r="H1267">
        <v>1</v>
      </c>
    </row>
    <row r="1268" spans="1:8">
      <c r="A1268" t="s">
        <v>7575</v>
      </c>
      <c r="B1268" s="15">
        <v>44551</v>
      </c>
      <c r="C1268" s="15">
        <v>44197</v>
      </c>
      <c r="D1268" s="15">
        <v>44531</v>
      </c>
      <c r="E1268">
        <v>0</v>
      </c>
      <c r="F1268">
        <v>0</v>
      </c>
      <c r="G1268">
        <v>1</v>
      </c>
      <c r="H1268">
        <v>1</v>
      </c>
    </row>
    <row r="1269" spans="1:8">
      <c r="A1269" t="s">
        <v>7576</v>
      </c>
      <c r="B1269" s="15">
        <v>44551</v>
      </c>
      <c r="C1269" s="15">
        <v>44197</v>
      </c>
      <c r="D1269" s="15">
        <v>44531</v>
      </c>
      <c r="E1269">
        <v>0</v>
      </c>
      <c r="F1269">
        <v>0</v>
      </c>
      <c r="G1269">
        <v>1</v>
      </c>
      <c r="H1269">
        <v>1</v>
      </c>
    </row>
    <row r="1270" spans="1:8">
      <c r="A1270" t="s">
        <v>6936</v>
      </c>
      <c r="B1270" s="15">
        <v>44551</v>
      </c>
      <c r="C1270" s="15">
        <v>44197</v>
      </c>
      <c r="D1270" s="15">
        <v>44531</v>
      </c>
      <c r="E1270">
        <v>0</v>
      </c>
      <c r="F1270">
        <v>0</v>
      </c>
      <c r="G1270">
        <v>2</v>
      </c>
      <c r="H1270">
        <v>2</v>
      </c>
    </row>
    <row r="1271" spans="1:8">
      <c r="A1271" t="s">
        <v>7068</v>
      </c>
      <c r="B1271" s="15">
        <v>44551</v>
      </c>
      <c r="C1271" s="15">
        <v>44197</v>
      </c>
      <c r="D1271" s="15">
        <v>44531</v>
      </c>
      <c r="E1271">
        <v>4</v>
      </c>
      <c r="F1271">
        <v>0</v>
      </c>
      <c r="G1271">
        <v>0</v>
      </c>
      <c r="H1271">
        <v>4</v>
      </c>
    </row>
    <row r="1272" spans="1:8">
      <c r="A1272" t="s">
        <v>7577</v>
      </c>
      <c r="B1272" s="15">
        <v>44551</v>
      </c>
      <c r="C1272" s="15">
        <v>44197</v>
      </c>
      <c r="D1272" s="15">
        <v>44531</v>
      </c>
      <c r="E1272">
        <v>1</v>
      </c>
      <c r="F1272">
        <v>0</v>
      </c>
      <c r="G1272">
        <v>0</v>
      </c>
      <c r="H1272">
        <v>1</v>
      </c>
    </row>
    <row r="1273" spans="1:8">
      <c r="A1273" t="s">
        <v>7578</v>
      </c>
      <c r="B1273" s="15">
        <v>44551</v>
      </c>
      <c r="C1273" s="15">
        <v>44197</v>
      </c>
      <c r="D1273" s="15">
        <v>44531</v>
      </c>
      <c r="E1273">
        <v>0</v>
      </c>
      <c r="F1273">
        <v>0</v>
      </c>
      <c r="G1273">
        <v>1</v>
      </c>
      <c r="H1273">
        <v>1</v>
      </c>
    </row>
    <row r="1274" spans="1:8">
      <c r="A1274" t="s">
        <v>162</v>
      </c>
      <c r="B1274" s="15">
        <v>44551</v>
      </c>
      <c r="C1274" s="15">
        <v>44197</v>
      </c>
      <c r="D1274" s="15">
        <v>44531</v>
      </c>
      <c r="E1274">
        <v>0</v>
      </c>
      <c r="F1274">
        <v>2</v>
      </c>
      <c r="G1274">
        <v>0</v>
      </c>
      <c r="H1274">
        <v>2</v>
      </c>
    </row>
    <row r="1275" spans="1:8">
      <c r="A1275" t="s">
        <v>7579</v>
      </c>
      <c r="B1275" s="15">
        <v>44551</v>
      </c>
      <c r="C1275" s="15">
        <v>44197</v>
      </c>
      <c r="D1275" s="15">
        <v>44531</v>
      </c>
      <c r="E1275">
        <v>1</v>
      </c>
      <c r="F1275">
        <v>0</v>
      </c>
      <c r="G1275">
        <v>0</v>
      </c>
      <c r="H1275">
        <v>1</v>
      </c>
    </row>
    <row r="1276" spans="1:8">
      <c r="A1276" t="s">
        <v>6866</v>
      </c>
      <c r="B1276" s="15">
        <v>44551</v>
      </c>
      <c r="C1276" s="15">
        <v>44197</v>
      </c>
      <c r="D1276" s="15">
        <v>44531</v>
      </c>
      <c r="E1276">
        <v>2</v>
      </c>
      <c r="F1276">
        <v>1</v>
      </c>
      <c r="G1276">
        <v>0</v>
      </c>
      <c r="H1276">
        <v>3</v>
      </c>
    </row>
    <row r="1277" spans="1:8">
      <c r="A1277" t="s">
        <v>91</v>
      </c>
      <c r="B1277" s="15">
        <v>44551</v>
      </c>
      <c r="C1277" s="15">
        <v>44197</v>
      </c>
      <c r="D1277" s="15">
        <v>44531</v>
      </c>
      <c r="E1277">
        <v>19</v>
      </c>
      <c r="F1277">
        <v>0</v>
      </c>
      <c r="G1277">
        <v>6</v>
      </c>
      <c r="H1277">
        <v>25</v>
      </c>
    </row>
    <row r="1278" spans="1:8">
      <c r="A1278" t="s">
        <v>7580</v>
      </c>
      <c r="B1278" s="15">
        <v>44551</v>
      </c>
      <c r="C1278" s="15">
        <v>44197</v>
      </c>
      <c r="D1278" s="15">
        <v>44531</v>
      </c>
      <c r="E1278">
        <v>1</v>
      </c>
      <c r="F1278">
        <v>0</v>
      </c>
      <c r="G1278">
        <v>0</v>
      </c>
      <c r="H1278">
        <v>1</v>
      </c>
    </row>
    <row r="1279" spans="1:8">
      <c r="A1279" t="s">
        <v>181</v>
      </c>
      <c r="B1279" s="15">
        <v>44551</v>
      </c>
      <c r="C1279" s="15">
        <v>44197</v>
      </c>
      <c r="D1279" s="15">
        <v>44531</v>
      </c>
      <c r="E1279">
        <v>16</v>
      </c>
      <c r="F1279">
        <v>2</v>
      </c>
      <c r="G1279">
        <v>5</v>
      </c>
      <c r="H1279">
        <v>23</v>
      </c>
    </row>
    <row r="1280" spans="1:8">
      <c r="A1280" t="s">
        <v>7581</v>
      </c>
      <c r="B1280" s="15">
        <v>44551</v>
      </c>
      <c r="C1280" s="15">
        <v>44197</v>
      </c>
      <c r="D1280" s="15">
        <v>44531</v>
      </c>
      <c r="E1280">
        <v>0</v>
      </c>
      <c r="F1280">
        <v>0</v>
      </c>
      <c r="G1280">
        <v>1</v>
      </c>
      <c r="H1280">
        <v>1</v>
      </c>
    </row>
    <row r="1281" spans="1:8">
      <c r="A1281" t="s">
        <v>7089</v>
      </c>
      <c r="B1281" s="15">
        <v>44551</v>
      </c>
      <c r="C1281" s="15">
        <v>44197</v>
      </c>
      <c r="D1281" s="15">
        <v>44531</v>
      </c>
      <c r="E1281">
        <v>0</v>
      </c>
      <c r="F1281">
        <v>0</v>
      </c>
      <c r="G1281">
        <v>1</v>
      </c>
      <c r="H1281">
        <v>1</v>
      </c>
    </row>
    <row r="1282" spans="1:8">
      <c r="A1282" t="s">
        <v>7582</v>
      </c>
      <c r="B1282" s="15">
        <v>44551</v>
      </c>
      <c r="C1282" s="15">
        <v>44197</v>
      </c>
      <c r="D1282" s="15">
        <v>44531</v>
      </c>
      <c r="E1282">
        <v>1</v>
      </c>
      <c r="F1282">
        <v>0</v>
      </c>
      <c r="G1282">
        <v>0</v>
      </c>
      <c r="H1282">
        <v>1</v>
      </c>
    </row>
    <row r="1283" spans="1:8">
      <c r="A1283" t="s">
        <v>7474</v>
      </c>
      <c r="B1283" s="15">
        <v>44551</v>
      </c>
      <c r="C1283" s="15">
        <v>44197</v>
      </c>
      <c r="D1283" s="15">
        <v>44531</v>
      </c>
      <c r="E1283">
        <v>0</v>
      </c>
      <c r="F1283">
        <v>0</v>
      </c>
      <c r="G1283">
        <v>1</v>
      </c>
      <c r="H1283">
        <v>1</v>
      </c>
    </row>
    <row r="1284" spans="1:8">
      <c r="A1284" t="s">
        <v>6846</v>
      </c>
      <c r="B1284" s="15">
        <v>44551</v>
      </c>
      <c r="C1284" s="15">
        <v>44197</v>
      </c>
      <c r="D1284" s="15">
        <v>44531</v>
      </c>
      <c r="E1284">
        <v>0</v>
      </c>
      <c r="F1284">
        <v>0</v>
      </c>
      <c r="G1284">
        <v>1</v>
      </c>
      <c r="H1284">
        <v>1</v>
      </c>
    </row>
    <row r="1285" spans="1:8">
      <c r="A1285" t="s">
        <v>7099</v>
      </c>
      <c r="B1285" s="15">
        <v>44551</v>
      </c>
      <c r="C1285" s="15">
        <v>44197</v>
      </c>
      <c r="D1285" s="15">
        <v>44531</v>
      </c>
      <c r="E1285">
        <v>0</v>
      </c>
      <c r="F1285">
        <v>0</v>
      </c>
      <c r="G1285">
        <v>1</v>
      </c>
      <c r="H1285">
        <v>1</v>
      </c>
    </row>
    <row r="1286" spans="1:8">
      <c r="A1286" t="s">
        <v>7583</v>
      </c>
      <c r="B1286" s="15">
        <v>44551</v>
      </c>
      <c r="C1286" s="15">
        <v>44197</v>
      </c>
      <c r="D1286" s="15">
        <v>44531</v>
      </c>
      <c r="E1286">
        <v>0</v>
      </c>
      <c r="F1286">
        <v>1</v>
      </c>
      <c r="G1286">
        <v>0</v>
      </c>
      <c r="H1286">
        <v>1</v>
      </c>
    </row>
    <row r="1287" spans="1:8">
      <c r="A1287" t="s">
        <v>7584</v>
      </c>
      <c r="B1287" s="15">
        <v>44551</v>
      </c>
      <c r="C1287" s="15">
        <v>44197</v>
      </c>
      <c r="D1287" s="15">
        <v>44531</v>
      </c>
      <c r="E1287">
        <v>1</v>
      </c>
      <c r="F1287">
        <v>0</v>
      </c>
      <c r="G1287">
        <v>0</v>
      </c>
      <c r="H1287">
        <v>1</v>
      </c>
    </row>
    <row r="1288" spans="1:8">
      <c r="A1288" t="s">
        <v>7585</v>
      </c>
      <c r="B1288" s="15">
        <v>44551</v>
      </c>
      <c r="C1288" s="15">
        <v>44197</v>
      </c>
      <c r="D1288" s="15">
        <v>44531</v>
      </c>
      <c r="E1288">
        <v>0</v>
      </c>
      <c r="F1288">
        <v>0</v>
      </c>
      <c r="G1288">
        <v>1</v>
      </c>
      <c r="H1288">
        <v>1</v>
      </c>
    </row>
    <row r="1289" spans="1:8">
      <c r="A1289" t="s">
        <v>7028</v>
      </c>
      <c r="B1289" s="15">
        <v>44551</v>
      </c>
      <c r="C1289" s="15">
        <v>44197</v>
      </c>
      <c r="D1289" s="15">
        <v>44531</v>
      </c>
      <c r="E1289">
        <v>1</v>
      </c>
      <c r="F1289">
        <v>0</v>
      </c>
      <c r="G1289">
        <v>0</v>
      </c>
      <c r="H1289">
        <v>1</v>
      </c>
    </row>
    <row r="1290" spans="1:8">
      <c r="A1290" t="s">
        <v>167</v>
      </c>
      <c r="B1290" s="15">
        <v>44551</v>
      </c>
      <c r="C1290" s="15">
        <v>44197</v>
      </c>
      <c r="D1290" s="15">
        <v>44531</v>
      </c>
      <c r="E1290">
        <v>2</v>
      </c>
      <c r="F1290">
        <v>6</v>
      </c>
      <c r="G1290">
        <v>4</v>
      </c>
      <c r="H1290">
        <v>12</v>
      </c>
    </row>
    <row r="1291" spans="1:8">
      <c r="A1291" t="s">
        <v>120</v>
      </c>
      <c r="B1291" s="15">
        <v>44551</v>
      </c>
      <c r="C1291" s="15">
        <v>44197</v>
      </c>
      <c r="D1291" s="15">
        <v>44531</v>
      </c>
      <c r="E1291">
        <v>1</v>
      </c>
      <c r="F1291">
        <v>0</v>
      </c>
      <c r="G1291">
        <v>0</v>
      </c>
      <c r="H1291">
        <v>1</v>
      </c>
    </row>
    <row r="1292" spans="1:8">
      <c r="A1292" t="s">
        <v>7030</v>
      </c>
      <c r="B1292" s="15">
        <v>44551</v>
      </c>
      <c r="C1292" s="15">
        <v>44197</v>
      </c>
      <c r="D1292" s="15">
        <v>44531</v>
      </c>
      <c r="E1292">
        <v>0</v>
      </c>
      <c r="F1292">
        <v>0</v>
      </c>
      <c r="G1292">
        <v>1</v>
      </c>
      <c r="H1292">
        <v>1</v>
      </c>
    </row>
    <row r="1293" spans="1:8">
      <c r="A1293" t="s">
        <v>7586</v>
      </c>
      <c r="B1293" s="15">
        <v>44551</v>
      </c>
      <c r="C1293" s="15">
        <v>44197</v>
      </c>
      <c r="D1293" s="15">
        <v>44531</v>
      </c>
      <c r="E1293">
        <v>0</v>
      </c>
      <c r="F1293">
        <v>0</v>
      </c>
      <c r="G1293">
        <v>1</v>
      </c>
      <c r="H1293">
        <v>1</v>
      </c>
    </row>
    <row r="1294" spans="1:8">
      <c r="A1294" t="s">
        <v>7587</v>
      </c>
      <c r="B1294" s="15">
        <v>44551</v>
      </c>
      <c r="C1294" s="15">
        <v>44197</v>
      </c>
      <c r="D1294" s="15">
        <v>44531</v>
      </c>
      <c r="E1294">
        <v>0</v>
      </c>
      <c r="F1294">
        <v>0</v>
      </c>
      <c r="G1294">
        <v>1</v>
      </c>
      <c r="H1294">
        <v>1</v>
      </c>
    </row>
    <row r="1295" spans="1:8">
      <c r="A1295" t="s">
        <v>7588</v>
      </c>
      <c r="B1295" s="15">
        <v>44551</v>
      </c>
      <c r="C1295" s="15">
        <v>44197</v>
      </c>
      <c r="D1295" s="15">
        <v>44531</v>
      </c>
      <c r="E1295">
        <v>0</v>
      </c>
      <c r="F1295">
        <v>1</v>
      </c>
      <c r="G1295">
        <v>0</v>
      </c>
      <c r="H1295">
        <v>1</v>
      </c>
    </row>
    <row r="1296" spans="1:8">
      <c r="A1296" t="s">
        <v>74</v>
      </c>
      <c r="B1296" s="15">
        <v>44551</v>
      </c>
      <c r="C1296" s="15">
        <v>44197</v>
      </c>
      <c r="D1296" s="15">
        <v>44531</v>
      </c>
      <c r="E1296">
        <v>1</v>
      </c>
      <c r="F1296">
        <v>1</v>
      </c>
      <c r="G1296">
        <v>2</v>
      </c>
      <c r="H1296">
        <v>4</v>
      </c>
    </row>
    <row r="1297" spans="1:8">
      <c r="A1297" t="s">
        <v>6889</v>
      </c>
      <c r="B1297" s="15">
        <v>44551</v>
      </c>
      <c r="C1297" s="15">
        <v>44197</v>
      </c>
      <c r="D1297" s="15">
        <v>44531</v>
      </c>
      <c r="E1297">
        <v>1</v>
      </c>
      <c r="F1297">
        <v>1</v>
      </c>
      <c r="G1297">
        <v>1</v>
      </c>
      <c r="H1297">
        <v>3</v>
      </c>
    </row>
    <row r="1298" spans="1:8">
      <c r="A1298" t="s">
        <v>6904</v>
      </c>
      <c r="B1298" s="15">
        <v>44551</v>
      </c>
      <c r="C1298" s="15">
        <v>44197</v>
      </c>
      <c r="D1298" s="15">
        <v>44531</v>
      </c>
      <c r="E1298">
        <v>0</v>
      </c>
      <c r="F1298">
        <v>1</v>
      </c>
      <c r="G1298">
        <v>0</v>
      </c>
      <c r="H1298">
        <v>1</v>
      </c>
    </row>
    <row r="1299" spans="1:8">
      <c r="A1299" t="s">
        <v>7589</v>
      </c>
      <c r="B1299" s="15">
        <v>44551</v>
      </c>
      <c r="C1299" s="15">
        <v>44197</v>
      </c>
      <c r="D1299" s="15">
        <v>44531</v>
      </c>
      <c r="E1299">
        <v>0</v>
      </c>
      <c r="F1299">
        <v>1</v>
      </c>
      <c r="G1299">
        <v>0</v>
      </c>
      <c r="H1299">
        <v>1</v>
      </c>
    </row>
    <row r="1300" spans="1:8">
      <c r="A1300" t="s">
        <v>168</v>
      </c>
      <c r="B1300" s="15">
        <v>44551</v>
      </c>
      <c r="C1300" s="15">
        <v>44197</v>
      </c>
      <c r="D1300" s="15">
        <v>44531</v>
      </c>
      <c r="E1300">
        <v>8</v>
      </c>
      <c r="F1300">
        <v>3</v>
      </c>
      <c r="G1300">
        <v>5</v>
      </c>
      <c r="H1300">
        <v>16</v>
      </c>
    </row>
    <row r="1301" spans="1:8">
      <c r="A1301" t="s">
        <v>7436</v>
      </c>
      <c r="B1301" s="15">
        <v>44551</v>
      </c>
      <c r="C1301" s="15">
        <v>44197</v>
      </c>
      <c r="D1301" s="15">
        <v>44531</v>
      </c>
      <c r="E1301">
        <v>1</v>
      </c>
      <c r="F1301">
        <v>0</v>
      </c>
      <c r="G1301">
        <v>1</v>
      </c>
      <c r="H1301">
        <v>2</v>
      </c>
    </row>
    <row r="1302" spans="1:8">
      <c r="A1302" t="s">
        <v>7025</v>
      </c>
      <c r="B1302" s="15">
        <v>44551</v>
      </c>
      <c r="C1302" s="15">
        <v>44197</v>
      </c>
      <c r="D1302" s="15">
        <v>44531</v>
      </c>
      <c r="E1302">
        <v>0</v>
      </c>
      <c r="F1302">
        <v>1</v>
      </c>
      <c r="G1302">
        <v>0</v>
      </c>
      <c r="H1302">
        <v>1</v>
      </c>
    </row>
    <row r="1303" spans="1:8">
      <c r="A1303" t="s">
        <v>7590</v>
      </c>
      <c r="B1303" s="15">
        <v>44551</v>
      </c>
      <c r="C1303" s="15">
        <v>44197</v>
      </c>
      <c r="D1303" s="15">
        <v>44531</v>
      </c>
      <c r="E1303">
        <v>0</v>
      </c>
      <c r="F1303">
        <v>1</v>
      </c>
      <c r="G1303">
        <v>0</v>
      </c>
      <c r="H1303">
        <v>1</v>
      </c>
    </row>
    <row r="1304" spans="1:8">
      <c r="A1304" t="s">
        <v>7401</v>
      </c>
      <c r="B1304" s="15">
        <v>44551</v>
      </c>
      <c r="C1304" s="15">
        <v>44197</v>
      </c>
      <c r="D1304" s="15">
        <v>44531</v>
      </c>
      <c r="E1304">
        <v>0</v>
      </c>
      <c r="F1304">
        <v>0</v>
      </c>
      <c r="G1304">
        <v>1</v>
      </c>
      <c r="H1304">
        <v>1</v>
      </c>
    </row>
    <row r="1305" spans="1:8">
      <c r="A1305" t="s">
        <v>7591</v>
      </c>
      <c r="B1305" s="15">
        <v>44551</v>
      </c>
      <c r="C1305" s="15">
        <v>44197</v>
      </c>
      <c r="D1305" s="15">
        <v>44531</v>
      </c>
      <c r="E1305">
        <v>0</v>
      </c>
      <c r="F1305">
        <v>1</v>
      </c>
      <c r="G1305">
        <v>0</v>
      </c>
      <c r="H1305">
        <v>1</v>
      </c>
    </row>
    <row r="1306" spans="1:8">
      <c r="A1306" t="s">
        <v>7592</v>
      </c>
      <c r="B1306" s="15">
        <v>44551</v>
      </c>
      <c r="C1306" s="15">
        <v>44197</v>
      </c>
      <c r="D1306" s="15">
        <v>44531</v>
      </c>
      <c r="E1306">
        <v>1</v>
      </c>
      <c r="F1306">
        <v>0</v>
      </c>
      <c r="G1306">
        <v>0</v>
      </c>
      <c r="H1306">
        <v>1</v>
      </c>
    </row>
    <row r="1307" spans="1:8">
      <c r="A1307" t="s">
        <v>7187</v>
      </c>
      <c r="B1307" s="15">
        <v>44551</v>
      </c>
      <c r="C1307" s="15">
        <v>44197</v>
      </c>
      <c r="D1307" s="15">
        <v>44531</v>
      </c>
      <c r="E1307">
        <v>0</v>
      </c>
      <c r="F1307">
        <v>1</v>
      </c>
      <c r="G1307">
        <v>1</v>
      </c>
      <c r="H1307">
        <v>2</v>
      </c>
    </row>
    <row r="1308" spans="1:8">
      <c r="A1308" t="s">
        <v>114</v>
      </c>
      <c r="B1308" s="15">
        <v>44551</v>
      </c>
      <c r="C1308" s="15">
        <v>44197</v>
      </c>
      <c r="D1308" s="15">
        <v>44531</v>
      </c>
      <c r="E1308">
        <v>4</v>
      </c>
      <c r="F1308">
        <v>0</v>
      </c>
      <c r="G1308">
        <v>2</v>
      </c>
      <c r="H1308">
        <v>6</v>
      </c>
    </row>
    <row r="1309" spans="1:8">
      <c r="A1309" t="s">
        <v>6865</v>
      </c>
      <c r="B1309" s="15">
        <v>44551</v>
      </c>
      <c r="C1309" s="15">
        <v>44197</v>
      </c>
      <c r="D1309" s="15">
        <v>44531</v>
      </c>
      <c r="E1309">
        <v>1</v>
      </c>
      <c r="F1309">
        <v>0</v>
      </c>
      <c r="G1309">
        <v>0</v>
      </c>
      <c r="H1309">
        <v>1</v>
      </c>
    </row>
    <row r="1310" spans="1:8">
      <c r="A1310" t="s">
        <v>7593</v>
      </c>
      <c r="B1310" s="15">
        <v>44551</v>
      </c>
      <c r="C1310" s="15">
        <v>44197</v>
      </c>
      <c r="D1310" s="15">
        <v>44531</v>
      </c>
      <c r="E1310">
        <v>0</v>
      </c>
      <c r="F1310">
        <v>0</v>
      </c>
      <c r="G1310">
        <v>1</v>
      </c>
      <c r="H1310">
        <v>1</v>
      </c>
    </row>
    <row r="1311" spans="1:8">
      <c r="A1311" t="s">
        <v>7123</v>
      </c>
      <c r="B1311" s="15">
        <v>44551</v>
      </c>
      <c r="C1311" s="15">
        <v>44197</v>
      </c>
      <c r="D1311" s="15">
        <v>44531</v>
      </c>
      <c r="E1311">
        <v>1</v>
      </c>
      <c r="F1311">
        <v>0</v>
      </c>
      <c r="G1311">
        <v>0</v>
      </c>
      <c r="H1311">
        <v>1</v>
      </c>
    </row>
    <row r="1312" spans="1:8">
      <c r="A1312" t="s">
        <v>7594</v>
      </c>
      <c r="B1312" s="15">
        <v>44551</v>
      </c>
      <c r="C1312" s="15">
        <v>44197</v>
      </c>
      <c r="D1312" s="15">
        <v>44531</v>
      </c>
      <c r="E1312">
        <v>1</v>
      </c>
      <c r="F1312">
        <v>0</v>
      </c>
      <c r="G1312">
        <v>1</v>
      </c>
      <c r="H1312">
        <v>2</v>
      </c>
    </row>
    <row r="1313" spans="1:8">
      <c r="A1313" t="s">
        <v>7595</v>
      </c>
      <c r="B1313" s="15">
        <v>44551</v>
      </c>
      <c r="C1313" s="15">
        <v>44197</v>
      </c>
      <c r="D1313" s="15">
        <v>44531</v>
      </c>
      <c r="E1313">
        <v>1</v>
      </c>
      <c r="F1313">
        <v>0</v>
      </c>
      <c r="G1313">
        <v>0</v>
      </c>
      <c r="H1313">
        <v>1</v>
      </c>
    </row>
    <row r="1314" spans="1:8">
      <c r="A1314" t="s">
        <v>79</v>
      </c>
      <c r="B1314" s="15">
        <v>44551</v>
      </c>
      <c r="C1314" s="15">
        <v>44197</v>
      </c>
      <c r="D1314" s="15">
        <v>44531</v>
      </c>
      <c r="E1314">
        <v>0</v>
      </c>
      <c r="F1314">
        <v>0</v>
      </c>
      <c r="G1314">
        <v>2</v>
      </c>
      <c r="H1314">
        <v>2</v>
      </c>
    </row>
    <row r="1315" spans="1:8">
      <c r="A1315" t="s">
        <v>6923</v>
      </c>
      <c r="B1315" s="15">
        <v>44551</v>
      </c>
      <c r="C1315" s="15">
        <v>44197</v>
      </c>
      <c r="D1315" s="15">
        <v>44531</v>
      </c>
      <c r="E1315">
        <v>5</v>
      </c>
      <c r="F1315">
        <v>0</v>
      </c>
      <c r="G1315">
        <v>1</v>
      </c>
      <c r="H1315">
        <v>6</v>
      </c>
    </row>
    <row r="1316" spans="1:8">
      <c r="A1316" t="s">
        <v>6942</v>
      </c>
      <c r="B1316" s="15">
        <v>44551</v>
      </c>
      <c r="C1316" s="15">
        <v>44197</v>
      </c>
      <c r="D1316" s="15">
        <v>44531</v>
      </c>
      <c r="E1316">
        <v>2</v>
      </c>
      <c r="F1316">
        <v>0</v>
      </c>
      <c r="G1316">
        <v>1</v>
      </c>
      <c r="H1316">
        <v>3</v>
      </c>
    </row>
    <row r="1317" spans="1:8">
      <c r="A1317" t="s">
        <v>6968</v>
      </c>
      <c r="B1317" s="15">
        <v>44551</v>
      </c>
      <c r="C1317" s="15">
        <v>44197</v>
      </c>
      <c r="D1317" s="15">
        <v>44531</v>
      </c>
      <c r="E1317">
        <v>0</v>
      </c>
      <c r="F1317">
        <v>0</v>
      </c>
      <c r="G1317">
        <v>1</v>
      </c>
      <c r="H1317">
        <v>1</v>
      </c>
    </row>
    <row r="1318" spans="1:8">
      <c r="A1318" t="s">
        <v>7596</v>
      </c>
      <c r="B1318" s="15">
        <v>44551</v>
      </c>
      <c r="C1318" s="15">
        <v>44197</v>
      </c>
      <c r="D1318" s="15">
        <v>44531</v>
      </c>
      <c r="E1318">
        <v>0</v>
      </c>
      <c r="F1318">
        <v>0</v>
      </c>
      <c r="G1318">
        <v>1</v>
      </c>
      <c r="H1318">
        <v>1</v>
      </c>
    </row>
    <row r="1319" spans="1:8">
      <c r="A1319" t="s">
        <v>7597</v>
      </c>
      <c r="B1319" s="15">
        <v>44551</v>
      </c>
      <c r="C1319" s="15">
        <v>44197</v>
      </c>
      <c r="D1319" s="15">
        <v>44531</v>
      </c>
      <c r="E1319">
        <v>0</v>
      </c>
      <c r="F1319">
        <v>0</v>
      </c>
      <c r="G1319">
        <v>1</v>
      </c>
      <c r="H1319">
        <v>1</v>
      </c>
    </row>
    <row r="1320" spans="1:8">
      <c r="A1320" t="s">
        <v>7598</v>
      </c>
      <c r="B1320" s="15">
        <v>44551</v>
      </c>
      <c r="C1320" s="15">
        <v>44197</v>
      </c>
      <c r="D1320" s="15">
        <v>44531</v>
      </c>
      <c r="E1320">
        <v>0</v>
      </c>
      <c r="F1320">
        <v>1</v>
      </c>
      <c r="G1320">
        <v>0</v>
      </c>
      <c r="H1320">
        <v>1</v>
      </c>
    </row>
    <row r="1321" spans="1:8">
      <c r="A1321" t="s">
        <v>7372</v>
      </c>
      <c r="B1321" s="15">
        <v>44551</v>
      </c>
      <c r="C1321" s="15">
        <v>44197</v>
      </c>
      <c r="D1321" s="15">
        <v>44531</v>
      </c>
      <c r="E1321">
        <v>0</v>
      </c>
      <c r="F1321">
        <v>1</v>
      </c>
      <c r="G1321">
        <v>1</v>
      </c>
      <c r="H1321">
        <v>2</v>
      </c>
    </row>
    <row r="1322" spans="1:8">
      <c r="A1322" t="s">
        <v>7599</v>
      </c>
      <c r="B1322" s="15">
        <v>44551</v>
      </c>
      <c r="C1322" s="15">
        <v>44197</v>
      </c>
      <c r="D1322" s="15">
        <v>44531</v>
      </c>
      <c r="E1322">
        <v>0</v>
      </c>
      <c r="F1322">
        <v>1</v>
      </c>
      <c r="G1322">
        <v>0</v>
      </c>
      <c r="H1322">
        <v>1</v>
      </c>
    </row>
    <row r="1323" spans="1:8">
      <c r="A1323" t="s">
        <v>62</v>
      </c>
      <c r="B1323" s="15">
        <v>44551</v>
      </c>
      <c r="C1323" s="15">
        <v>44197</v>
      </c>
      <c r="D1323" s="15">
        <v>44531</v>
      </c>
      <c r="E1323">
        <v>3</v>
      </c>
      <c r="F1323">
        <v>0</v>
      </c>
      <c r="G1323">
        <v>3</v>
      </c>
      <c r="H1323">
        <v>6</v>
      </c>
    </row>
    <row r="1324" spans="1:8">
      <c r="A1324" t="s">
        <v>112</v>
      </c>
      <c r="B1324" s="15">
        <v>44551</v>
      </c>
      <c r="C1324" s="15">
        <v>44197</v>
      </c>
      <c r="D1324" s="15">
        <v>44531</v>
      </c>
      <c r="E1324">
        <v>8</v>
      </c>
      <c r="F1324">
        <v>0</v>
      </c>
      <c r="G1324">
        <v>4</v>
      </c>
      <c r="H1324">
        <v>12</v>
      </c>
    </row>
    <row r="1325" spans="1:8">
      <c r="A1325" t="s">
        <v>7220</v>
      </c>
      <c r="B1325" s="15">
        <v>44551</v>
      </c>
      <c r="C1325" s="15">
        <v>44197</v>
      </c>
      <c r="D1325" s="15">
        <v>44531</v>
      </c>
      <c r="E1325">
        <v>0</v>
      </c>
      <c r="F1325">
        <v>0</v>
      </c>
      <c r="G1325">
        <v>1</v>
      </c>
      <c r="H1325">
        <v>1</v>
      </c>
    </row>
    <row r="1326" spans="1:8">
      <c r="A1326" t="s">
        <v>159</v>
      </c>
      <c r="B1326" s="15">
        <v>44551</v>
      </c>
      <c r="C1326" s="15">
        <v>44197</v>
      </c>
      <c r="D1326" s="15">
        <v>44531</v>
      </c>
      <c r="E1326">
        <v>1</v>
      </c>
      <c r="F1326">
        <v>0</v>
      </c>
      <c r="G1326">
        <v>0</v>
      </c>
      <c r="H1326">
        <v>1</v>
      </c>
    </row>
    <row r="1327" spans="1:8">
      <c r="A1327" t="s">
        <v>7600</v>
      </c>
      <c r="B1327" s="15">
        <v>44551</v>
      </c>
      <c r="C1327" s="15">
        <v>44197</v>
      </c>
      <c r="D1327" s="15">
        <v>44531</v>
      </c>
      <c r="E1327">
        <v>1</v>
      </c>
      <c r="F1327">
        <v>0</v>
      </c>
      <c r="G1327">
        <v>0</v>
      </c>
      <c r="H1327">
        <v>1</v>
      </c>
    </row>
    <row r="1328" spans="1:8">
      <c r="A1328" t="s">
        <v>7601</v>
      </c>
      <c r="B1328" s="15">
        <v>44551</v>
      </c>
      <c r="C1328" s="15">
        <v>44197</v>
      </c>
      <c r="D1328" s="15">
        <v>44531</v>
      </c>
      <c r="E1328">
        <v>0</v>
      </c>
      <c r="F1328">
        <v>0</v>
      </c>
      <c r="G1328">
        <v>1</v>
      </c>
      <c r="H1328">
        <v>1</v>
      </c>
    </row>
    <row r="1329" spans="1:8">
      <c r="A1329" t="s">
        <v>111</v>
      </c>
      <c r="B1329" s="15">
        <v>44551</v>
      </c>
      <c r="C1329" s="15">
        <v>44197</v>
      </c>
      <c r="D1329" s="15">
        <v>44531</v>
      </c>
      <c r="E1329">
        <v>3</v>
      </c>
      <c r="F1329">
        <v>0</v>
      </c>
      <c r="G1329">
        <v>0</v>
      </c>
      <c r="H1329">
        <v>3</v>
      </c>
    </row>
    <row r="1330" spans="1:8">
      <c r="A1330" t="s">
        <v>98</v>
      </c>
      <c r="B1330" s="15">
        <v>44551</v>
      </c>
      <c r="C1330" s="15">
        <v>44197</v>
      </c>
      <c r="D1330" s="15">
        <v>44531</v>
      </c>
      <c r="E1330">
        <v>21</v>
      </c>
      <c r="F1330">
        <v>0</v>
      </c>
      <c r="G1330">
        <v>29</v>
      </c>
      <c r="H1330">
        <v>50</v>
      </c>
    </row>
    <row r="1331" spans="1:8">
      <c r="A1331" t="s">
        <v>63</v>
      </c>
      <c r="B1331" s="15">
        <v>44551</v>
      </c>
      <c r="C1331" s="15">
        <v>44197</v>
      </c>
      <c r="D1331" s="15">
        <v>44531</v>
      </c>
      <c r="E1331">
        <v>33</v>
      </c>
      <c r="F1331">
        <v>0</v>
      </c>
      <c r="G1331">
        <v>78</v>
      </c>
      <c r="H1331">
        <v>111</v>
      </c>
    </row>
    <row r="1332" spans="1:8">
      <c r="A1332" t="s">
        <v>7057</v>
      </c>
      <c r="B1332" s="15">
        <v>44551</v>
      </c>
      <c r="C1332" s="15">
        <v>44197</v>
      </c>
      <c r="D1332" s="15">
        <v>44531</v>
      </c>
      <c r="E1332">
        <v>0</v>
      </c>
      <c r="F1332">
        <v>0</v>
      </c>
      <c r="G1332">
        <v>1</v>
      </c>
      <c r="H1332">
        <v>1</v>
      </c>
    </row>
    <row r="1333" spans="1:8">
      <c r="A1333" t="s">
        <v>7229</v>
      </c>
      <c r="B1333" s="15">
        <v>44551</v>
      </c>
      <c r="C1333" s="15">
        <v>44197</v>
      </c>
      <c r="D1333" s="15">
        <v>44531</v>
      </c>
      <c r="E1333">
        <v>0</v>
      </c>
      <c r="F1333">
        <v>0</v>
      </c>
      <c r="G1333">
        <v>2</v>
      </c>
      <c r="H1333">
        <v>2</v>
      </c>
    </row>
    <row r="1334" spans="1:8">
      <c r="A1334" t="s">
        <v>7602</v>
      </c>
      <c r="B1334" s="15">
        <v>44551</v>
      </c>
      <c r="C1334" s="15">
        <v>44197</v>
      </c>
      <c r="D1334" s="15">
        <v>44531</v>
      </c>
      <c r="E1334">
        <v>0</v>
      </c>
      <c r="F1334">
        <v>0</v>
      </c>
      <c r="G1334">
        <v>1</v>
      </c>
      <c r="H1334">
        <v>1</v>
      </c>
    </row>
    <row r="1335" spans="1:8">
      <c r="A1335" t="s">
        <v>7603</v>
      </c>
      <c r="B1335" s="15">
        <v>44551</v>
      </c>
      <c r="C1335" s="15">
        <v>44197</v>
      </c>
      <c r="D1335" s="15">
        <v>44531</v>
      </c>
      <c r="E1335">
        <v>0</v>
      </c>
      <c r="F1335">
        <v>0</v>
      </c>
      <c r="G1335">
        <v>1</v>
      </c>
      <c r="H1335">
        <v>1</v>
      </c>
    </row>
    <row r="1336" spans="1:8">
      <c r="A1336" t="s">
        <v>174</v>
      </c>
      <c r="B1336" s="15">
        <v>44551</v>
      </c>
      <c r="C1336" s="15">
        <v>44197</v>
      </c>
      <c r="D1336" s="15">
        <v>44531</v>
      </c>
      <c r="E1336">
        <v>1</v>
      </c>
      <c r="F1336">
        <v>0</v>
      </c>
      <c r="G1336">
        <v>1</v>
      </c>
      <c r="H1336">
        <v>2</v>
      </c>
    </row>
    <row r="1337" spans="1:8">
      <c r="A1337" t="s">
        <v>141</v>
      </c>
      <c r="B1337" s="15">
        <v>44551</v>
      </c>
      <c r="C1337" s="15">
        <v>44197</v>
      </c>
      <c r="D1337" s="15">
        <v>44531</v>
      </c>
      <c r="E1337">
        <v>2</v>
      </c>
      <c r="F1337">
        <v>3</v>
      </c>
      <c r="G1337">
        <v>1</v>
      </c>
      <c r="H1337">
        <v>6</v>
      </c>
    </row>
    <row r="1338" spans="1:8">
      <c r="A1338" t="s">
        <v>6900</v>
      </c>
      <c r="B1338" s="15">
        <v>44551</v>
      </c>
      <c r="C1338" s="15">
        <v>44197</v>
      </c>
      <c r="D1338" s="15">
        <v>44531</v>
      </c>
      <c r="E1338">
        <v>1</v>
      </c>
      <c r="F1338">
        <v>0</v>
      </c>
      <c r="G1338">
        <v>0</v>
      </c>
      <c r="H1338">
        <v>1</v>
      </c>
    </row>
    <row r="1339" spans="1:8">
      <c r="A1339" t="s">
        <v>7255</v>
      </c>
      <c r="B1339" s="15">
        <v>44551</v>
      </c>
      <c r="C1339" s="15">
        <v>44197</v>
      </c>
      <c r="D1339" s="15">
        <v>44531</v>
      </c>
      <c r="E1339">
        <v>2</v>
      </c>
      <c r="F1339">
        <v>0</v>
      </c>
      <c r="G1339">
        <v>2</v>
      </c>
      <c r="H1339">
        <v>4</v>
      </c>
    </row>
    <row r="1340" spans="1:8">
      <c r="A1340" t="s">
        <v>7604</v>
      </c>
      <c r="B1340" s="15">
        <v>44551</v>
      </c>
      <c r="C1340" s="15">
        <v>44197</v>
      </c>
      <c r="D1340" s="15">
        <v>44531</v>
      </c>
      <c r="E1340">
        <v>0</v>
      </c>
      <c r="F1340">
        <v>0</v>
      </c>
      <c r="G1340">
        <v>1</v>
      </c>
      <c r="H1340">
        <v>1</v>
      </c>
    </row>
    <row r="1341" spans="1:8">
      <c r="A1341" t="s">
        <v>7605</v>
      </c>
      <c r="B1341" s="15">
        <v>44551</v>
      </c>
      <c r="C1341" s="15">
        <v>44197</v>
      </c>
      <c r="D1341" s="15">
        <v>44531</v>
      </c>
      <c r="E1341">
        <v>0</v>
      </c>
      <c r="F1341">
        <v>0</v>
      </c>
      <c r="G1341">
        <v>1</v>
      </c>
      <c r="H1341">
        <v>1</v>
      </c>
    </row>
    <row r="1342" spans="1:8">
      <c r="A1342" t="s">
        <v>7606</v>
      </c>
      <c r="B1342" s="15">
        <v>44551</v>
      </c>
      <c r="C1342" s="15">
        <v>44197</v>
      </c>
      <c r="D1342" s="15">
        <v>44531</v>
      </c>
      <c r="E1342">
        <v>1</v>
      </c>
      <c r="F1342">
        <v>0</v>
      </c>
      <c r="G1342">
        <v>0</v>
      </c>
      <c r="H1342">
        <v>1</v>
      </c>
    </row>
    <row r="1343" spans="1:8">
      <c r="A1343" t="s">
        <v>7237</v>
      </c>
      <c r="B1343" s="15">
        <v>44551</v>
      </c>
      <c r="C1343" s="15">
        <v>44197</v>
      </c>
      <c r="D1343" s="15">
        <v>44531</v>
      </c>
      <c r="E1343">
        <v>0</v>
      </c>
      <c r="F1343">
        <v>0</v>
      </c>
      <c r="G1343">
        <v>2</v>
      </c>
      <c r="H1343">
        <v>2</v>
      </c>
    </row>
    <row r="1344" spans="1:8">
      <c r="A1344" t="s">
        <v>7607</v>
      </c>
      <c r="B1344" s="15">
        <v>44551</v>
      </c>
      <c r="C1344" s="15">
        <v>44197</v>
      </c>
      <c r="D1344" s="15">
        <v>44531</v>
      </c>
      <c r="E1344">
        <v>1</v>
      </c>
      <c r="F1344">
        <v>0</v>
      </c>
      <c r="G1344">
        <v>0</v>
      </c>
      <c r="H1344">
        <v>1</v>
      </c>
    </row>
    <row r="1345" spans="1:8">
      <c r="A1345" t="s">
        <v>7082</v>
      </c>
      <c r="B1345" s="15">
        <v>44551</v>
      </c>
      <c r="C1345" s="15">
        <v>44197</v>
      </c>
      <c r="D1345" s="15">
        <v>44531</v>
      </c>
      <c r="E1345">
        <v>8</v>
      </c>
      <c r="F1345">
        <v>0</v>
      </c>
      <c r="G1345">
        <v>3</v>
      </c>
      <c r="H1345">
        <v>11</v>
      </c>
    </row>
    <row r="1346" spans="1:8">
      <c r="A1346" t="s">
        <v>7608</v>
      </c>
      <c r="B1346" s="15">
        <v>44551</v>
      </c>
      <c r="C1346" s="15">
        <v>44197</v>
      </c>
      <c r="D1346" s="15">
        <v>44531</v>
      </c>
      <c r="E1346">
        <v>0</v>
      </c>
      <c r="F1346">
        <v>0</v>
      </c>
      <c r="G1346">
        <v>1</v>
      </c>
      <c r="H1346">
        <v>1</v>
      </c>
    </row>
    <row r="1347" spans="1:8">
      <c r="A1347" t="s">
        <v>7609</v>
      </c>
      <c r="B1347" s="15">
        <v>44551</v>
      </c>
      <c r="C1347" s="15">
        <v>44197</v>
      </c>
      <c r="D1347" s="15">
        <v>44531</v>
      </c>
      <c r="E1347">
        <v>0</v>
      </c>
      <c r="F1347">
        <v>1</v>
      </c>
      <c r="G1347">
        <v>0</v>
      </c>
      <c r="H1347">
        <v>1</v>
      </c>
    </row>
    <row r="1348" spans="1:8">
      <c r="A1348" t="s">
        <v>7147</v>
      </c>
      <c r="B1348" s="15">
        <v>44551</v>
      </c>
      <c r="C1348" s="15">
        <v>44197</v>
      </c>
      <c r="D1348" s="15">
        <v>44531</v>
      </c>
      <c r="E1348">
        <v>0</v>
      </c>
      <c r="F1348">
        <v>0</v>
      </c>
      <c r="G1348">
        <v>1</v>
      </c>
      <c r="H1348">
        <v>1</v>
      </c>
    </row>
    <row r="1349" spans="1:8">
      <c r="A1349" t="s">
        <v>7264</v>
      </c>
      <c r="B1349" s="15">
        <v>44551</v>
      </c>
      <c r="C1349" s="15">
        <v>44197</v>
      </c>
      <c r="D1349" s="15">
        <v>44531</v>
      </c>
      <c r="E1349">
        <v>1</v>
      </c>
      <c r="F1349">
        <v>0</v>
      </c>
      <c r="G1349">
        <v>0</v>
      </c>
      <c r="H1349">
        <v>1</v>
      </c>
    </row>
    <row r="1350" spans="1:8">
      <c r="A1350" t="s">
        <v>7610</v>
      </c>
      <c r="B1350" s="15">
        <v>44551</v>
      </c>
      <c r="C1350" s="15">
        <v>44197</v>
      </c>
      <c r="D1350" s="15">
        <v>44531</v>
      </c>
      <c r="E1350">
        <v>0</v>
      </c>
      <c r="F1350">
        <v>1</v>
      </c>
      <c r="G1350">
        <v>0</v>
      </c>
      <c r="H1350">
        <v>1</v>
      </c>
    </row>
    <row r="1351" spans="1:8">
      <c r="A1351" t="s">
        <v>7611</v>
      </c>
      <c r="B1351" s="15">
        <v>44551</v>
      </c>
      <c r="C1351" s="15">
        <v>44197</v>
      </c>
      <c r="D1351" s="15">
        <v>44531</v>
      </c>
      <c r="E1351">
        <v>0</v>
      </c>
      <c r="F1351">
        <v>0</v>
      </c>
      <c r="G1351">
        <v>1</v>
      </c>
      <c r="H1351">
        <v>1</v>
      </c>
    </row>
    <row r="1352" spans="1:8">
      <c r="A1352" t="s">
        <v>7507</v>
      </c>
      <c r="B1352" s="15">
        <v>44551</v>
      </c>
      <c r="C1352" s="15">
        <v>44197</v>
      </c>
      <c r="D1352" s="15">
        <v>44531</v>
      </c>
      <c r="E1352">
        <v>1</v>
      </c>
      <c r="F1352">
        <v>0</v>
      </c>
      <c r="G1352">
        <v>0</v>
      </c>
      <c r="H1352">
        <v>1</v>
      </c>
    </row>
    <row r="1353" spans="1:8">
      <c r="A1353" t="s">
        <v>7236</v>
      </c>
      <c r="B1353" s="15">
        <v>44551</v>
      </c>
      <c r="C1353" s="15">
        <v>44197</v>
      </c>
      <c r="D1353" s="15">
        <v>44531</v>
      </c>
      <c r="E1353">
        <v>2</v>
      </c>
      <c r="F1353">
        <v>0</v>
      </c>
      <c r="G1353">
        <v>1</v>
      </c>
      <c r="H1353">
        <v>3</v>
      </c>
    </row>
    <row r="1354" spans="1:8">
      <c r="A1354" t="s">
        <v>115</v>
      </c>
      <c r="B1354" s="15">
        <v>44551</v>
      </c>
      <c r="C1354" s="15">
        <v>44197</v>
      </c>
      <c r="D1354" s="15">
        <v>44531</v>
      </c>
      <c r="E1354">
        <v>1</v>
      </c>
      <c r="F1354">
        <v>0</v>
      </c>
      <c r="G1354">
        <v>0</v>
      </c>
      <c r="H1354">
        <v>1</v>
      </c>
    </row>
    <row r="1355" spans="1:8">
      <c r="A1355" t="s">
        <v>99</v>
      </c>
      <c r="B1355" s="15">
        <v>44551</v>
      </c>
      <c r="C1355" s="15">
        <v>44197</v>
      </c>
      <c r="D1355" s="15">
        <v>44531</v>
      </c>
      <c r="E1355">
        <v>0</v>
      </c>
      <c r="F1355">
        <v>0</v>
      </c>
      <c r="G1355">
        <v>1</v>
      </c>
      <c r="H1355">
        <v>1</v>
      </c>
    </row>
    <row r="1356" spans="1:8">
      <c r="A1356" t="s">
        <v>7612</v>
      </c>
      <c r="B1356" s="15">
        <v>44551</v>
      </c>
      <c r="C1356" s="15">
        <v>44197</v>
      </c>
      <c r="D1356" s="15">
        <v>44531</v>
      </c>
      <c r="E1356">
        <v>1</v>
      </c>
      <c r="F1356">
        <v>1</v>
      </c>
      <c r="G1356">
        <v>0</v>
      </c>
      <c r="H1356">
        <v>2</v>
      </c>
    </row>
    <row r="1357" spans="1:8">
      <c r="A1357" t="s">
        <v>78</v>
      </c>
      <c r="B1357" s="15">
        <v>44551</v>
      </c>
      <c r="C1357" s="15">
        <v>44197</v>
      </c>
      <c r="D1357" s="15">
        <v>44531</v>
      </c>
      <c r="E1357">
        <v>2</v>
      </c>
      <c r="F1357">
        <v>0</v>
      </c>
      <c r="G1357">
        <v>4</v>
      </c>
      <c r="H1357">
        <v>6</v>
      </c>
    </row>
    <row r="1358" spans="1:8">
      <c r="A1358" t="s">
        <v>77</v>
      </c>
      <c r="B1358" s="15">
        <v>44551</v>
      </c>
      <c r="C1358" s="15">
        <v>44197</v>
      </c>
      <c r="D1358" s="15">
        <v>44531</v>
      </c>
      <c r="E1358">
        <v>0</v>
      </c>
      <c r="F1358">
        <v>1</v>
      </c>
      <c r="G1358">
        <v>0</v>
      </c>
      <c r="H1358">
        <v>1</v>
      </c>
    </row>
    <row r="1359" spans="1:8">
      <c r="A1359" t="s">
        <v>172</v>
      </c>
      <c r="B1359" s="15">
        <v>44551</v>
      </c>
      <c r="C1359" s="15">
        <v>44197</v>
      </c>
      <c r="D1359" s="15">
        <v>44531</v>
      </c>
      <c r="E1359">
        <v>1</v>
      </c>
      <c r="F1359">
        <v>0</v>
      </c>
      <c r="G1359">
        <v>0</v>
      </c>
      <c r="H1359">
        <v>1</v>
      </c>
    </row>
    <row r="1360" spans="1:8">
      <c r="A1360" t="s">
        <v>6951</v>
      </c>
      <c r="B1360" s="15">
        <v>44551</v>
      </c>
      <c r="C1360" s="15">
        <v>44197</v>
      </c>
      <c r="D1360" s="15">
        <v>44531</v>
      </c>
      <c r="E1360">
        <v>2</v>
      </c>
      <c r="F1360">
        <v>0</v>
      </c>
      <c r="G1360">
        <v>0</v>
      </c>
      <c r="H1360">
        <v>2</v>
      </c>
    </row>
    <row r="1361" spans="1:8">
      <c r="A1361" t="s">
        <v>96</v>
      </c>
      <c r="B1361" s="15">
        <v>44551</v>
      </c>
      <c r="C1361" s="15">
        <v>44197</v>
      </c>
      <c r="D1361" s="15">
        <v>44531</v>
      </c>
      <c r="E1361">
        <v>2</v>
      </c>
      <c r="F1361">
        <v>0</v>
      </c>
      <c r="G1361">
        <v>0</v>
      </c>
      <c r="H1361">
        <v>2</v>
      </c>
    </row>
    <row r="1362" spans="1:8">
      <c r="A1362" t="s">
        <v>134</v>
      </c>
      <c r="B1362" s="15">
        <v>44551</v>
      </c>
      <c r="C1362" s="15">
        <v>44197</v>
      </c>
      <c r="D1362" s="15">
        <v>44531</v>
      </c>
      <c r="E1362">
        <v>8</v>
      </c>
      <c r="F1362">
        <v>5</v>
      </c>
      <c r="G1362">
        <v>1</v>
      </c>
      <c r="H1362">
        <v>14</v>
      </c>
    </row>
    <row r="1363" spans="1:8">
      <c r="A1363" t="s">
        <v>90</v>
      </c>
      <c r="B1363" s="15">
        <v>44551</v>
      </c>
      <c r="C1363" s="15">
        <v>44197</v>
      </c>
      <c r="D1363" s="15">
        <v>44531</v>
      </c>
      <c r="E1363">
        <v>7</v>
      </c>
      <c r="F1363">
        <v>2</v>
      </c>
      <c r="G1363">
        <v>3</v>
      </c>
      <c r="H1363">
        <v>12</v>
      </c>
    </row>
    <row r="1364" spans="1:8">
      <c r="A1364" t="s">
        <v>7268</v>
      </c>
      <c r="B1364" s="15">
        <v>44551</v>
      </c>
      <c r="C1364" s="15">
        <v>44197</v>
      </c>
      <c r="D1364" s="15">
        <v>44531</v>
      </c>
      <c r="E1364">
        <v>0</v>
      </c>
      <c r="F1364">
        <v>0</v>
      </c>
      <c r="G1364">
        <v>1</v>
      </c>
      <c r="H1364">
        <v>1</v>
      </c>
    </row>
    <row r="1365" spans="1:8">
      <c r="A1365" t="s">
        <v>7508</v>
      </c>
      <c r="B1365" s="15">
        <v>44551</v>
      </c>
      <c r="C1365" s="15">
        <v>44197</v>
      </c>
      <c r="D1365" s="15">
        <v>44531</v>
      </c>
      <c r="E1365">
        <v>0</v>
      </c>
      <c r="F1365">
        <v>0</v>
      </c>
      <c r="G1365">
        <v>1</v>
      </c>
      <c r="H1365">
        <v>1</v>
      </c>
    </row>
    <row r="1366" spans="1:8">
      <c r="A1366" t="s">
        <v>7613</v>
      </c>
      <c r="B1366" s="15">
        <v>44551</v>
      </c>
      <c r="C1366" s="15">
        <v>44197</v>
      </c>
      <c r="D1366" s="15">
        <v>44531</v>
      </c>
      <c r="E1366">
        <v>1</v>
      </c>
      <c r="F1366">
        <v>0</v>
      </c>
      <c r="G1366">
        <v>0</v>
      </c>
      <c r="H1366">
        <v>1</v>
      </c>
    </row>
    <row r="1367" spans="1:8">
      <c r="A1367" t="s">
        <v>6867</v>
      </c>
      <c r="B1367" s="15">
        <v>44551</v>
      </c>
      <c r="C1367" s="15">
        <v>44197</v>
      </c>
      <c r="D1367" s="15">
        <v>44531</v>
      </c>
      <c r="E1367">
        <v>0</v>
      </c>
      <c r="F1367">
        <v>0</v>
      </c>
      <c r="G1367">
        <v>1</v>
      </c>
      <c r="H1367">
        <v>1</v>
      </c>
    </row>
    <row r="1368" spans="1:8">
      <c r="A1368" t="s">
        <v>7614</v>
      </c>
      <c r="B1368" s="15">
        <v>44551</v>
      </c>
      <c r="C1368" s="15">
        <v>44197</v>
      </c>
      <c r="D1368" s="15">
        <v>44531</v>
      </c>
      <c r="E1368">
        <v>1</v>
      </c>
      <c r="F1368">
        <v>0</v>
      </c>
      <c r="G1368">
        <v>0</v>
      </c>
      <c r="H1368">
        <v>1</v>
      </c>
    </row>
    <row r="1369" spans="1:8">
      <c r="A1369" t="s">
        <v>104</v>
      </c>
      <c r="B1369" s="15">
        <v>44551</v>
      </c>
      <c r="C1369" s="15">
        <v>44197</v>
      </c>
      <c r="D1369" s="15">
        <v>44531</v>
      </c>
      <c r="E1369">
        <v>1</v>
      </c>
      <c r="F1369">
        <v>0</v>
      </c>
      <c r="G1369">
        <v>1</v>
      </c>
      <c r="H1369">
        <v>2</v>
      </c>
    </row>
    <row r="1370" spans="1:8">
      <c r="A1370" t="s">
        <v>6849</v>
      </c>
      <c r="B1370" s="15">
        <v>44551</v>
      </c>
      <c r="C1370" s="15">
        <v>44197</v>
      </c>
      <c r="D1370" s="15">
        <v>44531</v>
      </c>
      <c r="E1370">
        <v>0</v>
      </c>
      <c r="F1370">
        <v>2</v>
      </c>
      <c r="G1370">
        <v>0</v>
      </c>
      <c r="H1370">
        <v>2</v>
      </c>
    </row>
    <row r="1371" spans="1:8">
      <c r="A1371" t="s">
        <v>7344</v>
      </c>
      <c r="B1371" s="15">
        <v>44551</v>
      </c>
      <c r="C1371" s="15">
        <v>44197</v>
      </c>
      <c r="D1371" s="15">
        <v>44531</v>
      </c>
      <c r="E1371">
        <v>2</v>
      </c>
      <c r="F1371">
        <v>0</v>
      </c>
      <c r="G1371">
        <v>0</v>
      </c>
      <c r="H1371">
        <v>2</v>
      </c>
    </row>
    <row r="1372" spans="1:8">
      <c r="A1372" t="s">
        <v>7615</v>
      </c>
      <c r="B1372" s="15">
        <v>44551</v>
      </c>
      <c r="C1372" s="15">
        <v>44197</v>
      </c>
      <c r="D1372" s="15">
        <v>44531</v>
      </c>
      <c r="E1372">
        <v>0</v>
      </c>
      <c r="F1372">
        <v>0</v>
      </c>
      <c r="G1372">
        <v>1</v>
      </c>
      <c r="H1372">
        <v>1</v>
      </c>
    </row>
    <row r="1373" spans="1:8">
      <c r="A1373" t="s">
        <v>7616</v>
      </c>
      <c r="B1373" s="15">
        <v>44551</v>
      </c>
      <c r="C1373" s="15">
        <v>44197</v>
      </c>
      <c r="D1373" s="15">
        <v>44531</v>
      </c>
      <c r="E1373">
        <v>1</v>
      </c>
      <c r="F1373">
        <v>0</v>
      </c>
      <c r="G1373">
        <v>0</v>
      </c>
      <c r="H1373">
        <v>1</v>
      </c>
    </row>
    <row r="1374" spans="1:8">
      <c r="A1374" t="s">
        <v>7617</v>
      </c>
      <c r="B1374" s="15">
        <v>44551</v>
      </c>
      <c r="C1374" s="15">
        <v>44197</v>
      </c>
      <c r="D1374" s="15">
        <v>44531</v>
      </c>
      <c r="E1374">
        <v>1</v>
      </c>
      <c r="F1374">
        <v>0</v>
      </c>
      <c r="G1374">
        <v>2</v>
      </c>
      <c r="H1374">
        <v>3</v>
      </c>
    </row>
    <row r="1375" spans="1:8">
      <c r="A1375" t="s">
        <v>7394</v>
      </c>
      <c r="B1375" s="15">
        <v>44551</v>
      </c>
      <c r="C1375" s="15">
        <v>44197</v>
      </c>
      <c r="D1375" s="15">
        <v>44531</v>
      </c>
      <c r="E1375">
        <v>1</v>
      </c>
      <c r="F1375">
        <v>0</v>
      </c>
      <c r="G1375">
        <v>0</v>
      </c>
      <c r="H1375">
        <v>1</v>
      </c>
    </row>
    <row r="1376" spans="1:8">
      <c r="A1376" t="s">
        <v>7618</v>
      </c>
      <c r="B1376" s="15">
        <v>44551</v>
      </c>
      <c r="C1376" s="15">
        <v>44197</v>
      </c>
      <c r="D1376" s="15">
        <v>44531</v>
      </c>
      <c r="E1376">
        <v>0</v>
      </c>
      <c r="F1376">
        <v>0</v>
      </c>
      <c r="G1376">
        <v>1</v>
      </c>
      <c r="H1376">
        <v>1</v>
      </c>
    </row>
    <row r="1377" spans="1:8">
      <c r="A1377" t="s">
        <v>7619</v>
      </c>
      <c r="B1377" s="15">
        <v>44551</v>
      </c>
      <c r="C1377" s="15">
        <v>44197</v>
      </c>
      <c r="D1377" s="15">
        <v>44531</v>
      </c>
      <c r="E1377">
        <v>0</v>
      </c>
      <c r="F1377">
        <v>0</v>
      </c>
      <c r="G1377">
        <v>1</v>
      </c>
      <c r="H1377">
        <v>1</v>
      </c>
    </row>
    <row r="1378" spans="1:8">
      <c r="A1378" t="s">
        <v>6913</v>
      </c>
      <c r="B1378" s="15">
        <v>44551</v>
      </c>
      <c r="C1378" s="15">
        <v>44197</v>
      </c>
      <c r="D1378" s="15">
        <v>44531</v>
      </c>
      <c r="E1378">
        <v>6</v>
      </c>
      <c r="F1378">
        <v>1</v>
      </c>
      <c r="G1378">
        <v>1</v>
      </c>
      <c r="H1378">
        <v>8</v>
      </c>
    </row>
    <row r="1379" spans="1:8">
      <c r="A1379" t="s">
        <v>7037</v>
      </c>
      <c r="B1379" s="15">
        <v>44551</v>
      </c>
      <c r="C1379" s="15">
        <v>44197</v>
      </c>
      <c r="D1379" s="15">
        <v>44531</v>
      </c>
      <c r="E1379">
        <v>4</v>
      </c>
      <c r="F1379">
        <v>0</v>
      </c>
      <c r="G1379">
        <v>3</v>
      </c>
      <c r="H1379">
        <v>7</v>
      </c>
    </row>
    <row r="1380" spans="1:8">
      <c r="A1380" t="s">
        <v>7393</v>
      </c>
      <c r="B1380" s="15">
        <v>44551</v>
      </c>
      <c r="C1380" s="15">
        <v>44197</v>
      </c>
      <c r="D1380" s="15">
        <v>44531</v>
      </c>
      <c r="E1380">
        <v>0</v>
      </c>
      <c r="F1380">
        <v>0</v>
      </c>
      <c r="G1380">
        <v>1</v>
      </c>
      <c r="H1380">
        <v>1</v>
      </c>
    </row>
    <row r="1381" spans="1:8">
      <c r="A1381" t="s">
        <v>150</v>
      </c>
      <c r="B1381" s="15">
        <v>44551</v>
      </c>
      <c r="C1381" s="15">
        <v>44197</v>
      </c>
      <c r="D1381" s="15">
        <v>44531</v>
      </c>
      <c r="E1381">
        <v>0</v>
      </c>
      <c r="F1381">
        <v>0</v>
      </c>
      <c r="G1381">
        <v>1</v>
      </c>
      <c r="H1381">
        <v>1</v>
      </c>
    </row>
    <row r="1382" spans="1:8">
      <c r="A1382" t="s">
        <v>6944</v>
      </c>
      <c r="B1382" s="15">
        <v>44551</v>
      </c>
      <c r="C1382" s="15">
        <v>44197</v>
      </c>
      <c r="D1382" s="15">
        <v>44531</v>
      </c>
      <c r="E1382">
        <v>0</v>
      </c>
      <c r="F1382">
        <v>1</v>
      </c>
      <c r="G1382">
        <v>0</v>
      </c>
      <c r="H1382">
        <v>1</v>
      </c>
    </row>
    <row r="1383" spans="1:8">
      <c r="A1383" t="s">
        <v>6922</v>
      </c>
      <c r="B1383" s="15">
        <v>44551</v>
      </c>
      <c r="C1383" s="15">
        <v>44197</v>
      </c>
      <c r="D1383" s="15">
        <v>44531</v>
      </c>
      <c r="E1383">
        <v>2</v>
      </c>
      <c r="F1383">
        <v>0</v>
      </c>
      <c r="G1383">
        <v>2</v>
      </c>
      <c r="H1383">
        <v>4</v>
      </c>
    </row>
    <row r="1384" spans="1:8">
      <c r="A1384" t="s">
        <v>7362</v>
      </c>
      <c r="B1384" s="15">
        <v>44551</v>
      </c>
      <c r="C1384" s="15">
        <v>44197</v>
      </c>
      <c r="D1384" s="15">
        <v>44531</v>
      </c>
      <c r="E1384">
        <v>1</v>
      </c>
      <c r="F1384">
        <v>0</v>
      </c>
      <c r="G1384">
        <v>0</v>
      </c>
      <c r="H1384">
        <v>1</v>
      </c>
    </row>
    <row r="1385" spans="1:8">
      <c r="A1385" t="s">
        <v>7620</v>
      </c>
      <c r="B1385" s="15">
        <v>44551</v>
      </c>
      <c r="C1385" s="15">
        <v>44197</v>
      </c>
      <c r="D1385" s="15">
        <v>44531</v>
      </c>
      <c r="E1385">
        <v>1</v>
      </c>
      <c r="F1385">
        <v>0</v>
      </c>
      <c r="G1385">
        <v>0</v>
      </c>
      <c r="H1385">
        <v>1</v>
      </c>
    </row>
    <row r="1386" spans="1:8">
      <c r="A1386" t="s">
        <v>7621</v>
      </c>
      <c r="B1386" s="15">
        <v>44551</v>
      </c>
      <c r="C1386" s="15">
        <v>44197</v>
      </c>
      <c r="D1386" s="15">
        <v>44531</v>
      </c>
      <c r="E1386">
        <v>1</v>
      </c>
      <c r="F1386">
        <v>0</v>
      </c>
      <c r="G1386">
        <v>0</v>
      </c>
      <c r="H1386">
        <v>1</v>
      </c>
    </row>
    <row r="1387" spans="1:8">
      <c r="A1387" t="s">
        <v>7622</v>
      </c>
      <c r="B1387" s="15">
        <v>44551</v>
      </c>
      <c r="C1387" s="15">
        <v>44197</v>
      </c>
      <c r="D1387" s="15">
        <v>44531</v>
      </c>
      <c r="E1387">
        <v>1</v>
      </c>
      <c r="F1387">
        <v>0</v>
      </c>
      <c r="G1387">
        <v>0</v>
      </c>
      <c r="H1387">
        <v>1</v>
      </c>
    </row>
    <row r="1388" spans="1:8">
      <c r="A1388" t="s">
        <v>7623</v>
      </c>
      <c r="B1388" s="15">
        <v>44551</v>
      </c>
      <c r="C1388" s="15">
        <v>44197</v>
      </c>
      <c r="D1388" s="15">
        <v>44531</v>
      </c>
      <c r="E1388">
        <v>0</v>
      </c>
      <c r="F1388">
        <v>0</v>
      </c>
      <c r="G1388">
        <v>1</v>
      </c>
      <c r="H1388">
        <v>1</v>
      </c>
    </row>
    <row r="1389" spans="1:8">
      <c r="A1389" t="s">
        <v>7248</v>
      </c>
      <c r="B1389" s="15">
        <v>44551</v>
      </c>
      <c r="C1389" s="15">
        <v>44197</v>
      </c>
      <c r="D1389" s="15">
        <v>44531</v>
      </c>
      <c r="E1389">
        <v>1</v>
      </c>
      <c r="F1389">
        <v>0</v>
      </c>
      <c r="G1389">
        <v>0</v>
      </c>
      <c r="H1389">
        <v>1</v>
      </c>
    </row>
    <row r="1390" spans="1:8">
      <c r="A1390" t="s">
        <v>7624</v>
      </c>
      <c r="B1390" s="15">
        <v>44551</v>
      </c>
      <c r="C1390" s="15">
        <v>44197</v>
      </c>
      <c r="D1390" s="15">
        <v>44531</v>
      </c>
      <c r="E1390">
        <v>0</v>
      </c>
      <c r="F1390">
        <v>0</v>
      </c>
      <c r="G1390">
        <v>1</v>
      </c>
      <c r="H1390">
        <v>1</v>
      </c>
    </row>
    <row r="1391" spans="1:8">
      <c r="A1391" t="s">
        <v>7017</v>
      </c>
      <c r="B1391" s="15">
        <v>44551</v>
      </c>
      <c r="C1391" s="15">
        <v>44197</v>
      </c>
      <c r="D1391" s="15">
        <v>44531</v>
      </c>
      <c r="E1391">
        <v>1</v>
      </c>
      <c r="F1391">
        <v>0</v>
      </c>
      <c r="G1391">
        <v>1</v>
      </c>
      <c r="H1391">
        <v>2</v>
      </c>
    </row>
    <row r="1392" spans="1:8">
      <c r="A1392" t="s">
        <v>7625</v>
      </c>
      <c r="B1392" s="15">
        <v>44551</v>
      </c>
      <c r="C1392" s="15">
        <v>44197</v>
      </c>
      <c r="D1392" s="15">
        <v>44531</v>
      </c>
      <c r="E1392">
        <v>1</v>
      </c>
      <c r="F1392">
        <v>0</v>
      </c>
      <c r="G1392">
        <v>0</v>
      </c>
      <c r="H1392">
        <v>1</v>
      </c>
    </row>
    <row r="1393" spans="1:8">
      <c r="A1393" t="s">
        <v>7626</v>
      </c>
      <c r="B1393" s="15">
        <v>44551</v>
      </c>
      <c r="C1393" s="15">
        <v>44197</v>
      </c>
      <c r="D1393" s="15">
        <v>44531</v>
      </c>
      <c r="E1393">
        <v>0</v>
      </c>
      <c r="F1393">
        <v>0</v>
      </c>
      <c r="G1393">
        <v>1</v>
      </c>
      <c r="H1393">
        <v>1</v>
      </c>
    </row>
    <row r="1394" spans="1:8">
      <c r="A1394" t="s">
        <v>6855</v>
      </c>
      <c r="B1394" s="15">
        <v>44551</v>
      </c>
      <c r="C1394" s="15">
        <v>44197</v>
      </c>
      <c r="D1394" s="15">
        <v>44531</v>
      </c>
      <c r="E1394">
        <v>3</v>
      </c>
      <c r="F1394">
        <v>0</v>
      </c>
      <c r="G1394">
        <v>2</v>
      </c>
      <c r="H1394">
        <v>5</v>
      </c>
    </row>
    <row r="1395" spans="1:8">
      <c r="A1395" t="s">
        <v>116</v>
      </c>
      <c r="B1395" s="15">
        <v>44551</v>
      </c>
      <c r="C1395" s="15">
        <v>44197</v>
      </c>
      <c r="D1395" s="15">
        <v>44531</v>
      </c>
      <c r="E1395">
        <v>1</v>
      </c>
      <c r="F1395">
        <v>0</v>
      </c>
      <c r="G1395">
        <v>0</v>
      </c>
      <c r="H1395">
        <v>1</v>
      </c>
    </row>
    <row r="1396" spans="1:8">
      <c r="A1396" t="s">
        <v>80</v>
      </c>
      <c r="B1396" s="15">
        <v>44551</v>
      </c>
      <c r="C1396" s="15">
        <v>44197</v>
      </c>
      <c r="D1396" s="15">
        <v>44531</v>
      </c>
      <c r="E1396">
        <v>4</v>
      </c>
      <c r="F1396">
        <v>0</v>
      </c>
      <c r="G1396">
        <v>4</v>
      </c>
      <c r="H1396">
        <v>8</v>
      </c>
    </row>
    <row r="1397" spans="1:8">
      <c r="A1397" t="s">
        <v>7627</v>
      </c>
      <c r="B1397" s="15">
        <v>44551</v>
      </c>
      <c r="C1397" s="15">
        <v>44197</v>
      </c>
      <c r="D1397" s="15">
        <v>44531</v>
      </c>
      <c r="E1397">
        <v>1</v>
      </c>
      <c r="F1397">
        <v>0</v>
      </c>
      <c r="G1397">
        <v>0</v>
      </c>
      <c r="H1397">
        <v>1</v>
      </c>
    </row>
    <row r="1398" spans="1:8">
      <c r="A1398" t="s">
        <v>135</v>
      </c>
      <c r="B1398" s="15">
        <v>44551</v>
      </c>
      <c r="C1398" s="15">
        <v>44197</v>
      </c>
      <c r="D1398" s="15">
        <v>44531</v>
      </c>
      <c r="E1398">
        <v>0</v>
      </c>
      <c r="F1398">
        <v>0</v>
      </c>
      <c r="G1398">
        <v>1</v>
      </c>
      <c r="H1398">
        <v>1</v>
      </c>
    </row>
    <row r="1399" spans="1:8">
      <c r="A1399" t="s">
        <v>6926</v>
      </c>
      <c r="B1399" s="15">
        <v>44551</v>
      </c>
      <c r="C1399" s="15">
        <v>44197</v>
      </c>
      <c r="D1399" s="15">
        <v>44531</v>
      </c>
      <c r="E1399">
        <v>0</v>
      </c>
      <c r="F1399">
        <v>0</v>
      </c>
      <c r="G1399">
        <v>3</v>
      </c>
      <c r="H1399">
        <v>3</v>
      </c>
    </row>
    <row r="1400" spans="1:8">
      <c r="A1400" t="s">
        <v>7628</v>
      </c>
      <c r="B1400" s="15">
        <v>44551</v>
      </c>
      <c r="C1400" s="15">
        <v>44197</v>
      </c>
      <c r="D1400" s="15">
        <v>44531</v>
      </c>
      <c r="E1400">
        <v>0</v>
      </c>
      <c r="F1400">
        <v>0</v>
      </c>
      <c r="G1400">
        <v>1</v>
      </c>
      <c r="H1400">
        <v>1</v>
      </c>
    </row>
    <row r="1401" spans="1:8">
      <c r="A1401" t="s">
        <v>109</v>
      </c>
      <c r="B1401" s="15">
        <v>44551</v>
      </c>
      <c r="C1401" s="15">
        <v>44197</v>
      </c>
      <c r="D1401" s="15">
        <v>44531</v>
      </c>
      <c r="E1401">
        <v>1</v>
      </c>
      <c r="F1401">
        <v>1</v>
      </c>
      <c r="G1401">
        <v>0</v>
      </c>
      <c r="H1401">
        <v>2</v>
      </c>
    </row>
    <row r="1402" spans="1:8">
      <c r="A1402" t="s">
        <v>7040</v>
      </c>
      <c r="B1402" s="15">
        <v>44551</v>
      </c>
      <c r="C1402" s="15">
        <v>44197</v>
      </c>
      <c r="D1402" s="15">
        <v>44531</v>
      </c>
      <c r="E1402">
        <v>1</v>
      </c>
      <c r="F1402">
        <v>2</v>
      </c>
      <c r="G1402">
        <v>0</v>
      </c>
      <c r="H1402">
        <v>3</v>
      </c>
    </row>
    <row r="1403" spans="1:8">
      <c r="A1403" t="s">
        <v>7369</v>
      </c>
      <c r="B1403" s="15">
        <v>44551</v>
      </c>
      <c r="C1403" s="15">
        <v>44197</v>
      </c>
      <c r="D1403" s="15">
        <v>44531</v>
      </c>
      <c r="E1403">
        <v>0</v>
      </c>
      <c r="F1403">
        <v>1</v>
      </c>
      <c r="G1403">
        <v>0</v>
      </c>
      <c r="H1403">
        <v>1</v>
      </c>
    </row>
    <row r="1404" spans="1:8">
      <c r="A1404" t="s">
        <v>76</v>
      </c>
      <c r="B1404" s="15">
        <v>44551</v>
      </c>
      <c r="C1404" s="15">
        <v>44197</v>
      </c>
      <c r="D1404" s="15">
        <v>44531</v>
      </c>
      <c r="E1404">
        <v>0</v>
      </c>
      <c r="F1404">
        <v>1</v>
      </c>
      <c r="G1404">
        <v>0</v>
      </c>
      <c r="H1404">
        <v>1</v>
      </c>
    </row>
    <row r="1405" spans="1:8">
      <c r="A1405" t="s">
        <v>7118</v>
      </c>
      <c r="B1405" s="15">
        <v>44551</v>
      </c>
      <c r="C1405" s="15">
        <v>44197</v>
      </c>
      <c r="D1405" s="15">
        <v>44531</v>
      </c>
      <c r="E1405">
        <v>0</v>
      </c>
      <c r="F1405">
        <v>2</v>
      </c>
      <c r="G1405">
        <v>1</v>
      </c>
      <c r="H1405">
        <v>3</v>
      </c>
    </row>
    <row r="1406" spans="1:8">
      <c r="A1406" t="s">
        <v>83</v>
      </c>
      <c r="B1406" s="15">
        <v>44551</v>
      </c>
      <c r="C1406" s="15">
        <v>44197</v>
      </c>
      <c r="D1406" s="15">
        <v>44531</v>
      </c>
      <c r="E1406">
        <v>0</v>
      </c>
      <c r="F1406">
        <v>0</v>
      </c>
      <c r="G1406">
        <v>1</v>
      </c>
      <c r="H1406">
        <v>1</v>
      </c>
    </row>
    <row r="1407" spans="1:8">
      <c r="A1407" t="s">
        <v>133</v>
      </c>
      <c r="B1407" s="15">
        <v>44551</v>
      </c>
      <c r="C1407" s="15">
        <v>44197</v>
      </c>
      <c r="D1407" s="15">
        <v>44531</v>
      </c>
      <c r="E1407">
        <v>1</v>
      </c>
      <c r="F1407">
        <v>0</v>
      </c>
      <c r="G1407">
        <v>0</v>
      </c>
      <c r="H1407">
        <v>1</v>
      </c>
    </row>
    <row r="1408" spans="1:8">
      <c r="A1408" t="s">
        <v>7629</v>
      </c>
      <c r="B1408" s="15">
        <v>44551</v>
      </c>
      <c r="C1408" s="15">
        <v>44197</v>
      </c>
      <c r="D1408" s="15">
        <v>44531</v>
      </c>
      <c r="E1408">
        <v>0</v>
      </c>
      <c r="F1408">
        <v>0</v>
      </c>
      <c r="G1408">
        <v>1</v>
      </c>
      <c r="H1408">
        <v>1</v>
      </c>
    </row>
    <row r="1409" spans="1:8">
      <c r="A1409" t="s">
        <v>6879</v>
      </c>
      <c r="B1409" s="15">
        <v>44551</v>
      </c>
      <c r="C1409" s="15">
        <v>44197</v>
      </c>
      <c r="D1409" s="15">
        <v>44531</v>
      </c>
      <c r="E1409">
        <v>0</v>
      </c>
      <c r="F1409">
        <v>0</v>
      </c>
      <c r="G1409">
        <v>1</v>
      </c>
      <c r="H1409">
        <v>1</v>
      </c>
    </row>
    <row r="1410" spans="1:8">
      <c r="A1410" t="s">
        <v>6850</v>
      </c>
      <c r="B1410" s="15">
        <v>44551</v>
      </c>
      <c r="C1410" s="15">
        <v>44197</v>
      </c>
      <c r="D1410" s="15">
        <v>44531</v>
      </c>
      <c r="E1410">
        <v>3</v>
      </c>
      <c r="F1410">
        <v>4</v>
      </c>
      <c r="G1410">
        <v>1</v>
      </c>
      <c r="H1410">
        <v>8</v>
      </c>
    </row>
    <row r="1411" spans="1:8">
      <c r="A1411" t="s">
        <v>6873</v>
      </c>
      <c r="B1411" s="15">
        <v>44551</v>
      </c>
      <c r="C1411" s="15">
        <v>44197</v>
      </c>
      <c r="D1411" s="15">
        <v>44531</v>
      </c>
      <c r="E1411">
        <v>2</v>
      </c>
      <c r="F1411">
        <v>0</v>
      </c>
      <c r="G1411">
        <v>1</v>
      </c>
      <c r="H1411">
        <v>3</v>
      </c>
    </row>
    <row r="1412" spans="1:8">
      <c r="A1412" t="s">
        <v>7013</v>
      </c>
      <c r="B1412" s="15">
        <v>44551</v>
      </c>
      <c r="C1412" s="15">
        <v>44197</v>
      </c>
      <c r="D1412" s="15">
        <v>44531</v>
      </c>
      <c r="E1412">
        <v>1</v>
      </c>
      <c r="F1412">
        <v>0</v>
      </c>
      <c r="G1412">
        <v>0</v>
      </c>
      <c r="H1412">
        <v>1</v>
      </c>
    </row>
    <row r="1413" spans="1:8">
      <c r="A1413" t="s">
        <v>7630</v>
      </c>
      <c r="B1413" s="15">
        <v>44551</v>
      </c>
      <c r="C1413" s="15">
        <v>44197</v>
      </c>
      <c r="D1413" s="15">
        <v>44531</v>
      </c>
      <c r="E1413">
        <v>1</v>
      </c>
      <c r="F1413">
        <v>0</v>
      </c>
      <c r="G1413">
        <v>0</v>
      </c>
      <c r="H1413">
        <v>1</v>
      </c>
    </row>
    <row r="1414" spans="1:8">
      <c r="A1414" t="s">
        <v>6899</v>
      </c>
      <c r="B1414" s="15">
        <v>44551</v>
      </c>
      <c r="C1414" s="15">
        <v>44197</v>
      </c>
      <c r="D1414" s="15">
        <v>44531</v>
      </c>
      <c r="E1414">
        <v>2</v>
      </c>
      <c r="F1414">
        <v>0</v>
      </c>
      <c r="G1414">
        <v>0</v>
      </c>
      <c r="H1414">
        <v>2</v>
      </c>
    </row>
    <row r="1415" spans="1:8">
      <c r="A1415" t="s">
        <v>7429</v>
      </c>
      <c r="B1415" s="15">
        <v>44551</v>
      </c>
      <c r="C1415" s="15">
        <v>44197</v>
      </c>
      <c r="D1415" s="15">
        <v>44531</v>
      </c>
      <c r="E1415">
        <v>0</v>
      </c>
      <c r="F1415">
        <v>1</v>
      </c>
      <c r="G1415">
        <v>0</v>
      </c>
      <c r="H1415">
        <v>1</v>
      </c>
    </row>
    <row r="1416" spans="1:8">
      <c r="A1416" t="s">
        <v>7516</v>
      </c>
      <c r="B1416" s="15">
        <v>44551</v>
      </c>
      <c r="C1416" s="15">
        <v>44197</v>
      </c>
      <c r="D1416" s="15">
        <v>44531</v>
      </c>
      <c r="E1416">
        <v>1</v>
      </c>
      <c r="F1416">
        <v>0</v>
      </c>
      <c r="G1416">
        <v>0</v>
      </c>
      <c r="H1416">
        <v>1</v>
      </c>
    </row>
    <row r="1417" spans="1:8">
      <c r="A1417" t="s">
        <v>7631</v>
      </c>
      <c r="B1417" s="15">
        <v>44551</v>
      </c>
      <c r="C1417" s="15">
        <v>44197</v>
      </c>
      <c r="D1417" s="15">
        <v>44531</v>
      </c>
      <c r="E1417">
        <v>0</v>
      </c>
      <c r="F1417">
        <v>0</v>
      </c>
      <c r="G1417">
        <v>1</v>
      </c>
      <c r="H1417">
        <v>1</v>
      </c>
    </row>
    <row r="1418" spans="1:8">
      <c r="A1418" t="s">
        <v>7632</v>
      </c>
      <c r="B1418" s="15">
        <v>44551</v>
      </c>
      <c r="C1418" s="15">
        <v>44197</v>
      </c>
      <c r="D1418" s="15">
        <v>44531</v>
      </c>
      <c r="E1418">
        <v>1</v>
      </c>
      <c r="F1418">
        <v>0</v>
      </c>
      <c r="G1418">
        <v>0</v>
      </c>
      <c r="H1418">
        <v>1</v>
      </c>
    </row>
    <row r="1419" spans="1:8">
      <c r="A1419" t="s">
        <v>89</v>
      </c>
      <c r="B1419" s="15">
        <v>44551</v>
      </c>
      <c r="C1419" s="15">
        <v>44197</v>
      </c>
      <c r="D1419" s="15">
        <v>44531</v>
      </c>
      <c r="E1419">
        <v>2</v>
      </c>
      <c r="F1419">
        <v>3</v>
      </c>
      <c r="G1419">
        <v>6</v>
      </c>
      <c r="H1419">
        <v>11</v>
      </c>
    </row>
    <row r="1420" spans="1:8">
      <c r="A1420" t="s">
        <v>7633</v>
      </c>
      <c r="B1420" s="15">
        <v>44551</v>
      </c>
      <c r="C1420" s="15">
        <v>44197</v>
      </c>
      <c r="D1420" s="15">
        <v>44531</v>
      </c>
      <c r="E1420">
        <v>1</v>
      </c>
      <c r="F1420">
        <v>0</v>
      </c>
      <c r="G1420">
        <v>0</v>
      </c>
      <c r="H1420">
        <v>1</v>
      </c>
    </row>
    <row r="1421" spans="1:8">
      <c r="A1421" t="s">
        <v>7634</v>
      </c>
      <c r="B1421" s="15">
        <v>44551</v>
      </c>
      <c r="C1421" s="15">
        <v>44197</v>
      </c>
      <c r="D1421" s="15">
        <v>44531</v>
      </c>
      <c r="E1421">
        <v>0</v>
      </c>
      <c r="F1421">
        <v>0</v>
      </c>
      <c r="G1421">
        <v>1</v>
      </c>
      <c r="H1421">
        <v>1</v>
      </c>
    </row>
    <row r="1422" spans="1:8">
      <c r="A1422" t="s">
        <v>101</v>
      </c>
      <c r="B1422" s="15">
        <v>44551</v>
      </c>
      <c r="C1422" s="15">
        <v>44197</v>
      </c>
      <c r="D1422" s="15">
        <v>44531</v>
      </c>
      <c r="E1422">
        <v>2</v>
      </c>
      <c r="F1422">
        <v>0</v>
      </c>
      <c r="G1422">
        <v>0</v>
      </c>
      <c r="H1422">
        <v>2</v>
      </c>
    </row>
    <row r="1423" spans="1:8">
      <c r="A1423" t="s">
        <v>7039</v>
      </c>
      <c r="B1423" s="15">
        <v>44551</v>
      </c>
      <c r="C1423" s="15">
        <v>44197</v>
      </c>
      <c r="D1423" s="15">
        <v>44531</v>
      </c>
      <c r="E1423">
        <v>2</v>
      </c>
      <c r="F1423">
        <v>0</v>
      </c>
      <c r="G1423">
        <v>1</v>
      </c>
      <c r="H1423">
        <v>3</v>
      </c>
    </row>
    <row r="1424" spans="1:8">
      <c r="A1424" t="s">
        <v>7635</v>
      </c>
      <c r="B1424" s="15">
        <v>44551</v>
      </c>
      <c r="C1424" s="15">
        <v>44197</v>
      </c>
      <c r="D1424" s="15">
        <v>44531</v>
      </c>
      <c r="E1424">
        <v>1</v>
      </c>
      <c r="F1424">
        <v>0</v>
      </c>
      <c r="G1424">
        <v>0</v>
      </c>
      <c r="H1424">
        <v>1</v>
      </c>
    </row>
    <row r="1425" spans="1:8">
      <c r="A1425" t="s">
        <v>7636</v>
      </c>
      <c r="B1425" s="15">
        <v>44551</v>
      </c>
      <c r="C1425" s="15">
        <v>44197</v>
      </c>
      <c r="D1425" s="15">
        <v>44531</v>
      </c>
      <c r="E1425">
        <v>1</v>
      </c>
      <c r="F1425">
        <v>0</v>
      </c>
      <c r="G1425">
        <v>0</v>
      </c>
      <c r="H1425">
        <v>1</v>
      </c>
    </row>
    <row r="1426" spans="1:8">
      <c r="A1426" t="s">
        <v>7637</v>
      </c>
      <c r="B1426" s="15">
        <v>44551</v>
      </c>
      <c r="C1426" s="15">
        <v>44197</v>
      </c>
      <c r="D1426" s="15">
        <v>44531</v>
      </c>
      <c r="E1426">
        <v>1</v>
      </c>
      <c r="F1426">
        <v>0</v>
      </c>
      <c r="G1426">
        <v>0</v>
      </c>
      <c r="H1426">
        <v>1</v>
      </c>
    </row>
    <row r="1427" spans="1:8">
      <c r="A1427" t="s">
        <v>7638</v>
      </c>
      <c r="B1427" s="15">
        <v>44551</v>
      </c>
      <c r="C1427" s="15">
        <v>44197</v>
      </c>
      <c r="D1427" s="15">
        <v>44531</v>
      </c>
      <c r="E1427">
        <v>0</v>
      </c>
      <c r="F1427">
        <v>1</v>
      </c>
      <c r="G1427">
        <v>0</v>
      </c>
      <c r="H1427">
        <v>1</v>
      </c>
    </row>
    <row r="1428" spans="1:8">
      <c r="A1428" t="s">
        <v>7639</v>
      </c>
      <c r="B1428" s="15">
        <v>44551</v>
      </c>
      <c r="C1428" s="15">
        <v>44197</v>
      </c>
      <c r="D1428" s="15">
        <v>44531</v>
      </c>
      <c r="E1428">
        <v>0</v>
      </c>
      <c r="F1428">
        <v>1</v>
      </c>
      <c r="G1428">
        <v>0</v>
      </c>
      <c r="H1428">
        <v>1</v>
      </c>
    </row>
    <row r="1429" spans="1:8">
      <c r="A1429" t="s">
        <v>7455</v>
      </c>
      <c r="B1429" s="15">
        <v>44551</v>
      </c>
      <c r="C1429" s="15">
        <v>44197</v>
      </c>
      <c r="D1429" s="15">
        <v>44531</v>
      </c>
      <c r="E1429">
        <v>0</v>
      </c>
      <c r="F1429">
        <v>0</v>
      </c>
      <c r="G1429">
        <v>2</v>
      </c>
      <c r="H1429">
        <v>2</v>
      </c>
    </row>
    <row r="1430" spans="1:8">
      <c r="A1430" t="s">
        <v>110</v>
      </c>
      <c r="B1430" s="15">
        <v>44551</v>
      </c>
      <c r="C1430" s="15">
        <v>44197</v>
      </c>
      <c r="D1430" s="15">
        <v>44531</v>
      </c>
      <c r="E1430">
        <v>0</v>
      </c>
      <c r="F1430">
        <v>0</v>
      </c>
      <c r="G1430">
        <v>1</v>
      </c>
      <c r="H1430">
        <v>1</v>
      </c>
    </row>
    <row r="1431" spans="1:8">
      <c r="A1431" t="s">
        <v>7640</v>
      </c>
      <c r="B1431" s="15">
        <v>44551</v>
      </c>
      <c r="C1431" s="15">
        <v>44197</v>
      </c>
      <c r="D1431" s="15">
        <v>44531</v>
      </c>
      <c r="E1431">
        <v>1</v>
      </c>
      <c r="F1431">
        <v>0</v>
      </c>
      <c r="G1431">
        <v>0</v>
      </c>
      <c r="H1431">
        <v>1</v>
      </c>
    </row>
    <row r="1432" spans="1:8">
      <c r="A1432" t="s">
        <v>6902</v>
      </c>
      <c r="B1432" s="15">
        <v>44551</v>
      </c>
      <c r="C1432" s="15">
        <v>44197</v>
      </c>
      <c r="D1432" s="15">
        <v>44531</v>
      </c>
      <c r="E1432">
        <v>0</v>
      </c>
      <c r="F1432">
        <v>1</v>
      </c>
      <c r="G1432">
        <v>1</v>
      </c>
      <c r="H1432">
        <v>2</v>
      </c>
    </row>
    <row r="1433" spans="1:8">
      <c r="A1433" t="s">
        <v>7641</v>
      </c>
      <c r="B1433" s="15">
        <v>44551</v>
      </c>
      <c r="C1433" s="15">
        <v>44197</v>
      </c>
      <c r="D1433" s="15">
        <v>44531</v>
      </c>
      <c r="E1433">
        <v>1</v>
      </c>
      <c r="F1433">
        <v>0</v>
      </c>
      <c r="G1433">
        <v>0</v>
      </c>
      <c r="H1433">
        <v>1</v>
      </c>
    </row>
    <row r="1434" spans="1:8">
      <c r="A1434" t="s">
        <v>7642</v>
      </c>
      <c r="B1434" s="15">
        <v>44551</v>
      </c>
      <c r="C1434" s="15">
        <v>44197</v>
      </c>
      <c r="D1434" s="15">
        <v>44531</v>
      </c>
      <c r="E1434">
        <v>1</v>
      </c>
      <c r="F1434">
        <v>0</v>
      </c>
      <c r="G1434">
        <v>0</v>
      </c>
      <c r="H1434">
        <v>1</v>
      </c>
    </row>
    <row r="1435" spans="1:8">
      <c r="A1435" t="s">
        <v>7643</v>
      </c>
      <c r="B1435" s="15">
        <v>44551</v>
      </c>
      <c r="C1435" s="15">
        <v>44197</v>
      </c>
      <c r="D1435" s="15">
        <v>44531</v>
      </c>
      <c r="E1435">
        <v>1</v>
      </c>
      <c r="F1435">
        <v>1</v>
      </c>
      <c r="G1435">
        <v>0</v>
      </c>
      <c r="H1435">
        <v>2</v>
      </c>
    </row>
    <row r="1436" spans="1:8">
      <c r="A1436" t="s">
        <v>7644</v>
      </c>
      <c r="B1436" s="15">
        <v>44551</v>
      </c>
      <c r="C1436" s="15">
        <v>44197</v>
      </c>
      <c r="D1436" s="15">
        <v>44531</v>
      </c>
      <c r="E1436">
        <v>1</v>
      </c>
      <c r="F1436">
        <v>0</v>
      </c>
      <c r="G1436">
        <v>0</v>
      </c>
      <c r="H1436">
        <v>1</v>
      </c>
    </row>
    <row r="1437" spans="1:8">
      <c r="A1437" t="s">
        <v>6977</v>
      </c>
      <c r="B1437" s="15">
        <v>44551</v>
      </c>
      <c r="C1437" s="15">
        <v>44197</v>
      </c>
      <c r="D1437" s="15">
        <v>44531</v>
      </c>
      <c r="E1437">
        <v>0</v>
      </c>
      <c r="F1437">
        <v>0</v>
      </c>
      <c r="G1437">
        <v>1</v>
      </c>
      <c r="H1437">
        <v>1</v>
      </c>
    </row>
    <row r="1438" spans="1:8">
      <c r="A1438" t="s">
        <v>7645</v>
      </c>
      <c r="B1438" s="15">
        <v>44551</v>
      </c>
      <c r="C1438" s="15">
        <v>44197</v>
      </c>
      <c r="D1438" s="15">
        <v>44531</v>
      </c>
      <c r="E1438">
        <v>1</v>
      </c>
      <c r="F1438">
        <v>0</v>
      </c>
      <c r="G1438">
        <v>0</v>
      </c>
      <c r="H1438">
        <v>1</v>
      </c>
    </row>
    <row r="1439" spans="1:8">
      <c r="A1439" t="s">
        <v>7646</v>
      </c>
      <c r="B1439" s="15">
        <v>44551</v>
      </c>
      <c r="C1439" s="15">
        <v>44197</v>
      </c>
      <c r="D1439" s="15">
        <v>44531</v>
      </c>
      <c r="E1439">
        <v>1</v>
      </c>
      <c r="F1439">
        <v>1</v>
      </c>
      <c r="G1439">
        <v>0</v>
      </c>
      <c r="H1439">
        <v>2</v>
      </c>
    </row>
    <row r="1440" spans="1:8">
      <c r="A1440" t="s">
        <v>7274</v>
      </c>
      <c r="B1440" s="15">
        <v>44551</v>
      </c>
      <c r="C1440" s="15">
        <v>44197</v>
      </c>
      <c r="D1440" s="15">
        <v>44531</v>
      </c>
      <c r="E1440">
        <v>1</v>
      </c>
      <c r="F1440">
        <v>0</v>
      </c>
      <c r="G1440">
        <v>0</v>
      </c>
      <c r="H1440">
        <v>1</v>
      </c>
    </row>
    <row r="1441" spans="1:8">
      <c r="A1441" t="s">
        <v>166</v>
      </c>
      <c r="B1441" s="15">
        <v>44551</v>
      </c>
      <c r="C1441" s="15">
        <v>44197</v>
      </c>
      <c r="D1441" s="15">
        <v>44531</v>
      </c>
      <c r="E1441">
        <v>0</v>
      </c>
      <c r="F1441">
        <v>1</v>
      </c>
      <c r="G1441">
        <v>0</v>
      </c>
      <c r="H1441">
        <v>1</v>
      </c>
    </row>
    <row r="1442" spans="1:8">
      <c r="A1442" t="s">
        <v>7029</v>
      </c>
      <c r="B1442" s="15">
        <v>44551</v>
      </c>
      <c r="C1442" s="15">
        <v>44197</v>
      </c>
      <c r="D1442" s="15">
        <v>44531</v>
      </c>
      <c r="E1442">
        <v>0</v>
      </c>
      <c r="F1442">
        <v>0</v>
      </c>
      <c r="G1442">
        <v>1</v>
      </c>
      <c r="H1442">
        <v>1</v>
      </c>
    </row>
    <row r="1443" spans="1:8">
      <c r="A1443" t="s">
        <v>7205</v>
      </c>
      <c r="B1443" s="15">
        <v>44551</v>
      </c>
      <c r="C1443" s="15">
        <v>44197</v>
      </c>
      <c r="D1443" s="15">
        <v>44531</v>
      </c>
      <c r="E1443">
        <v>0</v>
      </c>
      <c r="F1443">
        <v>0</v>
      </c>
      <c r="G1443">
        <v>1</v>
      </c>
      <c r="H1443">
        <v>1</v>
      </c>
    </row>
    <row r="1444" spans="1:8">
      <c r="A1444" t="s">
        <v>6860</v>
      </c>
      <c r="B1444" s="15">
        <v>44551</v>
      </c>
      <c r="C1444" s="15">
        <v>44197</v>
      </c>
      <c r="D1444" s="15">
        <v>44531</v>
      </c>
      <c r="E1444">
        <v>1</v>
      </c>
      <c r="F1444">
        <v>2</v>
      </c>
      <c r="G1444">
        <v>1</v>
      </c>
      <c r="H1444">
        <v>4</v>
      </c>
    </row>
    <row r="1445" spans="1:8">
      <c r="A1445" t="s">
        <v>7647</v>
      </c>
      <c r="B1445" s="15">
        <v>44551</v>
      </c>
      <c r="C1445" s="15">
        <v>44197</v>
      </c>
      <c r="D1445" s="15">
        <v>44531</v>
      </c>
      <c r="E1445">
        <v>0</v>
      </c>
      <c r="F1445">
        <v>0</v>
      </c>
      <c r="G1445">
        <v>1</v>
      </c>
      <c r="H1445">
        <v>1</v>
      </c>
    </row>
    <row r="1446" spans="1:8">
      <c r="A1446" t="s">
        <v>6947</v>
      </c>
      <c r="B1446" s="15">
        <v>44551</v>
      </c>
      <c r="C1446" s="15">
        <v>44197</v>
      </c>
      <c r="D1446" s="15">
        <v>44531</v>
      </c>
      <c r="E1446">
        <v>2</v>
      </c>
      <c r="F1446">
        <v>0</v>
      </c>
      <c r="G1446">
        <v>0</v>
      </c>
      <c r="H1446">
        <v>2</v>
      </c>
    </row>
    <row r="1447" spans="1:8">
      <c r="A1447" t="s">
        <v>7648</v>
      </c>
      <c r="B1447" s="15">
        <v>44551</v>
      </c>
      <c r="C1447" s="15">
        <v>44197</v>
      </c>
      <c r="D1447" s="15">
        <v>44531</v>
      </c>
      <c r="E1447">
        <v>0</v>
      </c>
      <c r="F1447">
        <v>1</v>
      </c>
      <c r="G1447">
        <v>0</v>
      </c>
      <c r="H1447">
        <v>1</v>
      </c>
    </row>
    <row r="1448" spans="1:8">
      <c r="A1448" t="s">
        <v>7649</v>
      </c>
      <c r="B1448" s="15">
        <v>44551</v>
      </c>
      <c r="C1448" s="15">
        <v>44197</v>
      </c>
      <c r="D1448" s="15">
        <v>44531</v>
      </c>
      <c r="E1448">
        <v>0</v>
      </c>
      <c r="F1448">
        <v>1</v>
      </c>
      <c r="G1448">
        <v>0</v>
      </c>
      <c r="H1448">
        <v>1</v>
      </c>
    </row>
    <row r="1449" spans="1:8">
      <c r="A1449" t="s">
        <v>7650</v>
      </c>
      <c r="B1449" s="15">
        <v>44551</v>
      </c>
      <c r="C1449" s="15">
        <v>44197</v>
      </c>
      <c r="D1449" s="15">
        <v>44531</v>
      </c>
      <c r="E1449">
        <v>0</v>
      </c>
      <c r="F1449">
        <v>0</v>
      </c>
      <c r="G1449">
        <v>1</v>
      </c>
      <c r="H1449">
        <v>1</v>
      </c>
    </row>
    <row r="1450" spans="1:8">
      <c r="A1450" t="s">
        <v>7348</v>
      </c>
      <c r="B1450" s="15">
        <v>44551</v>
      </c>
      <c r="C1450" s="15">
        <v>44197</v>
      </c>
      <c r="D1450" s="15">
        <v>44531</v>
      </c>
      <c r="E1450">
        <v>1</v>
      </c>
      <c r="F1450">
        <v>0</v>
      </c>
      <c r="G1450">
        <v>0</v>
      </c>
      <c r="H1450">
        <v>1</v>
      </c>
    </row>
    <row r="1451" spans="1:8">
      <c r="A1451" t="s">
        <v>88</v>
      </c>
      <c r="B1451" s="15">
        <v>44551</v>
      </c>
      <c r="C1451" s="15">
        <v>44197</v>
      </c>
      <c r="D1451" s="15">
        <v>44531</v>
      </c>
      <c r="E1451">
        <v>0</v>
      </c>
      <c r="F1451">
        <v>0</v>
      </c>
      <c r="G1451">
        <v>1</v>
      </c>
      <c r="H1451">
        <v>1</v>
      </c>
    </row>
    <row r="1452" spans="1:8">
      <c r="A1452" t="s">
        <v>7651</v>
      </c>
      <c r="B1452" s="15">
        <v>44551</v>
      </c>
      <c r="C1452" s="15">
        <v>44197</v>
      </c>
      <c r="D1452" s="15">
        <v>44531</v>
      </c>
      <c r="E1452">
        <v>0</v>
      </c>
      <c r="F1452">
        <v>0</v>
      </c>
      <c r="G1452">
        <v>1</v>
      </c>
      <c r="H1452">
        <v>1</v>
      </c>
    </row>
    <row r="1453" spans="1:8">
      <c r="A1453" t="s">
        <v>7652</v>
      </c>
      <c r="B1453" s="15">
        <v>44551</v>
      </c>
      <c r="C1453" s="15">
        <v>44197</v>
      </c>
      <c r="D1453" s="15">
        <v>44531</v>
      </c>
      <c r="E1453">
        <v>0</v>
      </c>
      <c r="F1453">
        <v>1</v>
      </c>
      <c r="G1453">
        <v>0</v>
      </c>
      <c r="H1453">
        <v>1</v>
      </c>
    </row>
    <row r="1454" spans="1:8">
      <c r="A1454" t="s">
        <v>7653</v>
      </c>
      <c r="B1454" s="15">
        <v>44551</v>
      </c>
      <c r="C1454" s="15">
        <v>44197</v>
      </c>
      <c r="D1454" s="15">
        <v>44531</v>
      </c>
      <c r="E1454">
        <v>1</v>
      </c>
      <c r="F1454">
        <v>0</v>
      </c>
      <c r="G1454">
        <v>0</v>
      </c>
      <c r="H1454">
        <v>1</v>
      </c>
    </row>
    <row r="1455" spans="1:8">
      <c r="A1455" t="s">
        <v>7654</v>
      </c>
      <c r="B1455" s="15">
        <v>44551</v>
      </c>
      <c r="C1455" s="15">
        <v>44197</v>
      </c>
      <c r="D1455" s="15">
        <v>44531</v>
      </c>
      <c r="E1455">
        <v>0</v>
      </c>
      <c r="F1455">
        <v>0</v>
      </c>
      <c r="G1455">
        <v>1</v>
      </c>
      <c r="H1455">
        <v>1</v>
      </c>
    </row>
    <row r="1456" spans="1:8">
      <c r="A1456" t="s">
        <v>7151</v>
      </c>
      <c r="B1456" s="15">
        <v>44551</v>
      </c>
      <c r="C1456" s="15">
        <v>44197</v>
      </c>
      <c r="D1456" s="15">
        <v>44531</v>
      </c>
      <c r="E1456">
        <v>2</v>
      </c>
      <c r="F1456">
        <v>0</v>
      </c>
      <c r="G1456">
        <v>0</v>
      </c>
      <c r="H1456">
        <v>2</v>
      </c>
    </row>
    <row r="1457" spans="1:8">
      <c r="A1457" t="s">
        <v>6848</v>
      </c>
      <c r="B1457" s="15">
        <v>44551</v>
      </c>
      <c r="C1457" s="15">
        <v>44197</v>
      </c>
      <c r="D1457" s="15">
        <v>44531</v>
      </c>
      <c r="E1457">
        <v>0</v>
      </c>
      <c r="F1457">
        <v>1</v>
      </c>
      <c r="G1457">
        <v>1</v>
      </c>
      <c r="H1457">
        <v>2</v>
      </c>
    </row>
    <row r="1458" spans="1:8">
      <c r="A1458" t="s">
        <v>7655</v>
      </c>
      <c r="B1458" s="15">
        <v>44551</v>
      </c>
      <c r="C1458" s="15">
        <v>44197</v>
      </c>
      <c r="D1458" s="15">
        <v>44531</v>
      </c>
      <c r="E1458">
        <v>0</v>
      </c>
      <c r="F1458">
        <v>0</v>
      </c>
      <c r="G1458">
        <v>1</v>
      </c>
      <c r="H1458">
        <v>1</v>
      </c>
    </row>
    <row r="1459" spans="1:8">
      <c r="A1459" t="s">
        <v>7656</v>
      </c>
      <c r="B1459" s="15">
        <v>44551</v>
      </c>
      <c r="C1459" s="15">
        <v>44197</v>
      </c>
      <c r="D1459" s="15">
        <v>44531</v>
      </c>
      <c r="E1459">
        <v>1</v>
      </c>
      <c r="F1459">
        <v>0</v>
      </c>
      <c r="G1459">
        <v>0</v>
      </c>
      <c r="H1459">
        <v>1</v>
      </c>
    </row>
    <row r="1460" spans="1:8">
      <c r="A1460" t="s">
        <v>7182</v>
      </c>
      <c r="B1460" s="15">
        <v>44551</v>
      </c>
      <c r="C1460" s="15">
        <v>44197</v>
      </c>
      <c r="D1460" s="15">
        <v>44531</v>
      </c>
      <c r="E1460">
        <v>0</v>
      </c>
      <c r="F1460">
        <v>0</v>
      </c>
      <c r="G1460">
        <v>1</v>
      </c>
      <c r="H1460">
        <v>1</v>
      </c>
    </row>
    <row r="1461" spans="1:8">
      <c r="A1461" t="s">
        <v>7501</v>
      </c>
      <c r="B1461" s="15">
        <v>44551</v>
      </c>
      <c r="C1461" s="15">
        <v>44197</v>
      </c>
      <c r="D1461" s="15">
        <v>44531</v>
      </c>
      <c r="E1461">
        <v>0</v>
      </c>
      <c r="F1461">
        <v>0</v>
      </c>
      <c r="G1461">
        <v>1</v>
      </c>
      <c r="H1461">
        <v>1</v>
      </c>
    </row>
    <row r="1462" spans="1:8">
      <c r="A1462" t="s">
        <v>7657</v>
      </c>
      <c r="B1462" s="15">
        <v>44551</v>
      </c>
      <c r="C1462" s="15">
        <v>44197</v>
      </c>
      <c r="D1462" s="15">
        <v>44531</v>
      </c>
      <c r="E1462">
        <v>1</v>
      </c>
      <c r="F1462">
        <v>0</v>
      </c>
      <c r="G1462">
        <v>0</v>
      </c>
      <c r="H1462">
        <v>1</v>
      </c>
    </row>
    <row r="1463" spans="1:8">
      <c r="A1463" t="s">
        <v>7658</v>
      </c>
      <c r="B1463" s="15">
        <v>44551</v>
      </c>
      <c r="C1463" s="15">
        <v>44197</v>
      </c>
      <c r="D1463" s="15">
        <v>44531</v>
      </c>
      <c r="E1463">
        <v>1</v>
      </c>
      <c r="F1463">
        <v>0</v>
      </c>
      <c r="G1463">
        <v>0</v>
      </c>
      <c r="H1463">
        <v>1</v>
      </c>
    </row>
    <row r="1464" spans="1:8">
      <c r="A1464" t="s">
        <v>7659</v>
      </c>
      <c r="B1464" s="15">
        <v>44551</v>
      </c>
      <c r="C1464" s="15">
        <v>44197</v>
      </c>
      <c r="D1464" s="15">
        <v>44531</v>
      </c>
      <c r="E1464">
        <v>1</v>
      </c>
      <c r="F1464">
        <v>0</v>
      </c>
      <c r="G1464">
        <v>0</v>
      </c>
      <c r="H1464">
        <v>1</v>
      </c>
    </row>
    <row r="1465" spans="1:8">
      <c r="A1465" t="s">
        <v>7049</v>
      </c>
      <c r="B1465" s="15">
        <v>44551</v>
      </c>
      <c r="C1465" s="15">
        <v>44197</v>
      </c>
      <c r="D1465" s="15">
        <v>44531</v>
      </c>
      <c r="E1465">
        <v>0</v>
      </c>
      <c r="F1465">
        <v>0</v>
      </c>
      <c r="G1465">
        <v>1</v>
      </c>
      <c r="H1465">
        <v>1</v>
      </c>
    </row>
    <row r="1466" spans="1:8">
      <c r="A1466" t="s">
        <v>7660</v>
      </c>
      <c r="B1466" s="15">
        <v>44551</v>
      </c>
      <c r="C1466" s="15">
        <v>44197</v>
      </c>
      <c r="D1466" s="15">
        <v>44531</v>
      </c>
      <c r="E1466">
        <v>1</v>
      </c>
      <c r="F1466">
        <v>0</v>
      </c>
      <c r="G1466">
        <v>0</v>
      </c>
      <c r="H1466">
        <v>1</v>
      </c>
    </row>
    <row r="1467" spans="1:8">
      <c r="A1467" t="s">
        <v>7661</v>
      </c>
      <c r="B1467" s="15">
        <v>44551</v>
      </c>
      <c r="C1467" s="15">
        <v>44197</v>
      </c>
      <c r="D1467" s="15">
        <v>44531</v>
      </c>
      <c r="E1467">
        <v>1</v>
      </c>
      <c r="F1467">
        <v>0</v>
      </c>
      <c r="G1467">
        <v>0</v>
      </c>
      <c r="H1467">
        <v>1</v>
      </c>
    </row>
    <row r="1468" spans="1:8">
      <c r="A1468" t="s">
        <v>7662</v>
      </c>
      <c r="B1468" s="15">
        <v>44551</v>
      </c>
      <c r="C1468" s="15">
        <v>44197</v>
      </c>
      <c r="D1468" s="15">
        <v>44531</v>
      </c>
      <c r="E1468">
        <v>1</v>
      </c>
      <c r="F1468">
        <v>0</v>
      </c>
      <c r="G1468">
        <v>0</v>
      </c>
      <c r="H1468">
        <v>1</v>
      </c>
    </row>
    <row r="1469" spans="1:8">
      <c r="A1469" t="s">
        <v>7663</v>
      </c>
      <c r="B1469" s="15">
        <v>44551</v>
      </c>
      <c r="C1469" s="15">
        <v>44197</v>
      </c>
      <c r="D1469" s="15">
        <v>44531</v>
      </c>
      <c r="E1469">
        <v>1</v>
      </c>
      <c r="F1469">
        <v>0</v>
      </c>
      <c r="G1469">
        <v>0</v>
      </c>
      <c r="H1469">
        <v>1</v>
      </c>
    </row>
    <row r="1470" spans="1:8">
      <c r="A1470" t="s">
        <v>7664</v>
      </c>
      <c r="B1470" s="15">
        <v>44551</v>
      </c>
      <c r="C1470" s="15">
        <v>44197</v>
      </c>
      <c r="D1470" s="15">
        <v>44531</v>
      </c>
      <c r="E1470">
        <v>0</v>
      </c>
      <c r="F1470">
        <v>0</v>
      </c>
      <c r="G1470">
        <v>1</v>
      </c>
      <c r="H1470">
        <v>1</v>
      </c>
    </row>
    <row r="1471" spans="1:8">
      <c r="A1471" t="s">
        <v>7665</v>
      </c>
      <c r="B1471" s="15">
        <v>44551</v>
      </c>
      <c r="C1471" s="15">
        <v>44197</v>
      </c>
      <c r="D1471" s="15">
        <v>44531</v>
      </c>
      <c r="E1471">
        <v>0</v>
      </c>
      <c r="F1471">
        <v>1</v>
      </c>
      <c r="G1471">
        <v>0</v>
      </c>
      <c r="H1471">
        <v>1</v>
      </c>
    </row>
    <row r="1472" spans="1:8">
      <c r="A1472" t="s">
        <v>106</v>
      </c>
      <c r="B1472" s="15">
        <v>44551</v>
      </c>
      <c r="C1472" s="15">
        <v>44197</v>
      </c>
      <c r="D1472" s="15">
        <v>44531</v>
      </c>
      <c r="E1472">
        <v>10</v>
      </c>
      <c r="F1472">
        <v>0</v>
      </c>
      <c r="G1472">
        <v>8</v>
      </c>
      <c r="H1472">
        <v>18</v>
      </c>
    </row>
    <row r="1473" spans="1:8">
      <c r="A1473" t="s">
        <v>6986</v>
      </c>
      <c r="B1473" s="15">
        <v>44551</v>
      </c>
      <c r="C1473" s="15">
        <v>44197</v>
      </c>
      <c r="D1473" s="15">
        <v>44531</v>
      </c>
      <c r="E1473">
        <v>6</v>
      </c>
      <c r="F1473">
        <v>2</v>
      </c>
      <c r="G1473">
        <v>6</v>
      </c>
      <c r="H1473">
        <v>14</v>
      </c>
    </row>
    <row r="1474" spans="1:8">
      <c r="A1474" t="s">
        <v>121</v>
      </c>
      <c r="B1474" s="15">
        <v>44551</v>
      </c>
      <c r="C1474" s="15">
        <v>44197</v>
      </c>
      <c r="D1474" s="15">
        <v>44531</v>
      </c>
      <c r="E1474">
        <v>0</v>
      </c>
      <c r="F1474">
        <v>2</v>
      </c>
      <c r="G1474">
        <v>0</v>
      </c>
      <c r="H1474">
        <v>2</v>
      </c>
    </row>
    <row r="1475" spans="1:8">
      <c r="A1475" t="s">
        <v>7002</v>
      </c>
      <c r="B1475" s="15">
        <v>44551</v>
      </c>
      <c r="C1475" s="15">
        <v>44197</v>
      </c>
      <c r="D1475" s="15">
        <v>44531</v>
      </c>
      <c r="E1475">
        <v>1</v>
      </c>
      <c r="F1475">
        <v>0</v>
      </c>
      <c r="G1475">
        <v>0</v>
      </c>
      <c r="H1475">
        <v>1</v>
      </c>
    </row>
    <row r="1476" spans="1:8">
      <c r="A1476" t="s">
        <v>7158</v>
      </c>
      <c r="B1476" s="15">
        <v>44551</v>
      </c>
      <c r="C1476" s="15">
        <v>44197</v>
      </c>
      <c r="D1476" s="15">
        <v>44531</v>
      </c>
      <c r="E1476">
        <v>1</v>
      </c>
      <c r="F1476">
        <v>0</v>
      </c>
      <c r="G1476">
        <v>0</v>
      </c>
      <c r="H1476">
        <v>1</v>
      </c>
    </row>
    <row r="1477" spans="1:8">
      <c r="A1477" t="s">
        <v>64</v>
      </c>
      <c r="B1477" s="15">
        <v>44551</v>
      </c>
      <c r="C1477" s="15">
        <v>44197</v>
      </c>
      <c r="D1477" s="15">
        <v>44531</v>
      </c>
      <c r="E1477">
        <v>14</v>
      </c>
      <c r="F1477">
        <v>3</v>
      </c>
      <c r="G1477">
        <v>1</v>
      </c>
      <c r="H1477">
        <v>18</v>
      </c>
    </row>
    <row r="1478" spans="1:8">
      <c r="A1478" t="s">
        <v>7054</v>
      </c>
      <c r="B1478" s="15">
        <v>44551</v>
      </c>
      <c r="C1478" s="15">
        <v>44197</v>
      </c>
      <c r="D1478" s="15">
        <v>44531</v>
      </c>
      <c r="E1478">
        <v>1</v>
      </c>
      <c r="F1478">
        <v>0</v>
      </c>
      <c r="G1478">
        <v>1</v>
      </c>
      <c r="H1478">
        <v>2</v>
      </c>
    </row>
    <row r="1479" spans="1:8">
      <c r="A1479" t="s">
        <v>7279</v>
      </c>
      <c r="B1479" s="15">
        <v>44551</v>
      </c>
      <c r="C1479" s="15">
        <v>44197</v>
      </c>
      <c r="D1479" s="15">
        <v>44531</v>
      </c>
      <c r="E1479">
        <v>0</v>
      </c>
      <c r="F1479">
        <v>0</v>
      </c>
      <c r="G1479">
        <v>1</v>
      </c>
      <c r="H1479">
        <v>1</v>
      </c>
    </row>
    <row r="1480" spans="1:8">
      <c r="A1480" t="s">
        <v>7527</v>
      </c>
      <c r="B1480" s="15">
        <v>44551</v>
      </c>
      <c r="C1480" s="15">
        <v>44197</v>
      </c>
      <c r="D1480" s="15">
        <v>44531</v>
      </c>
      <c r="E1480">
        <v>0</v>
      </c>
      <c r="F1480">
        <v>0</v>
      </c>
      <c r="G1480">
        <v>2</v>
      </c>
      <c r="H1480">
        <v>2</v>
      </c>
    </row>
    <row r="1481" spans="1:8">
      <c r="A1481" t="s">
        <v>161</v>
      </c>
      <c r="B1481" s="15">
        <v>44551</v>
      </c>
      <c r="C1481" s="15">
        <v>44197</v>
      </c>
      <c r="D1481" s="15">
        <v>44531</v>
      </c>
      <c r="E1481">
        <v>3</v>
      </c>
      <c r="F1481">
        <v>0</v>
      </c>
      <c r="G1481">
        <v>1</v>
      </c>
      <c r="H1481">
        <v>4</v>
      </c>
    </row>
    <row r="1482" spans="1:8">
      <c r="A1482" t="s">
        <v>7666</v>
      </c>
      <c r="B1482" s="15">
        <v>44551</v>
      </c>
      <c r="C1482" s="15">
        <v>44197</v>
      </c>
      <c r="D1482" s="15">
        <v>44531</v>
      </c>
      <c r="E1482">
        <v>0</v>
      </c>
      <c r="F1482">
        <v>1</v>
      </c>
      <c r="G1482">
        <v>0</v>
      </c>
      <c r="H1482">
        <v>1</v>
      </c>
    </row>
    <row r="1483" spans="1:8">
      <c r="A1483" t="s">
        <v>7667</v>
      </c>
      <c r="B1483" s="15">
        <v>44551</v>
      </c>
      <c r="C1483" s="15">
        <v>44197</v>
      </c>
      <c r="D1483" s="15">
        <v>44531</v>
      </c>
      <c r="E1483">
        <v>1</v>
      </c>
      <c r="F1483">
        <v>0</v>
      </c>
      <c r="G1483">
        <v>0</v>
      </c>
      <c r="H1483">
        <v>1</v>
      </c>
    </row>
    <row r="1484" spans="1:8">
      <c r="A1484" t="s">
        <v>6905</v>
      </c>
      <c r="B1484" s="15">
        <v>44551</v>
      </c>
      <c r="C1484" s="15">
        <v>44197</v>
      </c>
      <c r="D1484" s="15">
        <v>44531</v>
      </c>
      <c r="E1484">
        <v>2</v>
      </c>
      <c r="F1484">
        <v>0</v>
      </c>
      <c r="G1484">
        <v>0</v>
      </c>
      <c r="H1484">
        <v>2</v>
      </c>
    </row>
    <row r="1485" spans="1:8">
      <c r="A1485" t="s">
        <v>7668</v>
      </c>
      <c r="B1485" s="15">
        <v>44551</v>
      </c>
      <c r="C1485" s="15">
        <v>44197</v>
      </c>
      <c r="D1485" s="15">
        <v>44531</v>
      </c>
      <c r="E1485">
        <v>0</v>
      </c>
      <c r="F1485">
        <v>1</v>
      </c>
      <c r="G1485">
        <v>0</v>
      </c>
      <c r="H1485">
        <v>1</v>
      </c>
    </row>
    <row r="1486" spans="1:8">
      <c r="A1486" t="s">
        <v>7669</v>
      </c>
      <c r="B1486" s="15">
        <v>44551</v>
      </c>
      <c r="C1486" s="15">
        <v>44197</v>
      </c>
      <c r="D1486" s="15">
        <v>44531</v>
      </c>
      <c r="E1486">
        <v>1</v>
      </c>
      <c r="F1486">
        <v>0</v>
      </c>
      <c r="G1486">
        <v>0</v>
      </c>
      <c r="H1486">
        <v>1</v>
      </c>
    </row>
    <row r="1487" spans="1:8">
      <c r="A1487" t="s">
        <v>7094</v>
      </c>
      <c r="B1487" s="15">
        <v>44551</v>
      </c>
      <c r="C1487" s="15">
        <v>44197</v>
      </c>
      <c r="D1487" s="15">
        <v>44531</v>
      </c>
      <c r="E1487">
        <v>1</v>
      </c>
      <c r="F1487">
        <v>1</v>
      </c>
      <c r="G1487">
        <v>2</v>
      </c>
      <c r="H1487">
        <v>4</v>
      </c>
    </row>
    <row r="1488" spans="1:8">
      <c r="A1488" t="s">
        <v>7670</v>
      </c>
      <c r="B1488" s="15">
        <v>44551</v>
      </c>
      <c r="C1488" s="15">
        <v>44197</v>
      </c>
      <c r="D1488" s="15">
        <v>44531</v>
      </c>
      <c r="E1488">
        <v>0</v>
      </c>
      <c r="F1488">
        <v>0</v>
      </c>
      <c r="G1488">
        <v>1</v>
      </c>
      <c r="H1488">
        <v>1</v>
      </c>
    </row>
    <row r="1489" spans="1:8">
      <c r="A1489" t="s">
        <v>7129</v>
      </c>
      <c r="B1489" s="15">
        <v>44551</v>
      </c>
      <c r="C1489" s="15">
        <v>44197</v>
      </c>
      <c r="D1489" s="15">
        <v>44531</v>
      </c>
      <c r="E1489">
        <v>0</v>
      </c>
      <c r="F1489">
        <v>0</v>
      </c>
      <c r="G1489">
        <v>1</v>
      </c>
      <c r="H1489">
        <v>1</v>
      </c>
    </row>
    <row r="1490" spans="1:8">
      <c r="A1490" t="s">
        <v>7671</v>
      </c>
      <c r="B1490" s="15">
        <v>44551</v>
      </c>
      <c r="C1490" s="15">
        <v>44197</v>
      </c>
      <c r="D1490" s="15">
        <v>44531</v>
      </c>
      <c r="E1490">
        <v>1</v>
      </c>
      <c r="F1490">
        <v>0</v>
      </c>
      <c r="G1490">
        <v>0</v>
      </c>
      <c r="H1490">
        <v>1</v>
      </c>
    </row>
    <row r="1491" spans="1:8">
      <c r="A1491" t="s">
        <v>73</v>
      </c>
      <c r="B1491" s="15">
        <v>44551</v>
      </c>
      <c r="C1491" s="15">
        <v>44197</v>
      </c>
      <c r="D1491" s="15">
        <v>44531</v>
      </c>
      <c r="E1491">
        <v>2</v>
      </c>
      <c r="F1491">
        <v>1</v>
      </c>
      <c r="G1491">
        <v>1</v>
      </c>
      <c r="H1491">
        <v>4</v>
      </c>
    </row>
    <row r="1492" spans="1:8">
      <c r="A1492" t="s">
        <v>7672</v>
      </c>
      <c r="B1492" s="15">
        <v>44551</v>
      </c>
      <c r="C1492" s="15">
        <v>44197</v>
      </c>
      <c r="D1492" s="15">
        <v>44531</v>
      </c>
      <c r="E1492">
        <v>0</v>
      </c>
      <c r="F1492">
        <v>1</v>
      </c>
      <c r="G1492">
        <v>0</v>
      </c>
      <c r="H1492">
        <v>1</v>
      </c>
    </row>
    <row r="1493" spans="1:8">
      <c r="A1493" t="s">
        <v>6909</v>
      </c>
      <c r="B1493" s="15">
        <v>44551</v>
      </c>
      <c r="C1493" s="15">
        <v>44197</v>
      </c>
      <c r="D1493" s="15">
        <v>44531</v>
      </c>
      <c r="E1493">
        <v>1</v>
      </c>
      <c r="F1493">
        <v>0</v>
      </c>
      <c r="G1493">
        <v>0</v>
      </c>
      <c r="H1493">
        <v>1</v>
      </c>
    </row>
    <row r="1494" spans="1:8">
      <c r="A1494" t="s">
        <v>7673</v>
      </c>
      <c r="B1494" s="15">
        <v>44551</v>
      </c>
      <c r="C1494" s="15">
        <v>44197</v>
      </c>
      <c r="D1494" s="15">
        <v>44531</v>
      </c>
      <c r="E1494">
        <v>0</v>
      </c>
      <c r="F1494">
        <v>1</v>
      </c>
      <c r="G1494">
        <v>0</v>
      </c>
      <c r="H1494">
        <v>1</v>
      </c>
    </row>
    <row r="1495" spans="1:8">
      <c r="A1495" t="s">
        <v>7674</v>
      </c>
      <c r="B1495" s="15">
        <v>44551</v>
      </c>
      <c r="C1495" s="15">
        <v>44197</v>
      </c>
      <c r="D1495" s="15">
        <v>44531</v>
      </c>
      <c r="E1495">
        <v>1</v>
      </c>
      <c r="F1495">
        <v>0</v>
      </c>
      <c r="G1495">
        <v>0</v>
      </c>
      <c r="H1495">
        <v>1</v>
      </c>
    </row>
    <row r="1496" spans="1:8">
      <c r="A1496" t="s">
        <v>7174</v>
      </c>
      <c r="B1496" s="15">
        <v>44551</v>
      </c>
      <c r="C1496" s="15">
        <v>44197</v>
      </c>
      <c r="D1496" s="15">
        <v>44531</v>
      </c>
      <c r="E1496">
        <v>0</v>
      </c>
      <c r="F1496">
        <v>1</v>
      </c>
      <c r="G1496">
        <v>0</v>
      </c>
      <c r="H1496">
        <v>1</v>
      </c>
    </row>
    <row r="1497" spans="1:8">
      <c r="A1497" t="s">
        <v>6862</v>
      </c>
      <c r="B1497" s="15">
        <v>44551</v>
      </c>
      <c r="C1497" s="15">
        <v>44197</v>
      </c>
      <c r="D1497" s="15">
        <v>44531</v>
      </c>
      <c r="E1497">
        <v>3</v>
      </c>
      <c r="F1497">
        <v>1</v>
      </c>
      <c r="G1497">
        <v>0</v>
      </c>
      <c r="H1497">
        <v>4</v>
      </c>
    </row>
    <row r="1498" spans="1:8">
      <c r="A1498" t="s">
        <v>7117</v>
      </c>
      <c r="B1498" s="15">
        <v>44551</v>
      </c>
      <c r="C1498" s="15">
        <v>44197</v>
      </c>
      <c r="D1498" s="15">
        <v>44531</v>
      </c>
      <c r="E1498">
        <v>1</v>
      </c>
      <c r="F1498">
        <v>0</v>
      </c>
      <c r="G1498">
        <v>0</v>
      </c>
      <c r="H1498">
        <v>1</v>
      </c>
    </row>
    <row r="1499" spans="1:8">
      <c r="A1499" t="s">
        <v>6979</v>
      </c>
      <c r="B1499" s="15">
        <v>44551</v>
      </c>
      <c r="C1499" s="15">
        <v>44197</v>
      </c>
      <c r="D1499" s="15">
        <v>44531</v>
      </c>
      <c r="E1499">
        <v>1</v>
      </c>
      <c r="F1499">
        <v>1</v>
      </c>
      <c r="G1499">
        <v>0</v>
      </c>
      <c r="H1499">
        <v>2</v>
      </c>
    </row>
    <row r="1500" spans="1:8">
      <c r="A1500" t="s">
        <v>7323</v>
      </c>
      <c r="B1500" s="15">
        <v>44551</v>
      </c>
      <c r="C1500" s="15">
        <v>44197</v>
      </c>
      <c r="D1500" s="15">
        <v>44531</v>
      </c>
      <c r="E1500">
        <v>1</v>
      </c>
      <c r="F1500">
        <v>0</v>
      </c>
      <c r="G1500">
        <v>0</v>
      </c>
      <c r="H1500">
        <v>1</v>
      </c>
    </row>
    <row r="1501" spans="1:8">
      <c r="A1501" t="s">
        <v>7142</v>
      </c>
      <c r="B1501" s="15">
        <v>44551</v>
      </c>
      <c r="C1501" s="15">
        <v>44197</v>
      </c>
      <c r="D1501" s="15">
        <v>44531</v>
      </c>
      <c r="E1501">
        <v>1</v>
      </c>
      <c r="F1501">
        <v>0</v>
      </c>
      <c r="G1501">
        <v>0</v>
      </c>
      <c r="H1501">
        <v>1</v>
      </c>
    </row>
    <row r="1502" spans="1:8">
      <c r="A1502" t="s">
        <v>139</v>
      </c>
      <c r="B1502" s="15">
        <v>44551</v>
      </c>
      <c r="C1502" s="15">
        <v>44197</v>
      </c>
      <c r="D1502" s="15">
        <v>44531</v>
      </c>
      <c r="E1502">
        <v>1</v>
      </c>
      <c r="F1502">
        <v>0</v>
      </c>
      <c r="G1502">
        <v>0</v>
      </c>
      <c r="H1502">
        <v>1</v>
      </c>
    </row>
    <row r="1503" spans="1:8">
      <c r="A1503" t="s">
        <v>7675</v>
      </c>
      <c r="B1503" s="15">
        <v>44551</v>
      </c>
      <c r="C1503" s="15">
        <v>44197</v>
      </c>
      <c r="D1503" s="15">
        <v>44531</v>
      </c>
      <c r="E1503">
        <v>1</v>
      </c>
      <c r="F1503">
        <v>0</v>
      </c>
      <c r="G1503">
        <v>0</v>
      </c>
      <c r="H1503">
        <v>1</v>
      </c>
    </row>
    <row r="1504" spans="1:8">
      <c r="A1504" t="s">
        <v>7041</v>
      </c>
      <c r="B1504" s="15">
        <v>44551</v>
      </c>
      <c r="C1504" s="15">
        <v>44197</v>
      </c>
      <c r="D1504" s="15">
        <v>44531</v>
      </c>
      <c r="E1504">
        <v>1</v>
      </c>
      <c r="F1504">
        <v>0</v>
      </c>
      <c r="G1504">
        <v>1</v>
      </c>
      <c r="H1504">
        <v>2</v>
      </c>
    </row>
    <row r="1505" spans="1:8">
      <c r="A1505" t="s">
        <v>7676</v>
      </c>
      <c r="B1505" s="15">
        <v>44551</v>
      </c>
      <c r="C1505" s="15">
        <v>44197</v>
      </c>
      <c r="D1505" s="15">
        <v>44531</v>
      </c>
      <c r="E1505">
        <v>0</v>
      </c>
      <c r="F1505">
        <v>1</v>
      </c>
      <c r="G1505">
        <v>0</v>
      </c>
      <c r="H1505">
        <v>1</v>
      </c>
    </row>
    <row r="1506" spans="1:8">
      <c r="A1506" t="s">
        <v>7677</v>
      </c>
      <c r="B1506" s="15">
        <v>44551</v>
      </c>
      <c r="C1506" s="15">
        <v>44197</v>
      </c>
      <c r="D1506" s="15">
        <v>44531</v>
      </c>
      <c r="E1506">
        <v>0</v>
      </c>
      <c r="F1506">
        <v>0</v>
      </c>
      <c r="G1506">
        <v>1</v>
      </c>
      <c r="H1506">
        <v>1</v>
      </c>
    </row>
    <row r="1507" spans="1:8">
      <c r="A1507" t="s">
        <v>7088</v>
      </c>
      <c r="B1507" s="15">
        <v>44551</v>
      </c>
      <c r="C1507" s="15">
        <v>44197</v>
      </c>
      <c r="D1507" s="15">
        <v>44531</v>
      </c>
      <c r="E1507">
        <v>0</v>
      </c>
      <c r="F1507">
        <v>0</v>
      </c>
      <c r="G1507">
        <v>3</v>
      </c>
      <c r="H1507">
        <v>3</v>
      </c>
    </row>
    <row r="1508" spans="1:8">
      <c r="A1508" t="s">
        <v>138</v>
      </c>
      <c r="B1508" s="15">
        <v>44551</v>
      </c>
      <c r="C1508" s="15">
        <v>44197</v>
      </c>
      <c r="D1508" s="15">
        <v>44531</v>
      </c>
      <c r="E1508">
        <v>4</v>
      </c>
      <c r="F1508">
        <v>2</v>
      </c>
      <c r="G1508">
        <v>2</v>
      </c>
      <c r="H1508">
        <v>8</v>
      </c>
    </row>
    <row r="1509" spans="1:8">
      <c r="A1509" t="s">
        <v>7678</v>
      </c>
      <c r="B1509" s="15">
        <v>44551</v>
      </c>
      <c r="C1509" s="15">
        <v>44197</v>
      </c>
      <c r="D1509" s="15">
        <v>44531</v>
      </c>
      <c r="E1509">
        <v>0</v>
      </c>
      <c r="F1509">
        <v>0</v>
      </c>
      <c r="G1509">
        <v>1</v>
      </c>
      <c r="H1509">
        <v>1</v>
      </c>
    </row>
    <row r="1510" spans="1:8">
      <c r="A1510" t="s">
        <v>7679</v>
      </c>
      <c r="B1510" s="15">
        <v>44551</v>
      </c>
      <c r="C1510" s="15">
        <v>44197</v>
      </c>
      <c r="D1510" s="15">
        <v>44531</v>
      </c>
      <c r="E1510">
        <v>0</v>
      </c>
      <c r="F1510">
        <v>0</v>
      </c>
      <c r="G1510">
        <v>1</v>
      </c>
      <c r="H1510">
        <v>1</v>
      </c>
    </row>
    <row r="1511" spans="1:8">
      <c r="A1511" t="s">
        <v>7680</v>
      </c>
      <c r="B1511" s="15">
        <v>44551</v>
      </c>
      <c r="C1511" s="15">
        <v>44197</v>
      </c>
      <c r="D1511" s="15">
        <v>44531</v>
      </c>
      <c r="E1511">
        <v>0</v>
      </c>
      <c r="F1511">
        <v>0</v>
      </c>
      <c r="G1511">
        <v>1</v>
      </c>
      <c r="H1511">
        <v>1</v>
      </c>
    </row>
    <row r="1512" spans="1:8">
      <c r="A1512" t="s">
        <v>7681</v>
      </c>
      <c r="B1512" s="15">
        <v>44551</v>
      </c>
      <c r="C1512" s="15">
        <v>44197</v>
      </c>
      <c r="D1512" s="15">
        <v>44531</v>
      </c>
      <c r="E1512">
        <v>0</v>
      </c>
      <c r="F1512">
        <v>1</v>
      </c>
      <c r="G1512">
        <v>0</v>
      </c>
      <c r="H1512">
        <v>1</v>
      </c>
    </row>
    <row r="1513" spans="1:8">
      <c r="A1513" t="s">
        <v>6982</v>
      </c>
      <c r="B1513" s="15">
        <v>44551</v>
      </c>
      <c r="C1513" s="15">
        <v>44197</v>
      </c>
      <c r="D1513" s="15">
        <v>44531</v>
      </c>
      <c r="E1513">
        <v>2</v>
      </c>
      <c r="F1513">
        <v>0</v>
      </c>
      <c r="G1513">
        <v>0</v>
      </c>
      <c r="H1513">
        <v>2</v>
      </c>
    </row>
    <row r="1514" spans="1:8">
      <c r="A1514" t="s">
        <v>6856</v>
      </c>
      <c r="B1514" s="15">
        <v>44551</v>
      </c>
      <c r="C1514" s="15">
        <v>44197</v>
      </c>
      <c r="D1514" s="15">
        <v>44531</v>
      </c>
      <c r="E1514">
        <v>0</v>
      </c>
      <c r="F1514">
        <v>0</v>
      </c>
      <c r="G1514">
        <v>2</v>
      </c>
      <c r="H1514">
        <v>2</v>
      </c>
    </row>
    <row r="1515" spans="1:8">
      <c r="A1515" t="s">
        <v>7682</v>
      </c>
      <c r="B1515" s="15">
        <v>44551</v>
      </c>
      <c r="C1515" s="15">
        <v>44197</v>
      </c>
      <c r="D1515" s="15">
        <v>44531</v>
      </c>
      <c r="E1515">
        <v>0</v>
      </c>
      <c r="F1515">
        <v>1</v>
      </c>
      <c r="G1515">
        <v>0</v>
      </c>
      <c r="H1515">
        <v>1</v>
      </c>
    </row>
    <row r="1516" spans="1:8">
      <c r="A1516" t="s">
        <v>60</v>
      </c>
      <c r="B1516" s="15">
        <v>44551</v>
      </c>
      <c r="C1516" s="15">
        <v>44197</v>
      </c>
      <c r="D1516" s="15">
        <v>44531</v>
      </c>
      <c r="E1516">
        <v>0</v>
      </c>
      <c r="F1516">
        <v>1</v>
      </c>
      <c r="G1516">
        <v>0</v>
      </c>
      <c r="H1516">
        <v>1</v>
      </c>
    </row>
    <row r="1517" spans="1:8">
      <c r="A1517" t="s">
        <v>65</v>
      </c>
      <c r="B1517" s="15">
        <v>44551</v>
      </c>
      <c r="C1517" s="15">
        <v>44197</v>
      </c>
      <c r="D1517" s="15">
        <v>44531</v>
      </c>
      <c r="E1517">
        <v>1</v>
      </c>
      <c r="F1517">
        <v>0</v>
      </c>
      <c r="G1517">
        <v>0</v>
      </c>
      <c r="H1517">
        <v>1</v>
      </c>
    </row>
    <row r="1518" spans="1:8">
      <c r="A1518" t="s">
        <v>7063</v>
      </c>
      <c r="B1518" s="15">
        <v>44551</v>
      </c>
      <c r="C1518" s="15">
        <v>44197</v>
      </c>
      <c r="D1518" s="15">
        <v>44531</v>
      </c>
      <c r="E1518">
        <v>1</v>
      </c>
      <c r="F1518">
        <v>0</v>
      </c>
      <c r="G1518">
        <v>0</v>
      </c>
      <c r="H1518">
        <v>1</v>
      </c>
    </row>
    <row r="1519" spans="1:8">
      <c r="A1519" t="s">
        <v>7683</v>
      </c>
      <c r="B1519" s="15">
        <v>44551</v>
      </c>
      <c r="C1519" s="15">
        <v>44197</v>
      </c>
      <c r="D1519" s="15">
        <v>44531</v>
      </c>
      <c r="E1519">
        <v>1</v>
      </c>
      <c r="F1519">
        <v>0</v>
      </c>
      <c r="G1519">
        <v>0</v>
      </c>
      <c r="H1519">
        <v>1</v>
      </c>
    </row>
    <row r="1520" spans="1:8">
      <c r="A1520" t="s">
        <v>95</v>
      </c>
      <c r="B1520" s="15">
        <v>44551</v>
      </c>
      <c r="C1520" s="15">
        <v>44197</v>
      </c>
      <c r="D1520" s="15">
        <v>44531</v>
      </c>
      <c r="E1520">
        <v>6</v>
      </c>
      <c r="F1520">
        <v>0</v>
      </c>
      <c r="G1520">
        <v>5</v>
      </c>
      <c r="H1520">
        <v>11</v>
      </c>
    </row>
    <row r="1521" spans="1:8">
      <c r="A1521" t="s">
        <v>7075</v>
      </c>
      <c r="B1521" s="15">
        <v>44551</v>
      </c>
      <c r="C1521" s="15">
        <v>44197</v>
      </c>
      <c r="D1521" s="15">
        <v>44531</v>
      </c>
      <c r="E1521">
        <v>1</v>
      </c>
      <c r="F1521">
        <v>0</v>
      </c>
      <c r="G1521">
        <v>0</v>
      </c>
      <c r="H1521">
        <v>1</v>
      </c>
    </row>
    <row r="1522" spans="1:8">
      <c r="A1522" t="s">
        <v>7056</v>
      </c>
      <c r="B1522" s="15">
        <v>44551</v>
      </c>
      <c r="C1522" s="15">
        <v>44197</v>
      </c>
      <c r="D1522" s="15">
        <v>44531</v>
      </c>
      <c r="E1522">
        <v>1</v>
      </c>
      <c r="F1522">
        <v>0</v>
      </c>
      <c r="G1522">
        <v>0</v>
      </c>
      <c r="H1522">
        <v>1</v>
      </c>
    </row>
    <row r="1523" spans="1:8">
      <c r="A1523" t="s">
        <v>7684</v>
      </c>
      <c r="B1523" s="15">
        <v>44551</v>
      </c>
      <c r="C1523" s="15">
        <v>44197</v>
      </c>
      <c r="D1523" s="15">
        <v>44531</v>
      </c>
      <c r="E1523">
        <v>1</v>
      </c>
      <c r="F1523">
        <v>0</v>
      </c>
      <c r="G1523">
        <v>0</v>
      </c>
      <c r="H1523">
        <v>1</v>
      </c>
    </row>
    <row r="1524" spans="1:8">
      <c r="A1524" t="s">
        <v>103</v>
      </c>
      <c r="B1524" s="15">
        <v>44551</v>
      </c>
      <c r="C1524" s="15">
        <v>44197</v>
      </c>
      <c r="D1524" s="15">
        <v>44531</v>
      </c>
      <c r="E1524">
        <v>1</v>
      </c>
      <c r="F1524">
        <v>1</v>
      </c>
      <c r="G1524">
        <v>0</v>
      </c>
      <c r="H1524">
        <v>2</v>
      </c>
    </row>
    <row r="1525" spans="1:8">
      <c r="A1525" t="s">
        <v>7144</v>
      </c>
      <c r="B1525" s="15">
        <v>44551</v>
      </c>
      <c r="C1525" s="15">
        <v>44197</v>
      </c>
      <c r="D1525" s="15">
        <v>44531</v>
      </c>
      <c r="E1525">
        <v>0</v>
      </c>
      <c r="F1525">
        <v>0</v>
      </c>
      <c r="G1525">
        <v>1</v>
      </c>
      <c r="H1525">
        <v>1</v>
      </c>
    </row>
    <row r="1526" spans="1:8">
      <c r="A1526" t="s">
        <v>7685</v>
      </c>
      <c r="B1526" s="15">
        <v>44551</v>
      </c>
      <c r="C1526" s="15">
        <v>44197</v>
      </c>
      <c r="D1526" s="15">
        <v>44531</v>
      </c>
      <c r="E1526">
        <v>1</v>
      </c>
      <c r="F1526">
        <v>0</v>
      </c>
      <c r="G1526">
        <v>0</v>
      </c>
      <c r="H1526">
        <v>1</v>
      </c>
    </row>
    <row r="1527" spans="1:8">
      <c r="A1527" t="s">
        <v>82</v>
      </c>
      <c r="B1527" s="15">
        <v>44551</v>
      </c>
      <c r="C1527" s="15">
        <v>44197</v>
      </c>
      <c r="D1527" s="15">
        <v>44531</v>
      </c>
      <c r="E1527">
        <v>3</v>
      </c>
      <c r="F1527">
        <v>0</v>
      </c>
      <c r="G1527">
        <v>2</v>
      </c>
      <c r="H1527">
        <v>5</v>
      </c>
    </row>
    <row r="1528" spans="1:8">
      <c r="A1528" t="s">
        <v>7095</v>
      </c>
      <c r="B1528" s="15">
        <v>44551</v>
      </c>
      <c r="C1528" s="15">
        <v>44197</v>
      </c>
      <c r="D1528" s="15">
        <v>44531</v>
      </c>
      <c r="E1528">
        <v>0</v>
      </c>
      <c r="F1528">
        <v>0</v>
      </c>
      <c r="G1528">
        <v>1</v>
      </c>
      <c r="H1528">
        <v>1</v>
      </c>
    </row>
    <row r="1529" spans="1:8">
      <c r="A1529" t="s">
        <v>148</v>
      </c>
      <c r="B1529" s="15">
        <v>44551</v>
      </c>
      <c r="C1529" s="15">
        <v>44197</v>
      </c>
      <c r="D1529" s="15">
        <v>44531</v>
      </c>
      <c r="E1529">
        <v>2</v>
      </c>
      <c r="F1529">
        <v>1</v>
      </c>
      <c r="G1529">
        <v>2</v>
      </c>
      <c r="H1529">
        <v>5</v>
      </c>
    </row>
    <row r="1530" spans="1:8">
      <c r="A1530" t="s">
        <v>7326</v>
      </c>
      <c r="B1530" s="15">
        <v>44551</v>
      </c>
      <c r="C1530" s="15">
        <v>44197</v>
      </c>
      <c r="D1530" s="15">
        <v>44531</v>
      </c>
      <c r="E1530">
        <v>0</v>
      </c>
      <c r="F1530">
        <v>1</v>
      </c>
      <c r="G1530">
        <v>0</v>
      </c>
      <c r="H1530">
        <v>1</v>
      </c>
    </row>
    <row r="1531" spans="1:8">
      <c r="A1531" t="s">
        <v>126</v>
      </c>
      <c r="B1531" s="15">
        <v>44551</v>
      </c>
      <c r="C1531" s="15">
        <v>44197</v>
      </c>
      <c r="D1531" s="15">
        <v>44531</v>
      </c>
      <c r="E1531">
        <v>0</v>
      </c>
      <c r="F1531">
        <v>0</v>
      </c>
      <c r="G1531">
        <v>1</v>
      </c>
      <c r="H1531">
        <v>1</v>
      </c>
    </row>
    <row r="1532" spans="1:8">
      <c r="A1532" t="s">
        <v>7209</v>
      </c>
      <c r="B1532" s="15">
        <v>44551</v>
      </c>
      <c r="C1532" s="15">
        <v>44197</v>
      </c>
      <c r="D1532" s="15">
        <v>44531</v>
      </c>
      <c r="E1532">
        <v>0</v>
      </c>
      <c r="F1532">
        <v>0</v>
      </c>
      <c r="G1532">
        <v>4</v>
      </c>
      <c r="H1532">
        <v>4</v>
      </c>
    </row>
    <row r="1533" spans="1:8">
      <c r="A1533" t="s">
        <v>7686</v>
      </c>
      <c r="B1533" s="15">
        <v>44551</v>
      </c>
      <c r="C1533" s="15">
        <v>44197</v>
      </c>
      <c r="D1533" s="15">
        <v>44531</v>
      </c>
      <c r="E1533">
        <v>1</v>
      </c>
      <c r="F1533">
        <v>0</v>
      </c>
      <c r="G1533">
        <v>0</v>
      </c>
      <c r="H1533">
        <v>1</v>
      </c>
    </row>
    <row r="1534" spans="1:8">
      <c r="A1534" t="s">
        <v>7064</v>
      </c>
      <c r="B1534" s="15">
        <v>44551</v>
      </c>
      <c r="C1534" s="15">
        <v>44197</v>
      </c>
      <c r="D1534" s="15">
        <v>44531</v>
      </c>
      <c r="E1534">
        <v>1</v>
      </c>
      <c r="F1534">
        <v>0</v>
      </c>
      <c r="G1534">
        <v>0</v>
      </c>
      <c r="H1534">
        <v>1</v>
      </c>
    </row>
    <row r="1535" spans="1:8">
      <c r="A1535" t="s">
        <v>7301</v>
      </c>
      <c r="B1535" s="15">
        <v>44551</v>
      </c>
      <c r="C1535" s="15">
        <v>44197</v>
      </c>
      <c r="D1535" s="15">
        <v>44531</v>
      </c>
      <c r="E1535">
        <v>1</v>
      </c>
      <c r="F1535">
        <v>0</v>
      </c>
      <c r="G1535">
        <v>0</v>
      </c>
      <c r="H1535">
        <v>1</v>
      </c>
    </row>
    <row r="1536" spans="1:8">
      <c r="A1536" t="s">
        <v>156</v>
      </c>
      <c r="B1536" s="15">
        <v>44551</v>
      </c>
      <c r="C1536" s="15">
        <v>44197</v>
      </c>
      <c r="D1536" s="15">
        <v>44531</v>
      </c>
      <c r="E1536">
        <v>2</v>
      </c>
      <c r="F1536">
        <v>3</v>
      </c>
      <c r="G1536">
        <v>3</v>
      </c>
      <c r="H1536">
        <v>8</v>
      </c>
    </row>
    <row r="1537" spans="1:8">
      <c r="A1537" t="s">
        <v>7288</v>
      </c>
      <c r="B1537" s="15">
        <v>44551</v>
      </c>
      <c r="C1537" s="15">
        <v>44197</v>
      </c>
      <c r="D1537" s="15">
        <v>44531</v>
      </c>
      <c r="E1537">
        <v>2</v>
      </c>
      <c r="F1537">
        <v>0</v>
      </c>
      <c r="G1537">
        <v>0</v>
      </c>
      <c r="H1537">
        <v>2</v>
      </c>
    </row>
    <row r="1538" spans="1:8">
      <c r="A1538" t="s">
        <v>7415</v>
      </c>
      <c r="B1538" s="15">
        <v>44551</v>
      </c>
      <c r="C1538" s="15">
        <v>44197</v>
      </c>
      <c r="D1538" s="15">
        <v>44531</v>
      </c>
      <c r="E1538">
        <v>0</v>
      </c>
      <c r="F1538">
        <v>0</v>
      </c>
      <c r="G1538">
        <v>1</v>
      </c>
      <c r="H1538">
        <v>1</v>
      </c>
    </row>
    <row r="1539" spans="1:8">
      <c r="A1539" t="s">
        <v>7687</v>
      </c>
      <c r="B1539" s="15">
        <v>44551</v>
      </c>
      <c r="C1539" s="15">
        <v>44197</v>
      </c>
      <c r="D1539" s="15">
        <v>44531</v>
      </c>
      <c r="E1539">
        <v>0</v>
      </c>
      <c r="F1539">
        <v>0</v>
      </c>
      <c r="G1539">
        <v>1</v>
      </c>
      <c r="H1539">
        <v>1</v>
      </c>
    </row>
    <row r="1540" spans="1:8">
      <c r="A1540" t="s">
        <v>7688</v>
      </c>
      <c r="B1540" s="15">
        <v>44551</v>
      </c>
      <c r="C1540" s="15">
        <v>44197</v>
      </c>
      <c r="D1540" s="15">
        <v>44531</v>
      </c>
      <c r="E1540">
        <v>1</v>
      </c>
      <c r="F1540">
        <v>0</v>
      </c>
      <c r="G1540">
        <v>3</v>
      </c>
      <c r="H1540">
        <v>4</v>
      </c>
    </row>
    <row r="1541" spans="1:8">
      <c r="A1541" t="s">
        <v>7689</v>
      </c>
      <c r="B1541" s="15">
        <v>44551</v>
      </c>
      <c r="C1541" s="15">
        <v>44197</v>
      </c>
      <c r="D1541" s="15">
        <v>44531</v>
      </c>
      <c r="E1541">
        <v>1</v>
      </c>
      <c r="F1541">
        <v>0</v>
      </c>
      <c r="G1541">
        <v>0</v>
      </c>
      <c r="H1541">
        <v>1</v>
      </c>
    </row>
    <row r="1542" spans="1:8">
      <c r="A1542" t="s">
        <v>187</v>
      </c>
      <c r="B1542" s="15">
        <v>44551</v>
      </c>
      <c r="C1542" s="15">
        <v>44197</v>
      </c>
      <c r="D1542" s="15">
        <v>44531</v>
      </c>
      <c r="E1542">
        <v>2</v>
      </c>
      <c r="F1542">
        <v>0</v>
      </c>
      <c r="G1542">
        <v>5</v>
      </c>
      <c r="H1542">
        <v>7</v>
      </c>
    </row>
    <row r="1543" spans="1:8">
      <c r="A1543" t="s">
        <v>7690</v>
      </c>
      <c r="B1543" s="15">
        <v>44551</v>
      </c>
      <c r="C1543" s="15">
        <v>44197</v>
      </c>
      <c r="D1543" s="15">
        <v>44531</v>
      </c>
      <c r="E1543">
        <v>0</v>
      </c>
      <c r="F1543">
        <v>0</v>
      </c>
      <c r="G1543">
        <v>1</v>
      </c>
      <c r="H1543">
        <v>1</v>
      </c>
    </row>
    <row r="1544" spans="1:8">
      <c r="A1544" t="s">
        <v>7691</v>
      </c>
      <c r="B1544" s="15">
        <v>44551</v>
      </c>
      <c r="C1544" s="15">
        <v>44197</v>
      </c>
      <c r="D1544" s="15">
        <v>44531</v>
      </c>
      <c r="E1544">
        <v>1</v>
      </c>
      <c r="F1544">
        <v>0</v>
      </c>
      <c r="G1544">
        <v>0</v>
      </c>
      <c r="H1544">
        <v>1</v>
      </c>
    </row>
    <row r="1545" spans="1:8">
      <c r="A1545" t="s">
        <v>149</v>
      </c>
      <c r="B1545" s="15">
        <v>44551</v>
      </c>
      <c r="C1545" s="15">
        <v>44197</v>
      </c>
      <c r="D1545" s="15">
        <v>44531</v>
      </c>
      <c r="E1545">
        <v>0</v>
      </c>
      <c r="F1545">
        <v>0</v>
      </c>
      <c r="G1545">
        <v>1</v>
      </c>
      <c r="H1545">
        <v>1</v>
      </c>
    </row>
    <row r="1546" spans="1:8">
      <c r="A1546" t="s">
        <v>81</v>
      </c>
      <c r="B1546" s="15">
        <v>44551</v>
      </c>
      <c r="C1546" s="15">
        <v>44197</v>
      </c>
      <c r="D1546" s="15">
        <v>44531</v>
      </c>
      <c r="E1546">
        <v>11</v>
      </c>
      <c r="F1546">
        <v>2</v>
      </c>
      <c r="G1546">
        <v>5</v>
      </c>
      <c r="H1546">
        <v>18</v>
      </c>
    </row>
    <row r="1547" spans="1:8">
      <c r="A1547" t="s">
        <v>148</v>
      </c>
      <c r="B1547" s="15">
        <v>44916</v>
      </c>
      <c r="C1547" s="15">
        <v>44562</v>
      </c>
      <c r="D1547" s="15">
        <v>44896</v>
      </c>
      <c r="E1547">
        <v>0</v>
      </c>
      <c r="F1547">
        <v>1</v>
      </c>
      <c r="G1547">
        <v>0</v>
      </c>
      <c r="H1547">
        <v>1</v>
      </c>
    </row>
    <row r="1548" spans="1:8">
      <c r="A1548" t="s">
        <v>81</v>
      </c>
      <c r="B1548" s="15">
        <v>44916</v>
      </c>
      <c r="C1548" s="15">
        <v>44562</v>
      </c>
      <c r="D1548" s="15">
        <v>44896</v>
      </c>
      <c r="E1548">
        <v>12</v>
      </c>
      <c r="F1548">
        <v>6</v>
      </c>
      <c r="G1548">
        <v>2</v>
      </c>
      <c r="H1548">
        <v>20</v>
      </c>
    </row>
    <row r="1549" spans="1:8">
      <c r="A1549" t="s">
        <v>7270</v>
      </c>
      <c r="B1549" s="15">
        <v>44916</v>
      </c>
      <c r="C1549" s="15">
        <v>44562</v>
      </c>
      <c r="D1549" s="15">
        <v>44896</v>
      </c>
      <c r="E1549">
        <v>1</v>
      </c>
      <c r="F1549">
        <v>0</v>
      </c>
      <c r="G1549">
        <v>0</v>
      </c>
      <c r="H1549">
        <v>1</v>
      </c>
    </row>
    <row r="1550" spans="1:8">
      <c r="A1550" t="s">
        <v>145</v>
      </c>
      <c r="B1550" s="15">
        <v>44916</v>
      </c>
      <c r="C1550" s="15">
        <v>44562</v>
      </c>
      <c r="D1550" s="15">
        <v>44896</v>
      </c>
      <c r="E1550">
        <v>4</v>
      </c>
      <c r="F1550">
        <v>1</v>
      </c>
      <c r="G1550">
        <v>2</v>
      </c>
      <c r="H1550">
        <v>7</v>
      </c>
    </row>
    <row r="1551" spans="1:8">
      <c r="A1551" t="s">
        <v>6888</v>
      </c>
      <c r="B1551" s="15">
        <v>44916</v>
      </c>
      <c r="C1551" s="15">
        <v>44562</v>
      </c>
      <c r="D1551" s="15">
        <v>44896</v>
      </c>
      <c r="E1551">
        <v>0</v>
      </c>
      <c r="F1551">
        <v>0</v>
      </c>
      <c r="G1551">
        <v>1</v>
      </c>
      <c r="H1551">
        <v>1</v>
      </c>
    </row>
    <row r="1552" spans="1:8">
      <c r="A1552" t="s">
        <v>7692</v>
      </c>
      <c r="B1552" s="15">
        <v>44916</v>
      </c>
      <c r="C1552" s="15">
        <v>44562</v>
      </c>
      <c r="D1552" s="15">
        <v>44896</v>
      </c>
      <c r="E1552">
        <v>0</v>
      </c>
      <c r="F1552">
        <v>0</v>
      </c>
      <c r="G1552">
        <v>1</v>
      </c>
      <c r="H1552">
        <v>1</v>
      </c>
    </row>
    <row r="1553" spans="1:8">
      <c r="A1553" t="s">
        <v>7036</v>
      </c>
      <c r="B1553" s="15">
        <v>44916</v>
      </c>
      <c r="C1553" s="15">
        <v>44562</v>
      </c>
      <c r="D1553" s="15">
        <v>44896</v>
      </c>
      <c r="E1553">
        <v>0</v>
      </c>
      <c r="F1553">
        <v>0</v>
      </c>
      <c r="G1553">
        <v>1</v>
      </c>
      <c r="H1553">
        <v>1</v>
      </c>
    </row>
    <row r="1554" spans="1:8">
      <c r="A1554" t="s">
        <v>7693</v>
      </c>
      <c r="B1554" s="15">
        <v>44916</v>
      </c>
      <c r="C1554" s="15">
        <v>44562</v>
      </c>
      <c r="D1554" s="15">
        <v>44896</v>
      </c>
      <c r="E1554">
        <v>1</v>
      </c>
      <c r="F1554">
        <v>0</v>
      </c>
      <c r="G1554">
        <v>0</v>
      </c>
      <c r="H1554">
        <v>1</v>
      </c>
    </row>
    <row r="1555" spans="1:8">
      <c r="A1555" t="s">
        <v>6894</v>
      </c>
      <c r="B1555" s="15">
        <v>44916</v>
      </c>
      <c r="C1555" s="15">
        <v>44562</v>
      </c>
      <c r="D1555" s="15">
        <v>44896</v>
      </c>
      <c r="E1555">
        <v>0</v>
      </c>
      <c r="F1555">
        <v>1</v>
      </c>
      <c r="G1555">
        <v>0</v>
      </c>
      <c r="H1555">
        <v>1</v>
      </c>
    </row>
    <row r="1556" spans="1:8">
      <c r="A1556" t="s">
        <v>6926</v>
      </c>
      <c r="B1556" s="15">
        <v>44916</v>
      </c>
      <c r="C1556" s="15">
        <v>44562</v>
      </c>
      <c r="D1556" s="15">
        <v>44896</v>
      </c>
      <c r="E1556">
        <v>0</v>
      </c>
      <c r="F1556">
        <v>0</v>
      </c>
      <c r="G1556">
        <v>1</v>
      </c>
      <c r="H1556">
        <v>1</v>
      </c>
    </row>
    <row r="1557" spans="1:8">
      <c r="A1557" t="s">
        <v>7098</v>
      </c>
      <c r="B1557" s="15">
        <v>44916</v>
      </c>
      <c r="C1557" s="15">
        <v>44562</v>
      </c>
      <c r="D1557" s="15">
        <v>44896</v>
      </c>
      <c r="E1557">
        <v>0</v>
      </c>
      <c r="F1557">
        <v>0</v>
      </c>
      <c r="G1557">
        <v>1</v>
      </c>
      <c r="H1557">
        <v>1</v>
      </c>
    </row>
    <row r="1558" spans="1:8">
      <c r="A1558" t="s">
        <v>126</v>
      </c>
      <c r="B1558" s="15">
        <v>44916</v>
      </c>
      <c r="C1558" s="15">
        <v>44562</v>
      </c>
      <c r="D1558" s="15">
        <v>44896</v>
      </c>
      <c r="E1558">
        <v>3</v>
      </c>
      <c r="F1558">
        <v>0</v>
      </c>
      <c r="G1558">
        <v>0</v>
      </c>
      <c r="H1558">
        <v>3</v>
      </c>
    </row>
    <row r="1559" spans="1:8">
      <c r="A1559" t="s">
        <v>143</v>
      </c>
      <c r="B1559" s="15">
        <v>44916</v>
      </c>
      <c r="C1559" s="15">
        <v>44562</v>
      </c>
      <c r="D1559" s="15">
        <v>44896</v>
      </c>
      <c r="E1559">
        <v>0</v>
      </c>
      <c r="F1559">
        <v>0</v>
      </c>
      <c r="G1559">
        <v>1</v>
      </c>
      <c r="H1559">
        <v>1</v>
      </c>
    </row>
    <row r="1560" spans="1:8">
      <c r="A1560" t="s">
        <v>6997</v>
      </c>
      <c r="B1560" s="15">
        <v>44916</v>
      </c>
      <c r="C1560" s="15">
        <v>44562</v>
      </c>
      <c r="D1560" s="15">
        <v>44896</v>
      </c>
      <c r="E1560">
        <v>1</v>
      </c>
      <c r="F1560">
        <v>0</v>
      </c>
      <c r="G1560">
        <v>1</v>
      </c>
      <c r="H1560">
        <v>2</v>
      </c>
    </row>
    <row r="1561" spans="1:8">
      <c r="A1561" t="s">
        <v>6899</v>
      </c>
      <c r="B1561" s="15">
        <v>44916</v>
      </c>
      <c r="C1561" s="15">
        <v>44562</v>
      </c>
      <c r="D1561" s="15">
        <v>44896</v>
      </c>
      <c r="E1561">
        <v>0</v>
      </c>
      <c r="F1561">
        <v>0</v>
      </c>
      <c r="G1561">
        <v>2</v>
      </c>
      <c r="H1561">
        <v>2</v>
      </c>
    </row>
    <row r="1562" spans="1:8">
      <c r="A1562" t="s">
        <v>80</v>
      </c>
      <c r="B1562" s="15">
        <v>44916</v>
      </c>
      <c r="C1562" s="15">
        <v>44562</v>
      </c>
      <c r="D1562" s="15">
        <v>44896</v>
      </c>
      <c r="E1562">
        <v>8</v>
      </c>
      <c r="F1562">
        <v>0</v>
      </c>
      <c r="G1562">
        <v>5</v>
      </c>
      <c r="H1562">
        <v>13</v>
      </c>
    </row>
    <row r="1563" spans="1:8">
      <c r="A1563" t="s">
        <v>7694</v>
      </c>
      <c r="B1563" s="15">
        <v>44916</v>
      </c>
      <c r="C1563" s="15">
        <v>44562</v>
      </c>
      <c r="D1563" s="15">
        <v>44896</v>
      </c>
      <c r="E1563">
        <v>0</v>
      </c>
      <c r="F1563">
        <v>1</v>
      </c>
      <c r="G1563">
        <v>0</v>
      </c>
      <c r="H1563">
        <v>1</v>
      </c>
    </row>
    <row r="1564" spans="1:8">
      <c r="A1564" t="s">
        <v>6855</v>
      </c>
      <c r="B1564" s="15">
        <v>44916</v>
      </c>
      <c r="C1564" s="15">
        <v>44562</v>
      </c>
      <c r="D1564" s="15">
        <v>44896</v>
      </c>
      <c r="E1564">
        <v>1</v>
      </c>
      <c r="F1564">
        <v>0</v>
      </c>
      <c r="G1564">
        <v>0</v>
      </c>
      <c r="H1564">
        <v>1</v>
      </c>
    </row>
    <row r="1565" spans="1:8">
      <c r="A1565" t="s">
        <v>6872</v>
      </c>
      <c r="B1565" s="15">
        <v>44916</v>
      </c>
      <c r="C1565" s="15">
        <v>44562</v>
      </c>
      <c r="D1565" s="15">
        <v>44896</v>
      </c>
      <c r="E1565">
        <v>1</v>
      </c>
      <c r="F1565">
        <v>0</v>
      </c>
      <c r="G1565">
        <v>0</v>
      </c>
      <c r="H1565">
        <v>1</v>
      </c>
    </row>
    <row r="1566" spans="1:8">
      <c r="A1566" t="s">
        <v>6978</v>
      </c>
      <c r="B1566" s="15">
        <v>44916</v>
      </c>
      <c r="C1566" s="15">
        <v>44562</v>
      </c>
      <c r="D1566" s="15">
        <v>44896</v>
      </c>
      <c r="E1566">
        <v>0</v>
      </c>
      <c r="F1566">
        <v>1</v>
      </c>
      <c r="G1566">
        <v>0</v>
      </c>
      <c r="H1566">
        <v>1</v>
      </c>
    </row>
    <row r="1567" spans="1:8">
      <c r="A1567" t="s">
        <v>7695</v>
      </c>
      <c r="B1567" s="15">
        <v>44916</v>
      </c>
      <c r="C1567" s="15">
        <v>44562</v>
      </c>
      <c r="D1567" s="15">
        <v>44896</v>
      </c>
      <c r="E1567">
        <v>0</v>
      </c>
      <c r="F1567">
        <v>0</v>
      </c>
      <c r="G1567">
        <v>1</v>
      </c>
      <c r="H1567">
        <v>1</v>
      </c>
    </row>
    <row r="1568" spans="1:8">
      <c r="A1568" t="s">
        <v>94</v>
      </c>
      <c r="B1568" s="15">
        <v>44916</v>
      </c>
      <c r="C1568" s="15">
        <v>44562</v>
      </c>
      <c r="D1568" s="15">
        <v>44896</v>
      </c>
      <c r="E1568">
        <v>1</v>
      </c>
      <c r="F1568">
        <v>1</v>
      </c>
      <c r="G1568">
        <v>0</v>
      </c>
      <c r="H1568">
        <v>2</v>
      </c>
    </row>
    <row r="1569" spans="1:8">
      <c r="A1569" t="s">
        <v>7696</v>
      </c>
      <c r="B1569" s="15">
        <v>44916</v>
      </c>
      <c r="C1569" s="15">
        <v>44562</v>
      </c>
      <c r="D1569" s="15">
        <v>44896</v>
      </c>
      <c r="E1569">
        <v>0</v>
      </c>
      <c r="F1569">
        <v>0</v>
      </c>
      <c r="G1569">
        <v>1</v>
      </c>
      <c r="H1569">
        <v>1</v>
      </c>
    </row>
    <row r="1570" spans="1:8">
      <c r="A1570" t="s">
        <v>156</v>
      </c>
      <c r="B1570" s="15">
        <v>44916</v>
      </c>
      <c r="C1570" s="15">
        <v>44562</v>
      </c>
      <c r="D1570" s="15">
        <v>44896</v>
      </c>
      <c r="E1570">
        <v>3</v>
      </c>
      <c r="F1570">
        <v>4</v>
      </c>
      <c r="G1570">
        <v>5</v>
      </c>
      <c r="H1570">
        <v>12</v>
      </c>
    </row>
    <row r="1571" spans="1:8">
      <c r="A1571" t="s">
        <v>6982</v>
      </c>
      <c r="B1571" s="15">
        <v>44916</v>
      </c>
      <c r="C1571" s="15">
        <v>44562</v>
      </c>
      <c r="D1571" s="15">
        <v>44896</v>
      </c>
      <c r="E1571">
        <v>1</v>
      </c>
      <c r="F1571">
        <v>0</v>
      </c>
      <c r="G1571">
        <v>0</v>
      </c>
      <c r="H1571">
        <v>1</v>
      </c>
    </row>
    <row r="1572" spans="1:8">
      <c r="A1572" t="s">
        <v>7514</v>
      </c>
      <c r="B1572" s="15">
        <v>44916</v>
      </c>
      <c r="C1572" s="15">
        <v>44562</v>
      </c>
      <c r="D1572" s="15">
        <v>44896</v>
      </c>
      <c r="E1572">
        <v>0</v>
      </c>
      <c r="F1572">
        <v>1</v>
      </c>
      <c r="G1572">
        <v>0</v>
      </c>
      <c r="H1572">
        <v>1</v>
      </c>
    </row>
    <row r="1573" spans="1:8">
      <c r="A1573" t="s">
        <v>58</v>
      </c>
      <c r="B1573" s="15">
        <v>44916</v>
      </c>
      <c r="C1573" s="15">
        <v>44562</v>
      </c>
      <c r="D1573" s="15">
        <v>44896</v>
      </c>
      <c r="E1573">
        <v>16</v>
      </c>
      <c r="F1573">
        <v>17</v>
      </c>
      <c r="G1573">
        <v>39</v>
      </c>
      <c r="H1573">
        <v>72</v>
      </c>
    </row>
    <row r="1574" spans="1:8">
      <c r="A1574" t="s">
        <v>86</v>
      </c>
      <c r="B1574" s="15">
        <v>44916</v>
      </c>
      <c r="C1574" s="15">
        <v>44562</v>
      </c>
      <c r="D1574" s="15">
        <v>44896</v>
      </c>
      <c r="E1574">
        <v>1</v>
      </c>
      <c r="F1574">
        <v>0</v>
      </c>
      <c r="G1574">
        <v>0</v>
      </c>
      <c r="H1574">
        <v>1</v>
      </c>
    </row>
    <row r="1575" spans="1:8">
      <c r="A1575" t="s">
        <v>7182</v>
      </c>
      <c r="B1575" s="15">
        <v>44916</v>
      </c>
      <c r="C1575" s="15">
        <v>44562</v>
      </c>
      <c r="D1575" s="15">
        <v>44896</v>
      </c>
      <c r="E1575">
        <v>0</v>
      </c>
      <c r="F1575">
        <v>0</v>
      </c>
      <c r="G1575">
        <v>1</v>
      </c>
      <c r="H1575">
        <v>1</v>
      </c>
    </row>
    <row r="1576" spans="1:8">
      <c r="A1576" t="s">
        <v>7697</v>
      </c>
      <c r="B1576" s="15">
        <v>44916</v>
      </c>
      <c r="C1576" s="15">
        <v>44562</v>
      </c>
      <c r="D1576" s="15">
        <v>44896</v>
      </c>
      <c r="E1576">
        <v>1</v>
      </c>
      <c r="F1576">
        <v>0</v>
      </c>
      <c r="G1576">
        <v>0</v>
      </c>
      <c r="H1576">
        <v>1</v>
      </c>
    </row>
    <row r="1577" spans="1:8">
      <c r="A1577" t="s">
        <v>109</v>
      </c>
      <c r="B1577" s="15">
        <v>44916</v>
      </c>
      <c r="C1577" s="15">
        <v>44562</v>
      </c>
      <c r="D1577" s="15">
        <v>44896</v>
      </c>
      <c r="E1577">
        <v>2</v>
      </c>
      <c r="F1577">
        <v>3</v>
      </c>
      <c r="G1577">
        <v>0</v>
      </c>
      <c r="H1577">
        <v>5</v>
      </c>
    </row>
    <row r="1578" spans="1:8">
      <c r="A1578" t="s">
        <v>7177</v>
      </c>
      <c r="B1578" s="15">
        <v>44916</v>
      </c>
      <c r="C1578" s="15">
        <v>44562</v>
      </c>
      <c r="D1578" s="15">
        <v>44896</v>
      </c>
      <c r="E1578">
        <v>0</v>
      </c>
      <c r="F1578">
        <v>0</v>
      </c>
      <c r="G1578">
        <v>1</v>
      </c>
      <c r="H1578">
        <v>1</v>
      </c>
    </row>
    <row r="1579" spans="1:8">
      <c r="A1579" t="s">
        <v>7698</v>
      </c>
      <c r="B1579" s="15">
        <v>44916</v>
      </c>
      <c r="C1579" s="15">
        <v>44562</v>
      </c>
      <c r="D1579" s="15">
        <v>44896</v>
      </c>
      <c r="E1579">
        <v>1</v>
      </c>
      <c r="F1579">
        <v>0</v>
      </c>
      <c r="G1579">
        <v>0</v>
      </c>
      <c r="H1579">
        <v>1</v>
      </c>
    </row>
    <row r="1580" spans="1:8">
      <c r="A1580" t="s">
        <v>7118</v>
      </c>
      <c r="B1580" s="15">
        <v>44916</v>
      </c>
      <c r="C1580" s="15">
        <v>44562</v>
      </c>
      <c r="D1580" s="15">
        <v>44896</v>
      </c>
      <c r="E1580">
        <v>1</v>
      </c>
      <c r="F1580">
        <v>0</v>
      </c>
      <c r="G1580">
        <v>0</v>
      </c>
      <c r="H1580">
        <v>1</v>
      </c>
    </row>
    <row r="1581" spans="1:8">
      <c r="A1581" t="s">
        <v>83</v>
      </c>
      <c r="B1581" s="15">
        <v>44916</v>
      </c>
      <c r="C1581" s="15">
        <v>44562</v>
      </c>
      <c r="D1581" s="15">
        <v>44896</v>
      </c>
      <c r="E1581">
        <v>1</v>
      </c>
      <c r="F1581">
        <v>0</v>
      </c>
      <c r="G1581">
        <v>0</v>
      </c>
      <c r="H1581">
        <v>1</v>
      </c>
    </row>
    <row r="1582" spans="1:8">
      <c r="A1582" t="s">
        <v>7699</v>
      </c>
      <c r="B1582" s="15">
        <v>44916</v>
      </c>
      <c r="C1582" s="15">
        <v>44562</v>
      </c>
      <c r="D1582" s="15">
        <v>44896</v>
      </c>
      <c r="E1582">
        <v>1</v>
      </c>
      <c r="F1582">
        <v>0</v>
      </c>
      <c r="G1582">
        <v>0</v>
      </c>
      <c r="H1582">
        <v>1</v>
      </c>
    </row>
    <row r="1583" spans="1:8">
      <c r="A1583" t="s">
        <v>177</v>
      </c>
      <c r="B1583" s="15">
        <v>44916</v>
      </c>
      <c r="C1583" s="15">
        <v>44562</v>
      </c>
      <c r="D1583" s="15">
        <v>44896</v>
      </c>
      <c r="E1583">
        <v>0</v>
      </c>
      <c r="F1583">
        <v>0</v>
      </c>
      <c r="G1583">
        <v>2</v>
      </c>
      <c r="H1583">
        <v>2</v>
      </c>
    </row>
    <row r="1584" spans="1:8">
      <c r="A1584" t="s">
        <v>64</v>
      </c>
      <c r="B1584" s="15">
        <v>44916</v>
      </c>
      <c r="C1584" s="15">
        <v>44562</v>
      </c>
      <c r="D1584" s="15">
        <v>44896</v>
      </c>
      <c r="E1584">
        <v>7</v>
      </c>
      <c r="F1584">
        <v>1</v>
      </c>
      <c r="G1584">
        <v>2</v>
      </c>
      <c r="H1584">
        <v>10</v>
      </c>
    </row>
    <row r="1585" spans="1:8">
      <c r="A1585" t="s">
        <v>7700</v>
      </c>
      <c r="B1585" s="15">
        <v>44916</v>
      </c>
      <c r="C1585" s="15">
        <v>44562</v>
      </c>
      <c r="D1585" s="15">
        <v>44896</v>
      </c>
      <c r="E1585">
        <v>1</v>
      </c>
      <c r="F1585">
        <v>0</v>
      </c>
      <c r="G1585">
        <v>0</v>
      </c>
      <c r="H1585">
        <v>1</v>
      </c>
    </row>
    <row r="1586" spans="1:8">
      <c r="A1586" t="s">
        <v>7701</v>
      </c>
      <c r="B1586" s="15">
        <v>44916</v>
      </c>
      <c r="C1586" s="15">
        <v>44562</v>
      </c>
      <c r="D1586" s="15">
        <v>44896</v>
      </c>
      <c r="E1586">
        <v>0</v>
      </c>
      <c r="F1586">
        <v>1</v>
      </c>
      <c r="G1586">
        <v>0</v>
      </c>
      <c r="H1586">
        <v>1</v>
      </c>
    </row>
    <row r="1587" spans="1:8">
      <c r="A1587" t="s">
        <v>7702</v>
      </c>
      <c r="B1587" s="15">
        <v>44916</v>
      </c>
      <c r="C1587" s="15">
        <v>44562</v>
      </c>
      <c r="D1587" s="15">
        <v>44896</v>
      </c>
      <c r="E1587">
        <v>1</v>
      </c>
      <c r="F1587">
        <v>0</v>
      </c>
      <c r="G1587">
        <v>0</v>
      </c>
      <c r="H1587">
        <v>1</v>
      </c>
    </row>
    <row r="1588" spans="1:8">
      <c r="A1588" t="s">
        <v>7703</v>
      </c>
      <c r="B1588" s="15">
        <v>44916</v>
      </c>
      <c r="C1588" s="15">
        <v>44562</v>
      </c>
      <c r="D1588" s="15">
        <v>44896</v>
      </c>
      <c r="E1588">
        <v>0</v>
      </c>
      <c r="F1588">
        <v>0</v>
      </c>
      <c r="G1588">
        <v>1</v>
      </c>
      <c r="H1588">
        <v>1</v>
      </c>
    </row>
    <row r="1589" spans="1:8">
      <c r="A1589" t="s">
        <v>153</v>
      </c>
      <c r="B1589" s="15">
        <v>44916</v>
      </c>
      <c r="C1589" s="15">
        <v>44562</v>
      </c>
      <c r="D1589" s="15">
        <v>44896</v>
      </c>
      <c r="E1589">
        <v>1</v>
      </c>
      <c r="F1589">
        <v>0</v>
      </c>
      <c r="G1589">
        <v>0</v>
      </c>
      <c r="H1589">
        <v>1</v>
      </c>
    </row>
    <row r="1590" spans="1:8">
      <c r="A1590" t="s">
        <v>6856</v>
      </c>
      <c r="B1590" s="15">
        <v>44916</v>
      </c>
      <c r="C1590" s="15">
        <v>44562</v>
      </c>
      <c r="D1590" s="15">
        <v>44896</v>
      </c>
      <c r="E1590">
        <v>1</v>
      </c>
      <c r="F1590">
        <v>0</v>
      </c>
      <c r="G1590">
        <v>0</v>
      </c>
      <c r="H1590">
        <v>1</v>
      </c>
    </row>
    <row r="1591" spans="1:8">
      <c r="A1591" t="s">
        <v>158</v>
      </c>
      <c r="B1591" s="15">
        <v>44916</v>
      </c>
      <c r="C1591" s="15">
        <v>44562</v>
      </c>
      <c r="D1591" s="15">
        <v>44896</v>
      </c>
      <c r="E1591">
        <v>0</v>
      </c>
      <c r="F1591">
        <v>0</v>
      </c>
      <c r="G1591">
        <v>1</v>
      </c>
      <c r="H1591">
        <v>1</v>
      </c>
    </row>
    <row r="1592" spans="1:8">
      <c r="A1592" t="s">
        <v>7020</v>
      </c>
      <c r="B1592" s="15">
        <v>44916</v>
      </c>
      <c r="C1592" s="15">
        <v>44562</v>
      </c>
      <c r="D1592" s="15">
        <v>44896</v>
      </c>
      <c r="E1592">
        <v>1</v>
      </c>
      <c r="F1592">
        <v>0</v>
      </c>
      <c r="G1592">
        <v>0</v>
      </c>
      <c r="H1592">
        <v>1</v>
      </c>
    </row>
    <row r="1593" spans="1:8">
      <c r="A1593" t="s">
        <v>167</v>
      </c>
      <c r="B1593" s="15">
        <v>44916</v>
      </c>
      <c r="C1593" s="15">
        <v>44562</v>
      </c>
      <c r="D1593" s="15">
        <v>44896</v>
      </c>
      <c r="E1593">
        <v>1</v>
      </c>
      <c r="F1593">
        <v>3</v>
      </c>
      <c r="G1593">
        <v>1</v>
      </c>
      <c r="H1593">
        <v>5</v>
      </c>
    </row>
    <row r="1594" spans="1:8">
      <c r="A1594" t="s">
        <v>7100</v>
      </c>
      <c r="B1594" s="15">
        <v>44916</v>
      </c>
      <c r="C1594" s="15">
        <v>44562</v>
      </c>
      <c r="D1594" s="15">
        <v>44896</v>
      </c>
      <c r="E1594">
        <v>0</v>
      </c>
      <c r="F1594">
        <v>0</v>
      </c>
      <c r="G1594">
        <v>1</v>
      </c>
      <c r="H1594">
        <v>1</v>
      </c>
    </row>
    <row r="1595" spans="1:8">
      <c r="A1595" t="s">
        <v>7656</v>
      </c>
      <c r="B1595" s="15">
        <v>44916</v>
      </c>
      <c r="C1595" s="15">
        <v>44562</v>
      </c>
      <c r="D1595" s="15">
        <v>44896</v>
      </c>
      <c r="E1595">
        <v>1</v>
      </c>
      <c r="F1595">
        <v>0</v>
      </c>
      <c r="G1595">
        <v>0</v>
      </c>
      <c r="H1595">
        <v>1</v>
      </c>
    </row>
    <row r="1596" spans="1:8">
      <c r="A1596" t="s">
        <v>7557</v>
      </c>
      <c r="B1596" s="15">
        <v>44916</v>
      </c>
      <c r="C1596" s="15">
        <v>44562</v>
      </c>
      <c r="D1596" s="15">
        <v>44896</v>
      </c>
      <c r="E1596">
        <v>0</v>
      </c>
      <c r="F1596">
        <v>0</v>
      </c>
      <c r="G1596">
        <v>1</v>
      </c>
      <c r="H1596">
        <v>1</v>
      </c>
    </row>
    <row r="1597" spans="1:8">
      <c r="A1597" t="s">
        <v>7088</v>
      </c>
      <c r="B1597" s="15">
        <v>44916</v>
      </c>
      <c r="C1597" s="15">
        <v>44562</v>
      </c>
      <c r="D1597" s="15">
        <v>44896</v>
      </c>
      <c r="E1597">
        <v>1</v>
      </c>
      <c r="F1597">
        <v>0</v>
      </c>
      <c r="G1597">
        <v>0</v>
      </c>
      <c r="H1597">
        <v>1</v>
      </c>
    </row>
    <row r="1598" spans="1:8">
      <c r="A1598" t="s">
        <v>105</v>
      </c>
      <c r="B1598" s="15">
        <v>44916</v>
      </c>
      <c r="C1598" s="15">
        <v>44562</v>
      </c>
      <c r="D1598" s="15">
        <v>44896</v>
      </c>
      <c r="E1598">
        <v>1</v>
      </c>
      <c r="F1598">
        <v>0</v>
      </c>
      <c r="G1598">
        <v>0</v>
      </c>
      <c r="H1598">
        <v>1</v>
      </c>
    </row>
    <row r="1599" spans="1:8">
      <c r="A1599" t="s">
        <v>7120</v>
      </c>
      <c r="B1599" s="15">
        <v>44916</v>
      </c>
      <c r="C1599" s="15">
        <v>44562</v>
      </c>
      <c r="D1599" s="15">
        <v>44896</v>
      </c>
      <c r="E1599">
        <v>0</v>
      </c>
      <c r="F1599">
        <v>0</v>
      </c>
      <c r="G1599">
        <v>1</v>
      </c>
      <c r="H1599">
        <v>1</v>
      </c>
    </row>
    <row r="1600" spans="1:8">
      <c r="A1600" t="s">
        <v>7704</v>
      </c>
      <c r="B1600" s="15">
        <v>44916</v>
      </c>
      <c r="C1600" s="15">
        <v>44562</v>
      </c>
      <c r="D1600" s="15">
        <v>44896</v>
      </c>
      <c r="E1600">
        <v>1</v>
      </c>
      <c r="F1600">
        <v>0</v>
      </c>
      <c r="G1600">
        <v>0</v>
      </c>
      <c r="H1600">
        <v>1</v>
      </c>
    </row>
    <row r="1601" spans="1:8">
      <c r="A1601" t="s">
        <v>6873</v>
      </c>
      <c r="B1601" s="15">
        <v>44916</v>
      </c>
      <c r="C1601" s="15">
        <v>44562</v>
      </c>
      <c r="D1601" s="15">
        <v>44896</v>
      </c>
      <c r="E1601">
        <v>1</v>
      </c>
      <c r="F1601">
        <v>1</v>
      </c>
      <c r="G1601">
        <v>0</v>
      </c>
      <c r="H1601">
        <v>2</v>
      </c>
    </row>
    <row r="1602" spans="1:8">
      <c r="A1602" t="s">
        <v>67</v>
      </c>
      <c r="B1602" s="15">
        <v>44916</v>
      </c>
      <c r="C1602" s="15">
        <v>44562</v>
      </c>
      <c r="D1602" s="15">
        <v>44896</v>
      </c>
      <c r="E1602">
        <v>12</v>
      </c>
      <c r="F1602">
        <v>1</v>
      </c>
      <c r="G1602">
        <v>23</v>
      </c>
      <c r="H1602">
        <v>36</v>
      </c>
    </row>
    <row r="1603" spans="1:8">
      <c r="A1603" t="s">
        <v>7013</v>
      </c>
      <c r="B1603" s="15">
        <v>44916</v>
      </c>
      <c r="C1603" s="15">
        <v>44562</v>
      </c>
      <c r="D1603" s="15">
        <v>44896</v>
      </c>
      <c r="E1603">
        <v>0</v>
      </c>
      <c r="F1603">
        <v>0</v>
      </c>
      <c r="G1603">
        <v>1</v>
      </c>
      <c r="H1603">
        <v>1</v>
      </c>
    </row>
    <row r="1604" spans="1:8">
      <c r="A1604" t="s">
        <v>7705</v>
      </c>
      <c r="B1604" s="15">
        <v>44916</v>
      </c>
      <c r="C1604" s="15">
        <v>44562</v>
      </c>
      <c r="D1604" s="15">
        <v>44896</v>
      </c>
      <c r="E1604">
        <v>0</v>
      </c>
      <c r="F1604">
        <v>0</v>
      </c>
      <c r="G1604">
        <v>1</v>
      </c>
      <c r="H1604">
        <v>1</v>
      </c>
    </row>
    <row r="1605" spans="1:8">
      <c r="A1605" t="s">
        <v>7007</v>
      </c>
      <c r="B1605" s="15">
        <v>44916</v>
      </c>
      <c r="C1605" s="15">
        <v>44562</v>
      </c>
      <c r="D1605" s="15">
        <v>44896</v>
      </c>
      <c r="E1605">
        <v>0</v>
      </c>
      <c r="F1605">
        <v>0</v>
      </c>
      <c r="G1605">
        <v>2</v>
      </c>
      <c r="H1605">
        <v>2</v>
      </c>
    </row>
    <row r="1606" spans="1:8">
      <c r="A1606" t="s">
        <v>150</v>
      </c>
      <c r="B1606" s="15">
        <v>44916</v>
      </c>
      <c r="C1606" s="15">
        <v>44562</v>
      </c>
      <c r="D1606" s="15">
        <v>44896</v>
      </c>
      <c r="E1606">
        <v>0</v>
      </c>
      <c r="F1606">
        <v>2</v>
      </c>
      <c r="G1606">
        <v>0</v>
      </c>
      <c r="H1606">
        <v>2</v>
      </c>
    </row>
    <row r="1607" spans="1:8">
      <c r="A1607" t="s">
        <v>7706</v>
      </c>
      <c r="B1607" s="15">
        <v>44916</v>
      </c>
      <c r="C1607" s="15">
        <v>44562</v>
      </c>
      <c r="D1607" s="15">
        <v>44896</v>
      </c>
      <c r="E1607">
        <v>1</v>
      </c>
      <c r="F1607">
        <v>0</v>
      </c>
      <c r="G1607">
        <v>0</v>
      </c>
      <c r="H1607">
        <v>1</v>
      </c>
    </row>
    <row r="1608" spans="1:8">
      <c r="A1608" t="s">
        <v>6850</v>
      </c>
      <c r="B1608" s="15">
        <v>44916</v>
      </c>
      <c r="C1608" s="15">
        <v>44562</v>
      </c>
      <c r="D1608" s="15">
        <v>44896</v>
      </c>
      <c r="E1608">
        <v>1</v>
      </c>
      <c r="F1608">
        <v>1</v>
      </c>
      <c r="G1608">
        <v>2</v>
      </c>
      <c r="H1608">
        <v>4</v>
      </c>
    </row>
    <row r="1609" spans="1:8">
      <c r="A1609" t="s">
        <v>133</v>
      </c>
      <c r="B1609" s="15">
        <v>44916</v>
      </c>
      <c r="C1609" s="15">
        <v>44562</v>
      </c>
      <c r="D1609" s="15">
        <v>44896</v>
      </c>
      <c r="E1609">
        <v>1</v>
      </c>
      <c r="F1609">
        <v>0</v>
      </c>
      <c r="G1609">
        <v>0</v>
      </c>
      <c r="H1609">
        <v>1</v>
      </c>
    </row>
    <row r="1610" spans="1:8">
      <c r="A1610" t="s">
        <v>7707</v>
      </c>
      <c r="B1610" s="15">
        <v>44916</v>
      </c>
      <c r="C1610" s="15">
        <v>44562</v>
      </c>
      <c r="D1610" s="15">
        <v>44896</v>
      </c>
      <c r="E1610">
        <v>0</v>
      </c>
      <c r="F1610">
        <v>0</v>
      </c>
      <c r="G1610">
        <v>1</v>
      </c>
      <c r="H1610">
        <v>1</v>
      </c>
    </row>
    <row r="1611" spans="1:8">
      <c r="A1611" t="s">
        <v>104</v>
      </c>
      <c r="B1611" s="15">
        <v>44916</v>
      </c>
      <c r="C1611" s="15">
        <v>44562</v>
      </c>
      <c r="D1611" s="15">
        <v>44896</v>
      </c>
      <c r="E1611">
        <v>1</v>
      </c>
      <c r="F1611">
        <v>1</v>
      </c>
      <c r="G1611">
        <v>3</v>
      </c>
      <c r="H1611">
        <v>5</v>
      </c>
    </row>
    <row r="1612" spans="1:8">
      <c r="A1612" t="s">
        <v>7276</v>
      </c>
      <c r="B1612" s="15">
        <v>44916</v>
      </c>
      <c r="C1612" s="15">
        <v>44562</v>
      </c>
      <c r="D1612" s="15">
        <v>44896</v>
      </c>
      <c r="E1612">
        <v>1</v>
      </c>
      <c r="F1612">
        <v>0</v>
      </c>
      <c r="G1612">
        <v>0</v>
      </c>
      <c r="H1612">
        <v>1</v>
      </c>
    </row>
    <row r="1613" spans="1:8">
      <c r="A1613" t="s">
        <v>7609</v>
      </c>
      <c r="B1613" s="15">
        <v>44916</v>
      </c>
      <c r="C1613" s="15">
        <v>44562</v>
      </c>
      <c r="D1613" s="15">
        <v>44896</v>
      </c>
      <c r="E1613">
        <v>0</v>
      </c>
      <c r="F1613">
        <v>0</v>
      </c>
      <c r="G1613">
        <v>1</v>
      </c>
      <c r="H1613">
        <v>1</v>
      </c>
    </row>
    <row r="1614" spans="1:8">
      <c r="A1614" t="s">
        <v>7390</v>
      </c>
      <c r="B1614" s="15">
        <v>44916</v>
      </c>
      <c r="C1614" s="15">
        <v>44562</v>
      </c>
      <c r="D1614" s="15">
        <v>44896</v>
      </c>
      <c r="E1614">
        <v>1</v>
      </c>
      <c r="F1614">
        <v>0</v>
      </c>
      <c r="G1614">
        <v>0</v>
      </c>
      <c r="H1614">
        <v>1</v>
      </c>
    </row>
    <row r="1615" spans="1:8">
      <c r="A1615" t="s">
        <v>7708</v>
      </c>
      <c r="B1615" s="15">
        <v>44916</v>
      </c>
      <c r="C1615" s="15">
        <v>44562</v>
      </c>
      <c r="D1615" s="15">
        <v>44896</v>
      </c>
      <c r="E1615">
        <v>1</v>
      </c>
      <c r="F1615">
        <v>0</v>
      </c>
      <c r="G1615">
        <v>0</v>
      </c>
      <c r="H1615">
        <v>1</v>
      </c>
    </row>
    <row r="1616" spans="1:8">
      <c r="A1616" t="s">
        <v>7709</v>
      </c>
      <c r="B1616" s="15">
        <v>44916</v>
      </c>
      <c r="C1616" s="15">
        <v>44562</v>
      </c>
      <c r="D1616" s="15">
        <v>44896</v>
      </c>
      <c r="E1616">
        <v>0</v>
      </c>
      <c r="F1616">
        <v>0</v>
      </c>
      <c r="G1616">
        <v>1</v>
      </c>
      <c r="H1616">
        <v>1</v>
      </c>
    </row>
    <row r="1617" spans="1:8">
      <c r="A1617" t="s">
        <v>7710</v>
      </c>
      <c r="B1617" s="15">
        <v>44916</v>
      </c>
      <c r="C1617" s="15">
        <v>44562</v>
      </c>
      <c r="D1617" s="15">
        <v>44896</v>
      </c>
      <c r="E1617">
        <v>0</v>
      </c>
      <c r="F1617">
        <v>0</v>
      </c>
      <c r="G1617">
        <v>1</v>
      </c>
      <c r="H1617">
        <v>1</v>
      </c>
    </row>
    <row r="1618" spans="1:8">
      <c r="A1618" t="s">
        <v>7082</v>
      </c>
      <c r="B1618" s="15">
        <v>44916</v>
      </c>
      <c r="C1618" s="15">
        <v>44562</v>
      </c>
      <c r="D1618" s="15">
        <v>44896</v>
      </c>
      <c r="E1618">
        <v>3</v>
      </c>
      <c r="F1618">
        <v>0</v>
      </c>
      <c r="G1618">
        <v>1</v>
      </c>
      <c r="H1618">
        <v>4</v>
      </c>
    </row>
    <row r="1619" spans="1:8">
      <c r="A1619" t="s">
        <v>7711</v>
      </c>
      <c r="B1619" s="15">
        <v>44916</v>
      </c>
      <c r="C1619" s="15">
        <v>44562</v>
      </c>
      <c r="D1619" s="15">
        <v>44896</v>
      </c>
      <c r="E1619">
        <v>1</v>
      </c>
      <c r="F1619">
        <v>0</v>
      </c>
      <c r="G1619">
        <v>0</v>
      </c>
      <c r="H1619">
        <v>1</v>
      </c>
    </row>
    <row r="1620" spans="1:8">
      <c r="A1620" t="s">
        <v>7056</v>
      </c>
      <c r="B1620" s="15">
        <v>44916</v>
      </c>
      <c r="C1620" s="15">
        <v>44562</v>
      </c>
      <c r="D1620" s="15">
        <v>44896</v>
      </c>
      <c r="E1620">
        <v>1</v>
      </c>
      <c r="F1620">
        <v>0</v>
      </c>
      <c r="G1620">
        <v>0</v>
      </c>
      <c r="H1620">
        <v>1</v>
      </c>
    </row>
    <row r="1621" spans="1:8">
      <c r="A1621" t="s">
        <v>174</v>
      </c>
      <c r="B1621" s="15">
        <v>44916</v>
      </c>
      <c r="C1621" s="15">
        <v>44562</v>
      </c>
      <c r="D1621" s="15">
        <v>44896</v>
      </c>
      <c r="E1621">
        <v>1</v>
      </c>
      <c r="F1621">
        <v>0</v>
      </c>
      <c r="G1621">
        <v>1</v>
      </c>
      <c r="H1621">
        <v>2</v>
      </c>
    </row>
    <row r="1622" spans="1:8">
      <c r="A1622" t="s">
        <v>79</v>
      </c>
      <c r="B1622" s="15">
        <v>44916</v>
      </c>
      <c r="C1622" s="15">
        <v>44562</v>
      </c>
      <c r="D1622" s="15">
        <v>44896</v>
      </c>
      <c r="E1622">
        <v>2</v>
      </c>
      <c r="F1622">
        <v>1</v>
      </c>
      <c r="G1622">
        <v>1</v>
      </c>
      <c r="H1622">
        <v>4</v>
      </c>
    </row>
    <row r="1623" spans="1:8">
      <c r="A1623" t="s">
        <v>7712</v>
      </c>
      <c r="B1623" s="15">
        <v>44916</v>
      </c>
      <c r="C1623" s="15">
        <v>44562</v>
      </c>
      <c r="D1623" s="15">
        <v>44896</v>
      </c>
      <c r="E1623">
        <v>0</v>
      </c>
      <c r="F1623">
        <v>1</v>
      </c>
      <c r="G1623">
        <v>0</v>
      </c>
      <c r="H1623">
        <v>1</v>
      </c>
    </row>
    <row r="1624" spans="1:8">
      <c r="A1624" t="s">
        <v>6923</v>
      </c>
      <c r="B1624" s="15">
        <v>44916</v>
      </c>
      <c r="C1624" s="15">
        <v>44562</v>
      </c>
      <c r="D1624" s="15">
        <v>44896</v>
      </c>
      <c r="E1624">
        <v>4</v>
      </c>
      <c r="F1624">
        <v>0</v>
      </c>
      <c r="G1624">
        <v>0</v>
      </c>
      <c r="H1624">
        <v>4</v>
      </c>
    </row>
    <row r="1625" spans="1:8">
      <c r="A1625" t="s">
        <v>6942</v>
      </c>
      <c r="B1625" s="15">
        <v>44916</v>
      </c>
      <c r="C1625" s="15">
        <v>44562</v>
      </c>
      <c r="D1625" s="15">
        <v>44896</v>
      </c>
      <c r="E1625">
        <v>0</v>
      </c>
      <c r="F1625">
        <v>0</v>
      </c>
      <c r="G1625">
        <v>1</v>
      </c>
      <c r="H1625">
        <v>1</v>
      </c>
    </row>
    <row r="1626" spans="1:8">
      <c r="A1626" t="s">
        <v>6968</v>
      </c>
      <c r="B1626" s="15">
        <v>44916</v>
      </c>
      <c r="C1626" s="15">
        <v>44562</v>
      </c>
      <c r="D1626" s="15">
        <v>44896</v>
      </c>
      <c r="E1626">
        <v>1</v>
      </c>
      <c r="F1626">
        <v>0</v>
      </c>
      <c r="G1626">
        <v>1</v>
      </c>
      <c r="H1626">
        <v>2</v>
      </c>
    </row>
    <row r="1627" spans="1:8">
      <c r="A1627" t="s">
        <v>7713</v>
      </c>
      <c r="B1627" s="15">
        <v>44916</v>
      </c>
      <c r="C1627" s="15">
        <v>44562</v>
      </c>
      <c r="D1627" s="15">
        <v>44896</v>
      </c>
      <c r="E1627">
        <v>1</v>
      </c>
      <c r="F1627">
        <v>0</v>
      </c>
      <c r="G1627">
        <v>0</v>
      </c>
      <c r="H1627">
        <v>1</v>
      </c>
    </row>
    <row r="1628" spans="1:8">
      <c r="A1628" t="s">
        <v>7081</v>
      </c>
      <c r="B1628" s="15">
        <v>44916</v>
      </c>
      <c r="C1628" s="15">
        <v>44562</v>
      </c>
      <c r="D1628" s="15">
        <v>44896</v>
      </c>
      <c r="E1628">
        <v>1</v>
      </c>
      <c r="F1628">
        <v>0</v>
      </c>
      <c r="G1628">
        <v>0</v>
      </c>
      <c r="H1628">
        <v>1</v>
      </c>
    </row>
    <row r="1629" spans="1:8">
      <c r="A1629" t="s">
        <v>7714</v>
      </c>
      <c r="B1629" s="15">
        <v>44916</v>
      </c>
      <c r="C1629" s="15">
        <v>44562</v>
      </c>
      <c r="D1629" s="15">
        <v>44896</v>
      </c>
      <c r="E1629">
        <v>0</v>
      </c>
      <c r="F1629">
        <v>0</v>
      </c>
      <c r="G1629">
        <v>1</v>
      </c>
      <c r="H1629">
        <v>1</v>
      </c>
    </row>
    <row r="1630" spans="1:8">
      <c r="A1630" t="s">
        <v>7715</v>
      </c>
      <c r="B1630" s="15">
        <v>44916</v>
      </c>
      <c r="C1630" s="15">
        <v>44562</v>
      </c>
      <c r="D1630" s="15">
        <v>44896</v>
      </c>
      <c r="E1630">
        <v>0</v>
      </c>
      <c r="F1630">
        <v>0</v>
      </c>
      <c r="G1630">
        <v>1</v>
      </c>
      <c r="H1630">
        <v>1</v>
      </c>
    </row>
    <row r="1631" spans="1:8">
      <c r="A1631" t="s">
        <v>112</v>
      </c>
      <c r="B1631" s="15">
        <v>44916</v>
      </c>
      <c r="C1631" s="15">
        <v>44562</v>
      </c>
      <c r="D1631" s="15">
        <v>44896</v>
      </c>
      <c r="E1631">
        <v>2</v>
      </c>
      <c r="F1631">
        <v>0</v>
      </c>
      <c r="G1631">
        <v>5</v>
      </c>
      <c r="H1631">
        <v>7</v>
      </c>
    </row>
    <row r="1632" spans="1:8">
      <c r="A1632" t="s">
        <v>7716</v>
      </c>
      <c r="B1632" s="15">
        <v>44916</v>
      </c>
      <c r="C1632" s="15">
        <v>44562</v>
      </c>
      <c r="D1632" s="15">
        <v>44896</v>
      </c>
      <c r="E1632">
        <v>0</v>
      </c>
      <c r="F1632">
        <v>0</v>
      </c>
      <c r="G1632">
        <v>1</v>
      </c>
      <c r="H1632">
        <v>1</v>
      </c>
    </row>
    <row r="1633" spans="1:8">
      <c r="A1633" t="s">
        <v>7394</v>
      </c>
      <c r="B1633" s="15">
        <v>44916</v>
      </c>
      <c r="C1633" s="15">
        <v>44562</v>
      </c>
      <c r="D1633" s="15">
        <v>44896</v>
      </c>
      <c r="E1633">
        <v>0</v>
      </c>
      <c r="F1633">
        <v>1</v>
      </c>
      <c r="G1633">
        <v>0</v>
      </c>
      <c r="H1633">
        <v>1</v>
      </c>
    </row>
    <row r="1634" spans="1:8">
      <c r="A1634" t="s">
        <v>96</v>
      </c>
      <c r="B1634" s="15">
        <v>44916</v>
      </c>
      <c r="C1634" s="15">
        <v>44562</v>
      </c>
      <c r="D1634" s="15">
        <v>44896</v>
      </c>
      <c r="E1634">
        <v>5</v>
      </c>
      <c r="F1634">
        <v>1</v>
      </c>
      <c r="G1634">
        <v>2</v>
      </c>
      <c r="H1634">
        <v>8</v>
      </c>
    </row>
    <row r="1635" spans="1:8">
      <c r="A1635" t="s">
        <v>7717</v>
      </c>
      <c r="B1635" s="15">
        <v>44916</v>
      </c>
      <c r="C1635" s="15">
        <v>44562</v>
      </c>
      <c r="D1635" s="15">
        <v>44896</v>
      </c>
      <c r="E1635">
        <v>0</v>
      </c>
      <c r="F1635">
        <v>1</v>
      </c>
      <c r="G1635">
        <v>0</v>
      </c>
      <c r="H1635">
        <v>1</v>
      </c>
    </row>
    <row r="1636" spans="1:8">
      <c r="A1636" t="s">
        <v>7718</v>
      </c>
      <c r="B1636" s="15">
        <v>44916</v>
      </c>
      <c r="C1636" s="15">
        <v>44562</v>
      </c>
      <c r="D1636" s="15">
        <v>44896</v>
      </c>
      <c r="E1636">
        <v>0</v>
      </c>
      <c r="F1636">
        <v>0</v>
      </c>
      <c r="G1636">
        <v>1</v>
      </c>
      <c r="H1636">
        <v>1</v>
      </c>
    </row>
    <row r="1637" spans="1:8">
      <c r="A1637" t="s">
        <v>7209</v>
      </c>
      <c r="B1637" s="15">
        <v>44916</v>
      </c>
      <c r="C1637" s="15">
        <v>44562</v>
      </c>
      <c r="D1637" s="15">
        <v>44896</v>
      </c>
      <c r="E1637">
        <v>0</v>
      </c>
      <c r="F1637">
        <v>0</v>
      </c>
      <c r="G1637">
        <v>1</v>
      </c>
      <c r="H1637">
        <v>1</v>
      </c>
    </row>
    <row r="1638" spans="1:8">
      <c r="A1638" t="s">
        <v>7719</v>
      </c>
      <c r="B1638" s="15">
        <v>44916</v>
      </c>
      <c r="C1638" s="15">
        <v>44562</v>
      </c>
      <c r="D1638" s="15">
        <v>44896</v>
      </c>
      <c r="E1638">
        <v>0</v>
      </c>
      <c r="F1638">
        <v>1</v>
      </c>
      <c r="G1638">
        <v>0</v>
      </c>
      <c r="H1638">
        <v>1</v>
      </c>
    </row>
    <row r="1639" spans="1:8">
      <c r="A1639" t="s">
        <v>78</v>
      </c>
      <c r="B1639" s="15">
        <v>44916</v>
      </c>
      <c r="C1639" s="15">
        <v>44562</v>
      </c>
      <c r="D1639" s="15">
        <v>44896</v>
      </c>
      <c r="E1639">
        <v>4</v>
      </c>
      <c r="F1639">
        <v>1</v>
      </c>
      <c r="G1639">
        <v>0</v>
      </c>
      <c r="H1639">
        <v>5</v>
      </c>
    </row>
    <row r="1640" spans="1:8">
      <c r="A1640" t="s">
        <v>7193</v>
      </c>
      <c r="B1640" s="15">
        <v>44916</v>
      </c>
      <c r="C1640" s="15">
        <v>44562</v>
      </c>
      <c r="D1640" s="15">
        <v>44896</v>
      </c>
      <c r="E1640">
        <v>1</v>
      </c>
      <c r="F1640">
        <v>0</v>
      </c>
      <c r="G1640">
        <v>0</v>
      </c>
      <c r="H1640">
        <v>1</v>
      </c>
    </row>
    <row r="1641" spans="1:8">
      <c r="A1641" t="s">
        <v>7720</v>
      </c>
      <c r="B1641" s="15">
        <v>44916</v>
      </c>
      <c r="C1641" s="15">
        <v>44562</v>
      </c>
      <c r="D1641" s="15">
        <v>44896</v>
      </c>
      <c r="E1641">
        <v>1</v>
      </c>
      <c r="F1641">
        <v>0</v>
      </c>
      <c r="G1641">
        <v>0</v>
      </c>
      <c r="H1641">
        <v>1</v>
      </c>
    </row>
    <row r="1642" spans="1:8">
      <c r="A1642" t="s">
        <v>134</v>
      </c>
      <c r="B1642" s="15">
        <v>44916</v>
      </c>
      <c r="C1642" s="15">
        <v>44562</v>
      </c>
      <c r="D1642" s="15">
        <v>44896</v>
      </c>
      <c r="E1642">
        <v>5</v>
      </c>
      <c r="F1642">
        <v>1</v>
      </c>
      <c r="G1642">
        <v>0</v>
      </c>
      <c r="H1642">
        <v>6</v>
      </c>
    </row>
    <row r="1643" spans="1:8">
      <c r="A1643" t="s">
        <v>7721</v>
      </c>
      <c r="B1643" s="15">
        <v>44916</v>
      </c>
      <c r="C1643" s="15">
        <v>44562</v>
      </c>
      <c r="D1643" s="15">
        <v>44896</v>
      </c>
      <c r="E1643">
        <v>0</v>
      </c>
      <c r="F1643">
        <v>0</v>
      </c>
      <c r="G1643">
        <v>1</v>
      </c>
      <c r="H1643">
        <v>1</v>
      </c>
    </row>
    <row r="1644" spans="1:8">
      <c r="A1644" t="s">
        <v>99</v>
      </c>
      <c r="B1644" s="15">
        <v>44916</v>
      </c>
      <c r="C1644" s="15">
        <v>44562</v>
      </c>
      <c r="D1644" s="15">
        <v>44896</v>
      </c>
      <c r="E1644">
        <v>1</v>
      </c>
      <c r="F1644">
        <v>1</v>
      </c>
      <c r="G1644">
        <v>0</v>
      </c>
      <c r="H1644">
        <v>2</v>
      </c>
    </row>
    <row r="1645" spans="1:8">
      <c r="A1645" t="s">
        <v>6999</v>
      </c>
      <c r="B1645" s="15">
        <v>44916</v>
      </c>
      <c r="C1645" s="15">
        <v>44562</v>
      </c>
      <c r="D1645" s="15">
        <v>44896</v>
      </c>
      <c r="E1645">
        <v>0</v>
      </c>
      <c r="F1645">
        <v>1</v>
      </c>
      <c r="G1645">
        <v>0</v>
      </c>
      <c r="H1645">
        <v>1</v>
      </c>
    </row>
    <row r="1646" spans="1:8">
      <c r="A1646" t="s">
        <v>107</v>
      </c>
      <c r="B1646" s="15">
        <v>44916</v>
      </c>
      <c r="C1646" s="15">
        <v>44562</v>
      </c>
      <c r="D1646" s="15">
        <v>44896</v>
      </c>
      <c r="E1646">
        <v>1</v>
      </c>
      <c r="F1646">
        <v>0</v>
      </c>
      <c r="G1646">
        <v>0</v>
      </c>
      <c r="H1646">
        <v>1</v>
      </c>
    </row>
    <row r="1647" spans="1:8">
      <c r="A1647" t="s">
        <v>7278</v>
      </c>
      <c r="B1647" s="15">
        <v>44916</v>
      </c>
      <c r="C1647" s="15">
        <v>44562</v>
      </c>
      <c r="D1647" s="15">
        <v>44896</v>
      </c>
      <c r="E1647">
        <v>1</v>
      </c>
      <c r="F1647">
        <v>0</v>
      </c>
      <c r="G1647">
        <v>0</v>
      </c>
      <c r="H1647">
        <v>1</v>
      </c>
    </row>
    <row r="1648" spans="1:8">
      <c r="A1648" t="s">
        <v>7324</v>
      </c>
      <c r="B1648" s="15">
        <v>44916</v>
      </c>
      <c r="C1648" s="15">
        <v>44562</v>
      </c>
      <c r="D1648" s="15">
        <v>44896</v>
      </c>
      <c r="E1648">
        <v>1</v>
      </c>
      <c r="F1648">
        <v>0</v>
      </c>
      <c r="G1648">
        <v>0</v>
      </c>
      <c r="H1648">
        <v>1</v>
      </c>
    </row>
    <row r="1649" spans="1:8">
      <c r="A1649" t="s">
        <v>7147</v>
      </c>
      <c r="B1649" s="15">
        <v>44916</v>
      </c>
      <c r="C1649" s="15">
        <v>44562</v>
      </c>
      <c r="D1649" s="15">
        <v>44896</v>
      </c>
      <c r="E1649">
        <v>0</v>
      </c>
      <c r="F1649">
        <v>1</v>
      </c>
      <c r="G1649">
        <v>0</v>
      </c>
      <c r="H1649">
        <v>1</v>
      </c>
    </row>
    <row r="1650" spans="1:8">
      <c r="A1650" t="s">
        <v>7722</v>
      </c>
      <c r="B1650" s="15">
        <v>44916</v>
      </c>
      <c r="C1650" s="15">
        <v>44562</v>
      </c>
      <c r="D1650" s="15">
        <v>44896</v>
      </c>
      <c r="E1650">
        <v>1</v>
      </c>
      <c r="F1650">
        <v>0</v>
      </c>
      <c r="G1650">
        <v>0</v>
      </c>
      <c r="H1650">
        <v>1</v>
      </c>
    </row>
    <row r="1651" spans="1:8">
      <c r="A1651" t="s">
        <v>7037</v>
      </c>
      <c r="B1651" s="15">
        <v>44916</v>
      </c>
      <c r="C1651" s="15">
        <v>44562</v>
      </c>
      <c r="D1651" s="15">
        <v>44896</v>
      </c>
      <c r="E1651">
        <v>1</v>
      </c>
      <c r="F1651">
        <v>0</v>
      </c>
      <c r="G1651">
        <v>0</v>
      </c>
      <c r="H1651">
        <v>1</v>
      </c>
    </row>
    <row r="1652" spans="1:8">
      <c r="A1652" t="s">
        <v>6913</v>
      </c>
      <c r="B1652" s="15">
        <v>44916</v>
      </c>
      <c r="C1652" s="15">
        <v>44562</v>
      </c>
      <c r="D1652" s="15">
        <v>44896</v>
      </c>
      <c r="E1652">
        <v>2</v>
      </c>
      <c r="F1652">
        <v>1</v>
      </c>
      <c r="G1652">
        <v>0</v>
      </c>
      <c r="H1652">
        <v>3</v>
      </c>
    </row>
    <row r="1653" spans="1:8">
      <c r="A1653" t="s">
        <v>95</v>
      </c>
      <c r="B1653" s="15">
        <v>44916</v>
      </c>
      <c r="C1653" s="15">
        <v>44562</v>
      </c>
      <c r="D1653" s="15">
        <v>44896</v>
      </c>
      <c r="E1653">
        <v>6</v>
      </c>
      <c r="F1653">
        <v>0</v>
      </c>
      <c r="G1653">
        <v>1</v>
      </c>
      <c r="H1653">
        <v>7</v>
      </c>
    </row>
    <row r="1654" spans="1:8">
      <c r="A1654" t="s">
        <v>7723</v>
      </c>
      <c r="B1654" s="15">
        <v>44916</v>
      </c>
      <c r="C1654" s="15">
        <v>44562</v>
      </c>
      <c r="D1654" s="15">
        <v>44896</v>
      </c>
      <c r="E1654">
        <v>1</v>
      </c>
      <c r="F1654">
        <v>0</v>
      </c>
      <c r="G1654">
        <v>0</v>
      </c>
      <c r="H1654">
        <v>1</v>
      </c>
    </row>
    <row r="1655" spans="1:8">
      <c r="A1655" t="s">
        <v>141</v>
      </c>
      <c r="B1655" s="15">
        <v>44916</v>
      </c>
      <c r="C1655" s="15">
        <v>44562</v>
      </c>
      <c r="D1655" s="15">
        <v>44896</v>
      </c>
      <c r="E1655">
        <v>3</v>
      </c>
      <c r="F1655">
        <v>3</v>
      </c>
      <c r="G1655">
        <v>8</v>
      </c>
      <c r="H1655">
        <v>14</v>
      </c>
    </row>
    <row r="1656" spans="1:8">
      <c r="A1656" t="s">
        <v>62</v>
      </c>
      <c r="B1656" s="15">
        <v>44916</v>
      </c>
      <c r="C1656" s="15">
        <v>44562</v>
      </c>
      <c r="D1656" s="15">
        <v>44896</v>
      </c>
      <c r="E1656">
        <v>3</v>
      </c>
      <c r="F1656">
        <v>1</v>
      </c>
      <c r="G1656">
        <v>2</v>
      </c>
      <c r="H1656">
        <v>6</v>
      </c>
    </row>
    <row r="1657" spans="1:8">
      <c r="A1657" t="s">
        <v>72</v>
      </c>
      <c r="B1657" s="15">
        <v>44916</v>
      </c>
      <c r="C1657" s="15">
        <v>44562</v>
      </c>
      <c r="D1657" s="15">
        <v>44896</v>
      </c>
      <c r="E1657">
        <v>3</v>
      </c>
      <c r="F1657">
        <v>0</v>
      </c>
      <c r="G1657">
        <v>0</v>
      </c>
      <c r="H1657">
        <v>3</v>
      </c>
    </row>
    <row r="1658" spans="1:8">
      <c r="A1658" t="s">
        <v>7724</v>
      </c>
      <c r="B1658" s="15">
        <v>44916</v>
      </c>
      <c r="C1658" s="15">
        <v>44562</v>
      </c>
      <c r="D1658" s="15">
        <v>44896</v>
      </c>
      <c r="E1658">
        <v>1</v>
      </c>
      <c r="F1658">
        <v>0</v>
      </c>
      <c r="G1658">
        <v>0</v>
      </c>
      <c r="H1658">
        <v>1</v>
      </c>
    </row>
    <row r="1659" spans="1:8">
      <c r="A1659" t="s">
        <v>7041</v>
      </c>
      <c r="B1659" s="15">
        <v>44916</v>
      </c>
      <c r="C1659" s="15">
        <v>44562</v>
      </c>
      <c r="D1659" s="15">
        <v>44896</v>
      </c>
      <c r="E1659">
        <v>1</v>
      </c>
      <c r="F1659">
        <v>1</v>
      </c>
      <c r="G1659">
        <v>3</v>
      </c>
      <c r="H1659">
        <v>5</v>
      </c>
    </row>
    <row r="1660" spans="1:8">
      <c r="A1660" t="s">
        <v>139</v>
      </c>
      <c r="B1660" s="15">
        <v>44916</v>
      </c>
      <c r="C1660" s="15">
        <v>44562</v>
      </c>
      <c r="D1660" s="15">
        <v>44896</v>
      </c>
      <c r="E1660">
        <v>0</v>
      </c>
      <c r="F1660">
        <v>1</v>
      </c>
      <c r="G1660">
        <v>0</v>
      </c>
      <c r="H1660">
        <v>1</v>
      </c>
    </row>
    <row r="1661" spans="1:8">
      <c r="A1661" t="s">
        <v>89</v>
      </c>
      <c r="B1661" s="15">
        <v>44916</v>
      </c>
      <c r="C1661" s="15">
        <v>44562</v>
      </c>
      <c r="D1661" s="15">
        <v>44896</v>
      </c>
      <c r="E1661">
        <v>1</v>
      </c>
      <c r="F1661">
        <v>2</v>
      </c>
      <c r="G1661">
        <v>3</v>
      </c>
      <c r="H1661">
        <v>6</v>
      </c>
    </row>
    <row r="1662" spans="1:8">
      <c r="A1662" t="s">
        <v>7725</v>
      </c>
      <c r="B1662" s="15">
        <v>44916</v>
      </c>
      <c r="C1662" s="15">
        <v>44562</v>
      </c>
      <c r="D1662" s="15">
        <v>44896</v>
      </c>
      <c r="E1662">
        <v>1</v>
      </c>
      <c r="F1662">
        <v>0</v>
      </c>
      <c r="G1662">
        <v>0</v>
      </c>
      <c r="H1662">
        <v>1</v>
      </c>
    </row>
    <row r="1663" spans="1:8">
      <c r="A1663" t="s">
        <v>185</v>
      </c>
      <c r="B1663" s="15">
        <v>44916</v>
      </c>
      <c r="C1663" s="15">
        <v>44562</v>
      </c>
      <c r="D1663" s="15">
        <v>44896</v>
      </c>
      <c r="E1663">
        <v>2</v>
      </c>
      <c r="F1663">
        <v>1</v>
      </c>
      <c r="G1663">
        <v>2</v>
      </c>
      <c r="H1663">
        <v>5</v>
      </c>
    </row>
    <row r="1664" spans="1:8">
      <c r="A1664" t="s">
        <v>7347</v>
      </c>
      <c r="B1664" s="15">
        <v>44916</v>
      </c>
      <c r="C1664" s="15">
        <v>44562</v>
      </c>
      <c r="D1664" s="15">
        <v>44896</v>
      </c>
      <c r="E1664">
        <v>1</v>
      </c>
      <c r="F1664">
        <v>0</v>
      </c>
      <c r="G1664">
        <v>1</v>
      </c>
      <c r="H1664">
        <v>2</v>
      </c>
    </row>
    <row r="1665" spans="1:8">
      <c r="A1665" t="s">
        <v>6947</v>
      </c>
      <c r="B1665" s="15">
        <v>44916</v>
      </c>
      <c r="C1665" s="15">
        <v>44562</v>
      </c>
      <c r="D1665" s="15">
        <v>44896</v>
      </c>
      <c r="E1665">
        <v>0</v>
      </c>
      <c r="F1665">
        <v>0</v>
      </c>
      <c r="G1665">
        <v>1</v>
      </c>
      <c r="H1665">
        <v>1</v>
      </c>
    </row>
    <row r="1666" spans="1:8">
      <c r="A1666" t="s">
        <v>7726</v>
      </c>
      <c r="B1666" s="15">
        <v>44916</v>
      </c>
      <c r="C1666" s="15">
        <v>44562</v>
      </c>
      <c r="D1666" s="15">
        <v>44896</v>
      </c>
      <c r="E1666">
        <v>1</v>
      </c>
      <c r="F1666">
        <v>0</v>
      </c>
      <c r="G1666">
        <v>0</v>
      </c>
      <c r="H1666">
        <v>1</v>
      </c>
    </row>
    <row r="1667" spans="1:8">
      <c r="A1667" t="s">
        <v>7039</v>
      </c>
      <c r="B1667" s="15">
        <v>44916</v>
      </c>
      <c r="C1667" s="15">
        <v>44562</v>
      </c>
      <c r="D1667" s="15">
        <v>44896</v>
      </c>
      <c r="E1667">
        <v>2</v>
      </c>
      <c r="F1667">
        <v>0</v>
      </c>
      <c r="G1667">
        <v>1</v>
      </c>
      <c r="H1667">
        <v>3</v>
      </c>
    </row>
    <row r="1668" spans="1:8">
      <c r="A1668" t="s">
        <v>6860</v>
      </c>
      <c r="B1668" s="15">
        <v>44916</v>
      </c>
      <c r="C1668" s="15">
        <v>44562</v>
      </c>
      <c r="D1668" s="15">
        <v>44896</v>
      </c>
      <c r="E1668">
        <v>2</v>
      </c>
      <c r="F1668">
        <v>0</v>
      </c>
      <c r="G1668">
        <v>0</v>
      </c>
      <c r="H1668">
        <v>2</v>
      </c>
    </row>
    <row r="1669" spans="1:8">
      <c r="A1669" t="s">
        <v>166</v>
      </c>
      <c r="B1669" s="15">
        <v>44916</v>
      </c>
      <c r="C1669" s="15">
        <v>44562</v>
      </c>
      <c r="D1669" s="15">
        <v>44896</v>
      </c>
      <c r="E1669">
        <v>0</v>
      </c>
      <c r="F1669">
        <v>1</v>
      </c>
      <c r="G1669">
        <v>1</v>
      </c>
      <c r="H1669">
        <v>2</v>
      </c>
    </row>
    <row r="1670" spans="1:8">
      <c r="A1670" t="s">
        <v>7727</v>
      </c>
      <c r="B1670" s="15">
        <v>44916</v>
      </c>
      <c r="C1670" s="15">
        <v>44562</v>
      </c>
      <c r="D1670" s="15">
        <v>44896</v>
      </c>
      <c r="E1670">
        <v>1</v>
      </c>
      <c r="F1670">
        <v>0</v>
      </c>
      <c r="G1670">
        <v>0</v>
      </c>
      <c r="H1670">
        <v>1</v>
      </c>
    </row>
    <row r="1671" spans="1:8">
      <c r="A1671" t="s">
        <v>7321</v>
      </c>
      <c r="B1671" s="15">
        <v>44916</v>
      </c>
      <c r="C1671" s="15">
        <v>44562</v>
      </c>
      <c r="D1671" s="15">
        <v>44896</v>
      </c>
      <c r="E1671">
        <v>1</v>
      </c>
      <c r="F1671">
        <v>0</v>
      </c>
      <c r="G1671">
        <v>0</v>
      </c>
      <c r="H1671">
        <v>1</v>
      </c>
    </row>
    <row r="1672" spans="1:8">
      <c r="A1672" t="s">
        <v>7367</v>
      </c>
      <c r="B1672" s="15">
        <v>44916</v>
      </c>
      <c r="C1672" s="15">
        <v>44562</v>
      </c>
      <c r="D1672" s="15">
        <v>44896</v>
      </c>
      <c r="E1672">
        <v>0</v>
      </c>
      <c r="F1672">
        <v>0</v>
      </c>
      <c r="G1672">
        <v>1</v>
      </c>
      <c r="H1672">
        <v>1</v>
      </c>
    </row>
    <row r="1673" spans="1:8">
      <c r="A1673" t="s">
        <v>6905</v>
      </c>
      <c r="B1673" s="15">
        <v>44916</v>
      </c>
      <c r="C1673" s="15">
        <v>44562</v>
      </c>
      <c r="D1673" s="15">
        <v>44896</v>
      </c>
      <c r="E1673">
        <v>1</v>
      </c>
      <c r="F1673">
        <v>0</v>
      </c>
      <c r="G1673">
        <v>1</v>
      </c>
      <c r="H1673">
        <v>2</v>
      </c>
    </row>
    <row r="1674" spans="1:8">
      <c r="A1674" t="s">
        <v>7516</v>
      </c>
      <c r="B1674" s="15">
        <v>44916</v>
      </c>
      <c r="C1674" s="15">
        <v>44562</v>
      </c>
      <c r="D1674" s="15">
        <v>44896</v>
      </c>
      <c r="E1674">
        <v>1</v>
      </c>
      <c r="F1674">
        <v>0</v>
      </c>
      <c r="G1674">
        <v>0</v>
      </c>
      <c r="H1674">
        <v>1</v>
      </c>
    </row>
    <row r="1675" spans="1:8">
      <c r="A1675" t="s">
        <v>7094</v>
      </c>
      <c r="B1675" s="15">
        <v>44916</v>
      </c>
      <c r="C1675" s="15">
        <v>44562</v>
      </c>
      <c r="D1675" s="15">
        <v>44896</v>
      </c>
      <c r="E1675">
        <v>0</v>
      </c>
      <c r="F1675">
        <v>0</v>
      </c>
      <c r="G1675">
        <v>1</v>
      </c>
      <c r="H1675">
        <v>1</v>
      </c>
    </row>
    <row r="1676" spans="1:8">
      <c r="A1676" t="s">
        <v>7728</v>
      </c>
      <c r="B1676" s="15">
        <v>44916</v>
      </c>
      <c r="C1676" s="15">
        <v>44562</v>
      </c>
      <c r="D1676" s="15">
        <v>44896</v>
      </c>
      <c r="E1676">
        <v>0</v>
      </c>
      <c r="F1676">
        <v>1</v>
      </c>
      <c r="G1676">
        <v>0</v>
      </c>
      <c r="H1676">
        <v>1</v>
      </c>
    </row>
    <row r="1677" spans="1:8">
      <c r="A1677" t="s">
        <v>7729</v>
      </c>
      <c r="B1677" s="15">
        <v>44916</v>
      </c>
      <c r="C1677" s="15">
        <v>44562</v>
      </c>
      <c r="D1677" s="15">
        <v>44896</v>
      </c>
      <c r="E1677">
        <v>1</v>
      </c>
      <c r="F1677">
        <v>0</v>
      </c>
      <c r="G1677">
        <v>0</v>
      </c>
      <c r="H1677">
        <v>1</v>
      </c>
    </row>
    <row r="1678" spans="1:8">
      <c r="A1678" t="s">
        <v>7730</v>
      </c>
      <c r="B1678" s="15">
        <v>44916</v>
      </c>
      <c r="C1678" s="15">
        <v>44562</v>
      </c>
      <c r="D1678" s="15">
        <v>44896</v>
      </c>
      <c r="E1678">
        <v>0</v>
      </c>
      <c r="F1678">
        <v>1</v>
      </c>
      <c r="G1678">
        <v>1</v>
      </c>
      <c r="H1678">
        <v>2</v>
      </c>
    </row>
    <row r="1679" spans="1:8">
      <c r="A1679" t="s">
        <v>101</v>
      </c>
      <c r="B1679" s="15">
        <v>44916</v>
      </c>
      <c r="C1679" s="15">
        <v>44562</v>
      </c>
      <c r="D1679" s="15">
        <v>44896</v>
      </c>
      <c r="E1679">
        <v>1</v>
      </c>
      <c r="F1679">
        <v>0</v>
      </c>
      <c r="G1679">
        <v>1</v>
      </c>
      <c r="H1679">
        <v>2</v>
      </c>
    </row>
    <row r="1680" spans="1:8">
      <c r="A1680" t="s">
        <v>97</v>
      </c>
      <c r="B1680" s="15">
        <v>44916</v>
      </c>
      <c r="C1680" s="15">
        <v>44562</v>
      </c>
      <c r="D1680" s="15">
        <v>44896</v>
      </c>
      <c r="E1680">
        <v>0</v>
      </c>
      <c r="F1680">
        <v>1</v>
      </c>
      <c r="G1680">
        <v>0</v>
      </c>
      <c r="H1680">
        <v>1</v>
      </c>
    </row>
    <row r="1681" spans="1:8">
      <c r="A1681" t="s">
        <v>7731</v>
      </c>
      <c r="B1681" s="15">
        <v>44916</v>
      </c>
      <c r="C1681" s="15">
        <v>44562</v>
      </c>
      <c r="D1681" s="15">
        <v>44896</v>
      </c>
      <c r="E1681">
        <v>0</v>
      </c>
      <c r="F1681">
        <v>1</v>
      </c>
      <c r="G1681">
        <v>0</v>
      </c>
      <c r="H1681">
        <v>1</v>
      </c>
    </row>
    <row r="1682" spans="1:8">
      <c r="A1682" t="s">
        <v>106</v>
      </c>
      <c r="B1682" s="15">
        <v>44916</v>
      </c>
      <c r="C1682" s="15">
        <v>44562</v>
      </c>
      <c r="D1682" s="15">
        <v>44896</v>
      </c>
      <c r="E1682">
        <v>19</v>
      </c>
      <c r="F1682">
        <v>0</v>
      </c>
      <c r="G1682">
        <v>10</v>
      </c>
      <c r="H1682">
        <v>29</v>
      </c>
    </row>
    <row r="1683" spans="1:8">
      <c r="A1683" t="s">
        <v>7732</v>
      </c>
      <c r="B1683" s="15">
        <v>44916</v>
      </c>
      <c r="C1683" s="15">
        <v>44562</v>
      </c>
      <c r="D1683" s="15">
        <v>44896</v>
      </c>
      <c r="E1683">
        <v>1</v>
      </c>
      <c r="F1683">
        <v>0</v>
      </c>
      <c r="G1683">
        <v>0</v>
      </c>
      <c r="H1683">
        <v>1</v>
      </c>
    </row>
    <row r="1684" spans="1:8">
      <c r="A1684" t="s">
        <v>7733</v>
      </c>
      <c r="B1684" s="15">
        <v>44916</v>
      </c>
      <c r="C1684" s="15">
        <v>44562</v>
      </c>
      <c r="D1684" s="15">
        <v>44896</v>
      </c>
      <c r="E1684">
        <v>0</v>
      </c>
      <c r="F1684">
        <v>0</v>
      </c>
      <c r="G1684">
        <v>1</v>
      </c>
      <c r="H1684">
        <v>1</v>
      </c>
    </row>
    <row r="1685" spans="1:8">
      <c r="A1685" t="s">
        <v>7458</v>
      </c>
      <c r="B1685" s="15">
        <v>44916</v>
      </c>
      <c r="C1685" s="15">
        <v>44562</v>
      </c>
      <c r="D1685" s="15">
        <v>44896</v>
      </c>
      <c r="E1685">
        <v>1</v>
      </c>
      <c r="F1685">
        <v>0</v>
      </c>
      <c r="G1685">
        <v>0</v>
      </c>
      <c r="H1685">
        <v>1</v>
      </c>
    </row>
    <row r="1686" spans="1:8">
      <c r="A1686" t="s">
        <v>7237</v>
      </c>
      <c r="B1686" s="15">
        <v>44916</v>
      </c>
      <c r="C1686" s="15">
        <v>44562</v>
      </c>
      <c r="D1686" s="15">
        <v>44896</v>
      </c>
      <c r="E1686">
        <v>1</v>
      </c>
      <c r="F1686">
        <v>0</v>
      </c>
      <c r="G1686">
        <v>0</v>
      </c>
      <c r="H1686">
        <v>1</v>
      </c>
    </row>
    <row r="1687" spans="1:8">
      <c r="A1687" t="s">
        <v>7139</v>
      </c>
      <c r="B1687" s="15">
        <v>44916</v>
      </c>
      <c r="C1687" s="15">
        <v>44562</v>
      </c>
      <c r="D1687" s="15">
        <v>44896</v>
      </c>
      <c r="E1687">
        <v>1</v>
      </c>
      <c r="F1687">
        <v>0</v>
      </c>
      <c r="G1687">
        <v>0</v>
      </c>
      <c r="H1687">
        <v>1</v>
      </c>
    </row>
    <row r="1688" spans="1:8">
      <c r="A1688" t="s">
        <v>7607</v>
      </c>
      <c r="B1688" s="15">
        <v>44916</v>
      </c>
      <c r="C1688" s="15">
        <v>44562</v>
      </c>
      <c r="D1688" s="15">
        <v>44896</v>
      </c>
      <c r="E1688">
        <v>1</v>
      </c>
      <c r="F1688">
        <v>0</v>
      </c>
      <c r="G1688">
        <v>0</v>
      </c>
      <c r="H1688">
        <v>1</v>
      </c>
    </row>
    <row r="1689" spans="1:8">
      <c r="A1689" t="s">
        <v>7661</v>
      </c>
      <c r="B1689" s="15">
        <v>44916</v>
      </c>
      <c r="C1689" s="15">
        <v>44562</v>
      </c>
      <c r="D1689" s="15">
        <v>44896</v>
      </c>
      <c r="E1689">
        <v>0</v>
      </c>
      <c r="F1689">
        <v>0</v>
      </c>
      <c r="G1689">
        <v>1</v>
      </c>
      <c r="H1689">
        <v>1</v>
      </c>
    </row>
    <row r="1690" spans="1:8">
      <c r="A1690" t="s">
        <v>7255</v>
      </c>
      <c r="B1690" s="15">
        <v>44916</v>
      </c>
      <c r="C1690" s="15">
        <v>44562</v>
      </c>
      <c r="D1690" s="15">
        <v>44896</v>
      </c>
      <c r="E1690">
        <v>1</v>
      </c>
      <c r="F1690">
        <v>0</v>
      </c>
      <c r="G1690">
        <v>0</v>
      </c>
      <c r="H1690">
        <v>1</v>
      </c>
    </row>
    <row r="1691" spans="1:8">
      <c r="A1691" t="s">
        <v>7734</v>
      </c>
      <c r="B1691" s="15">
        <v>44916</v>
      </c>
      <c r="C1691" s="15">
        <v>44562</v>
      </c>
      <c r="D1691" s="15">
        <v>44896</v>
      </c>
      <c r="E1691">
        <v>1</v>
      </c>
      <c r="F1691">
        <v>0</v>
      </c>
      <c r="G1691">
        <v>0</v>
      </c>
      <c r="H1691">
        <v>1</v>
      </c>
    </row>
    <row r="1692" spans="1:8">
      <c r="A1692" t="s">
        <v>63</v>
      </c>
      <c r="B1692" s="15">
        <v>44916</v>
      </c>
      <c r="C1692" s="15">
        <v>44562</v>
      </c>
      <c r="D1692" s="15">
        <v>44896</v>
      </c>
      <c r="E1692">
        <v>21</v>
      </c>
      <c r="F1692">
        <v>3</v>
      </c>
      <c r="G1692">
        <v>47</v>
      </c>
      <c r="H1692">
        <v>71</v>
      </c>
    </row>
    <row r="1693" spans="1:8">
      <c r="A1693" t="s">
        <v>90</v>
      </c>
      <c r="B1693" s="15">
        <v>44916</v>
      </c>
      <c r="C1693" s="15">
        <v>44562</v>
      </c>
      <c r="D1693" s="15">
        <v>44896</v>
      </c>
      <c r="E1693">
        <v>6</v>
      </c>
      <c r="F1693">
        <v>4</v>
      </c>
      <c r="G1693">
        <v>3</v>
      </c>
      <c r="H1693">
        <v>13</v>
      </c>
    </row>
    <row r="1694" spans="1:8">
      <c r="A1694" t="s">
        <v>161</v>
      </c>
      <c r="B1694" s="15">
        <v>44916</v>
      </c>
      <c r="C1694" s="15">
        <v>44562</v>
      </c>
      <c r="D1694" s="15">
        <v>44896</v>
      </c>
      <c r="E1694">
        <v>2</v>
      </c>
      <c r="F1694">
        <v>0</v>
      </c>
      <c r="G1694">
        <v>0</v>
      </c>
      <c r="H1694">
        <v>2</v>
      </c>
    </row>
    <row r="1695" spans="1:8">
      <c r="A1695" t="s">
        <v>6944</v>
      </c>
      <c r="B1695" s="15">
        <v>44916</v>
      </c>
      <c r="C1695" s="15">
        <v>44562</v>
      </c>
      <c r="D1695" s="15">
        <v>44896</v>
      </c>
      <c r="E1695">
        <v>0</v>
      </c>
      <c r="F1695">
        <v>1</v>
      </c>
      <c r="G1695">
        <v>0</v>
      </c>
      <c r="H1695">
        <v>1</v>
      </c>
    </row>
    <row r="1696" spans="1:8">
      <c r="A1696" t="s">
        <v>7735</v>
      </c>
      <c r="B1696" s="15">
        <v>44916</v>
      </c>
      <c r="C1696" s="15">
        <v>44562</v>
      </c>
      <c r="D1696" s="15">
        <v>44896</v>
      </c>
      <c r="E1696">
        <v>0</v>
      </c>
      <c r="F1696">
        <v>0</v>
      </c>
      <c r="G1696">
        <v>1</v>
      </c>
      <c r="H1696">
        <v>1</v>
      </c>
    </row>
    <row r="1697" spans="1:8">
      <c r="A1697" t="s">
        <v>6969</v>
      </c>
      <c r="B1697" s="15">
        <v>44916</v>
      </c>
      <c r="C1697" s="15">
        <v>44562</v>
      </c>
      <c r="D1697" s="15">
        <v>44896</v>
      </c>
      <c r="E1697">
        <v>0</v>
      </c>
      <c r="F1697">
        <v>0</v>
      </c>
      <c r="G1697">
        <v>1</v>
      </c>
      <c r="H1697">
        <v>1</v>
      </c>
    </row>
    <row r="1698" spans="1:8">
      <c r="A1698" t="s">
        <v>110</v>
      </c>
      <c r="B1698" s="15">
        <v>44916</v>
      </c>
      <c r="C1698" s="15">
        <v>44562</v>
      </c>
      <c r="D1698" s="15">
        <v>44896</v>
      </c>
      <c r="E1698">
        <v>1</v>
      </c>
      <c r="F1698">
        <v>2</v>
      </c>
      <c r="G1698">
        <v>0</v>
      </c>
      <c r="H1698">
        <v>3</v>
      </c>
    </row>
    <row r="1699" spans="1:8">
      <c r="A1699" t="s">
        <v>7736</v>
      </c>
      <c r="B1699" s="15">
        <v>44916</v>
      </c>
      <c r="C1699" s="15">
        <v>44562</v>
      </c>
      <c r="D1699" s="15">
        <v>44896</v>
      </c>
      <c r="E1699">
        <v>0</v>
      </c>
      <c r="F1699">
        <v>0</v>
      </c>
      <c r="G1699">
        <v>1</v>
      </c>
      <c r="H1699">
        <v>1</v>
      </c>
    </row>
    <row r="1700" spans="1:8">
      <c r="A1700" t="s">
        <v>7737</v>
      </c>
      <c r="B1700" s="15">
        <v>44916</v>
      </c>
      <c r="C1700" s="15">
        <v>44562</v>
      </c>
      <c r="D1700" s="15">
        <v>44896</v>
      </c>
      <c r="E1700">
        <v>1</v>
      </c>
      <c r="F1700">
        <v>0</v>
      </c>
      <c r="G1700">
        <v>0</v>
      </c>
      <c r="H1700">
        <v>1</v>
      </c>
    </row>
    <row r="1701" spans="1:8">
      <c r="A1701" t="s">
        <v>7738</v>
      </c>
      <c r="B1701" s="15">
        <v>44916</v>
      </c>
      <c r="C1701" s="15">
        <v>44562</v>
      </c>
      <c r="D1701" s="15">
        <v>44896</v>
      </c>
      <c r="E1701">
        <v>1</v>
      </c>
      <c r="F1701">
        <v>0</v>
      </c>
      <c r="G1701">
        <v>0</v>
      </c>
      <c r="H1701">
        <v>1</v>
      </c>
    </row>
    <row r="1702" spans="1:8">
      <c r="A1702" t="s">
        <v>7739</v>
      </c>
      <c r="B1702" s="15">
        <v>44916</v>
      </c>
      <c r="C1702" s="15">
        <v>44562</v>
      </c>
      <c r="D1702" s="15">
        <v>44896</v>
      </c>
      <c r="E1702">
        <v>1</v>
      </c>
      <c r="F1702">
        <v>0</v>
      </c>
      <c r="G1702">
        <v>0</v>
      </c>
      <c r="H1702">
        <v>1</v>
      </c>
    </row>
    <row r="1703" spans="1:8">
      <c r="A1703" t="s">
        <v>7740</v>
      </c>
      <c r="B1703" s="15">
        <v>44916</v>
      </c>
      <c r="C1703" s="15">
        <v>44562</v>
      </c>
      <c r="D1703" s="15">
        <v>44896</v>
      </c>
      <c r="E1703">
        <v>1</v>
      </c>
      <c r="F1703">
        <v>0</v>
      </c>
      <c r="G1703">
        <v>0</v>
      </c>
      <c r="H1703">
        <v>1</v>
      </c>
    </row>
    <row r="1704" spans="1:8">
      <c r="A1704" t="s">
        <v>7644</v>
      </c>
      <c r="B1704" s="15">
        <v>44916</v>
      </c>
      <c r="C1704" s="15">
        <v>44562</v>
      </c>
      <c r="D1704" s="15">
        <v>44896</v>
      </c>
      <c r="E1704">
        <v>2</v>
      </c>
      <c r="F1704">
        <v>0</v>
      </c>
      <c r="G1704">
        <v>0</v>
      </c>
      <c r="H1704">
        <v>2</v>
      </c>
    </row>
    <row r="1705" spans="1:8">
      <c r="A1705" t="s">
        <v>98</v>
      </c>
      <c r="B1705" s="15">
        <v>44916</v>
      </c>
      <c r="C1705" s="15">
        <v>44562</v>
      </c>
      <c r="D1705" s="15">
        <v>44896</v>
      </c>
      <c r="E1705">
        <v>4</v>
      </c>
      <c r="F1705">
        <v>0</v>
      </c>
      <c r="G1705">
        <v>7</v>
      </c>
      <c r="H1705">
        <v>11</v>
      </c>
    </row>
    <row r="1706" spans="1:8">
      <c r="A1706" t="s">
        <v>84</v>
      </c>
      <c r="B1706" s="15">
        <v>44916</v>
      </c>
      <c r="C1706" s="15">
        <v>44562</v>
      </c>
      <c r="D1706" s="15">
        <v>44896</v>
      </c>
      <c r="E1706">
        <v>1</v>
      </c>
      <c r="F1706">
        <v>0</v>
      </c>
      <c r="G1706">
        <v>0</v>
      </c>
      <c r="H1706">
        <v>1</v>
      </c>
    </row>
    <row r="1707" spans="1:8">
      <c r="A1707" t="s">
        <v>7741</v>
      </c>
      <c r="B1707" s="15">
        <v>44916</v>
      </c>
      <c r="C1707" s="15">
        <v>44562</v>
      </c>
      <c r="D1707" s="15">
        <v>44896</v>
      </c>
      <c r="E1707">
        <v>1</v>
      </c>
      <c r="F1707">
        <v>0</v>
      </c>
      <c r="G1707">
        <v>0</v>
      </c>
      <c r="H1707">
        <v>1</v>
      </c>
    </row>
    <row r="1708" spans="1:8">
      <c r="A1708" t="s">
        <v>7673</v>
      </c>
      <c r="B1708" s="15">
        <v>44916</v>
      </c>
      <c r="C1708" s="15">
        <v>44562</v>
      </c>
      <c r="D1708" s="15">
        <v>44896</v>
      </c>
      <c r="E1708">
        <v>1</v>
      </c>
      <c r="F1708">
        <v>0</v>
      </c>
      <c r="G1708">
        <v>0</v>
      </c>
      <c r="H1708">
        <v>1</v>
      </c>
    </row>
    <row r="1709" spans="1:8">
      <c r="A1709" t="s">
        <v>75</v>
      </c>
      <c r="B1709" s="15">
        <v>44916</v>
      </c>
      <c r="C1709" s="15">
        <v>44562</v>
      </c>
      <c r="D1709" s="15">
        <v>44896</v>
      </c>
      <c r="E1709">
        <v>0</v>
      </c>
      <c r="F1709">
        <v>1</v>
      </c>
      <c r="G1709">
        <v>0</v>
      </c>
      <c r="H1709">
        <v>1</v>
      </c>
    </row>
    <row r="1710" spans="1:8">
      <c r="A1710" t="s">
        <v>6883</v>
      </c>
      <c r="B1710" s="15">
        <v>44916</v>
      </c>
      <c r="C1710" s="15">
        <v>44562</v>
      </c>
      <c r="D1710" s="15">
        <v>44896</v>
      </c>
      <c r="E1710">
        <v>1</v>
      </c>
      <c r="F1710">
        <v>1</v>
      </c>
      <c r="G1710">
        <v>1</v>
      </c>
      <c r="H1710">
        <v>3</v>
      </c>
    </row>
    <row r="1711" spans="1:8">
      <c r="A1711" t="s">
        <v>74</v>
      </c>
      <c r="B1711" s="15">
        <v>44916</v>
      </c>
      <c r="C1711" s="15">
        <v>44562</v>
      </c>
      <c r="D1711" s="15">
        <v>44896</v>
      </c>
      <c r="E1711">
        <v>2</v>
      </c>
      <c r="F1711">
        <v>0</v>
      </c>
      <c r="G1711">
        <v>1</v>
      </c>
      <c r="H1711">
        <v>3</v>
      </c>
    </row>
    <row r="1712" spans="1:8">
      <c r="A1712" t="s">
        <v>7328</v>
      </c>
      <c r="B1712" s="15">
        <v>44916</v>
      </c>
      <c r="C1712" s="15">
        <v>44562</v>
      </c>
      <c r="D1712" s="15">
        <v>44896</v>
      </c>
      <c r="E1712">
        <v>0</v>
      </c>
      <c r="F1712">
        <v>0</v>
      </c>
      <c r="G1712">
        <v>1</v>
      </c>
      <c r="H1712">
        <v>1</v>
      </c>
    </row>
    <row r="1713" spans="1:8">
      <c r="A1713" t="s">
        <v>7032</v>
      </c>
      <c r="B1713" s="15">
        <v>44916</v>
      </c>
      <c r="C1713" s="15">
        <v>44562</v>
      </c>
      <c r="D1713" s="15">
        <v>44896</v>
      </c>
      <c r="E1713">
        <v>0</v>
      </c>
      <c r="F1713">
        <v>0</v>
      </c>
      <c r="G1713">
        <v>1</v>
      </c>
      <c r="H1713">
        <v>1</v>
      </c>
    </row>
    <row r="1714" spans="1:8">
      <c r="A1714" t="s">
        <v>164</v>
      </c>
      <c r="B1714" s="15">
        <v>44916</v>
      </c>
      <c r="C1714" s="15">
        <v>44562</v>
      </c>
      <c r="D1714" s="15">
        <v>44896</v>
      </c>
      <c r="E1714">
        <v>2</v>
      </c>
      <c r="F1714">
        <v>0</v>
      </c>
      <c r="G1714">
        <v>1</v>
      </c>
      <c r="H1714">
        <v>3</v>
      </c>
    </row>
    <row r="1715" spans="1:8">
      <c r="A1715" t="s">
        <v>6889</v>
      </c>
      <c r="B1715" s="15">
        <v>44916</v>
      </c>
      <c r="C1715" s="15">
        <v>44562</v>
      </c>
      <c r="D1715" s="15">
        <v>44896</v>
      </c>
      <c r="E1715">
        <v>0</v>
      </c>
      <c r="F1715">
        <v>1</v>
      </c>
      <c r="G1715">
        <v>0</v>
      </c>
      <c r="H1715">
        <v>1</v>
      </c>
    </row>
    <row r="1716" spans="1:8">
      <c r="A1716" t="s">
        <v>7742</v>
      </c>
      <c r="B1716" s="15">
        <v>44916</v>
      </c>
      <c r="C1716" s="15">
        <v>44562</v>
      </c>
      <c r="D1716" s="15">
        <v>44896</v>
      </c>
      <c r="E1716">
        <v>0</v>
      </c>
      <c r="F1716">
        <v>0</v>
      </c>
      <c r="G1716">
        <v>1</v>
      </c>
      <c r="H1716">
        <v>1</v>
      </c>
    </row>
    <row r="1717" spans="1:8">
      <c r="A1717" t="s">
        <v>7743</v>
      </c>
      <c r="B1717" s="15">
        <v>44916</v>
      </c>
      <c r="C1717" s="15">
        <v>44562</v>
      </c>
      <c r="D1717" s="15">
        <v>44896</v>
      </c>
      <c r="E1717">
        <v>0</v>
      </c>
      <c r="F1717">
        <v>0</v>
      </c>
      <c r="G1717">
        <v>1</v>
      </c>
      <c r="H1717">
        <v>1</v>
      </c>
    </row>
    <row r="1718" spans="1:8">
      <c r="A1718" t="s">
        <v>7744</v>
      </c>
      <c r="B1718" s="15">
        <v>44916</v>
      </c>
      <c r="C1718" s="15">
        <v>44562</v>
      </c>
      <c r="D1718" s="15">
        <v>44896</v>
      </c>
      <c r="E1718">
        <v>1</v>
      </c>
      <c r="F1718">
        <v>0</v>
      </c>
      <c r="G1718">
        <v>0</v>
      </c>
      <c r="H1718">
        <v>1</v>
      </c>
    </row>
    <row r="1719" spans="1:8">
      <c r="A1719" t="s">
        <v>7745</v>
      </c>
      <c r="B1719" s="15">
        <v>44916</v>
      </c>
      <c r="C1719" s="15">
        <v>44562</v>
      </c>
      <c r="D1719" s="15">
        <v>44896</v>
      </c>
      <c r="E1719">
        <v>0</v>
      </c>
      <c r="F1719">
        <v>0</v>
      </c>
      <c r="G1719">
        <v>1</v>
      </c>
      <c r="H1719">
        <v>1</v>
      </c>
    </row>
    <row r="1720" spans="1:8">
      <c r="A1720" t="s">
        <v>7746</v>
      </c>
      <c r="B1720" s="15">
        <v>44916</v>
      </c>
      <c r="C1720" s="15">
        <v>44562</v>
      </c>
      <c r="D1720" s="15">
        <v>44896</v>
      </c>
      <c r="E1720">
        <v>0</v>
      </c>
      <c r="F1720">
        <v>0</v>
      </c>
      <c r="G1720">
        <v>1</v>
      </c>
      <c r="H1720">
        <v>1</v>
      </c>
    </row>
    <row r="1721" spans="1:8">
      <c r="A1721" t="s">
        <v>7747</v>
      </c>
      <c r="B1721" s="15">
        <v>44916</v>
      </c>
      <c r="C1721" s="15">
        <v>44562</v>
      </c>
      <c r="D1721" s="15">
        <v>44896</v>
      </c>
      <c r="E1721">
        <v>0</v>
      </c>
      <c r="F1721">
        <v>1</v>
      </c>
      <c r="G1721">
        <v>0</v>
      </c>
      <c r="H1721">
        <v>1</v>
      </c>
    </row>
    <row r="1722" spans="1:8">
      <c r="A1722" t="s">
        <v>7089</v>
      </c>
      <c r="B1722" s="15">
        <v>44916</v>
      </c>
      <c r="C1722" s="15">
        <v>44562</v>
      </c>
      <c r="D1722" s="15">
        <v>44896</v>
      </c>
      <c r="E1722">
        <v>1</v>
      </c>
      <c r="F1722">
        <v>0</v>
      </c>
      <c r="G1722">
        <v>0</v>
      </c>
      <c r="H1722">
        <v>1</v>
      </c>
    </row>
    <row r="1723" spans="1:8">
      <c r="A1723" t="s">
        <v>7748</v>
      </c>
      <c r="B1723" s="15">
        <v>44916</v>
      </c>
      <c r="C1723" s="15">
        <v>44562</v>
      </c>
      <c r="D1723" s="15">
        <v>44896</v>
      </c>
      <c r="E1723">
        <v>0</v>
      </c>
      <c r="F1723">
        <v>0</v>
      </c>
      <c r="G1723">
        <v>1</v>
      </c>
      <c r="H1723">
        <v>1</v>
      </c>
    </row>
    <row r="1724" spans="1:8">
      <c r="A1724" t="s">
        <v>6936</v>
      </c>
      <c r="B1724" s="15">
        <v>44916</v>
      </c>
      <c r="C1724" s="15">
        <v>44562</v>
      </c>
      <c r="D1724" s="15">
        <v>44896</v>
      </c>
      <c r="E1724">
        <v>1</v>
      </c>
      <c r="F1724">
        <v>0</v>
      </c>
      <c r="G1724">
        <v>3</v>
      </c>
      <c r="H1724">
        <v>4</v>
      </c>
    </row>
    <row r="1725" spans="1:8">
      <c r="A1725" t="s">
        <v>7749</v>
      </c>
      <c r="B1725" s="15">
        <v>44916</v>
      </c>
      <c r="C1725" s="15">
        <v>44562</v>
      </c>
      <c r="D1725" s="15">
        <v>44896</v>
      </c>
      <c r="E1725">
        <v>0</v>
      </c>
      <c r="F1725">
        <v>0</v>
      </c>
      <c r="G1725">
        <v>1</v>
      </c>
      <c r="H1725">
        <v>1</v>
      </c>
    </row>
    <row r="1726" spans="1:8">
      <c r="A1726" t="s">
        <v>7750</v>
      </c>
      <c r="B1726" s="15">
        <v>44916</v>
      </c>
      <c r="C1726" s="15">
        <v>44562</v>
      </c>
      <c r="D1726" s="15">
        <v>44896</v>
      </c>
      <c r="E1726">
        <v>1</v>
      </c>
      <c r="F1726">
        <v>0</v>
      </c>
      <c r="G1726">
        <v>0</v>
      </c>
      <c r="H1726">
        <v>1</v>
      </c>
    </row>
    <row r="1727" spans="1:8">
      <c r="A1727" t="s">
        <v>122</v>
      </c>
      <c r="B1727" s="15">
        <v>44916</v>
      </c>
      <c r="C1727" s="15">
        <v>44562</v>
      </c>
      <c r="D1727" s="15">
        <v>44896</v>
      </c>
      <c r="E1727">
        <v>1</v>
      </c>
      <c r="F1727">
        <v>0</v>
      </c>
      <c r="G1727">
        <v>1</v>
      </c>
      <c r="H1727">
        <v>2</v>
      </c>
    </row>
    <row r="1728" spans="1:8">
      <c r="A1728" t="s">
        <v>7751</v>
      </c>
      <c r="B1728" s="15">
        <v>44916</v>
      </c>
      <c r="C1728" s="15">
        <v>44562</v>
      </c>
      <c r="D1728" s="15">
        <v>44896</v>
      </c>
      <c r="E1728">
        <v>0</v>
      </c>
      <c r="F1728">
        <v>0</v>
      </c>
      <c r="G1728">
        <v>1</v>
      </c>
      <c r="H1728">
        <v>1</v>
      </c>
    </row>
    <row r="1729" spans="1:8">
      <c r="A1729" t="s">
        <v>7424</v>
      </c>
      <c r="B1729" s="15">
        <v>44916</v>
      </c>
      <c r="C1729" s="15">
        <v>44562</v>
      </c>
      <c r="D1729" s="15">
        <v>44896</v>
      </c>
      <c r="E1729">
        <v>1</v>
      </c>
      <c r="F1729">
        <v>0</v>
      </c>
      <c r="G1729">
        <v>0</v>
      </c>
      <c r="H1729">
        <v>1</v>
      </c>
    </row>
    <row r="1730" spans="1:8">
      <c r="A1730" t="s">
        <v>7752</v>
      </c>
      <c r="B1730" s="15">
        <v>44916</v>
      </c>
      <c r="C1730" s="15">
        <v>44562</v>
      </c>
      <c r="D1730" s="15">
        <v>44896</v>
      </c>
      <c r="E1730">
        <v>1</v>
      </c>
      <c r="F1730">
        <v>0</v>
      </c>
      <c r="G1730">
        <v>0</v>
      </c>
      <c r="H1730">
        <v>1</v>
      </c>
    </row>
    <row r="1731" spans="1:8">
      <c r="A1731" t="s">
        <v>7753</v>
      </c>
      <c r="B1731" s="15">
        <v>44916</v>
      </c>
      <c r="C1731" s="15">
        <v>44562</v>
      </c>
      <c r="D1731" s="15">
        <v>44896</v>
      </c>
      <c r="E1731">
        <v>1</v>
      </c>
      <c r="F1731">
        <v>0</v>
      </c>
      <c r="G1731">
        <v>0</v>
      </c>
      <c r="H1731">
        <v>1</v>
      </c>
    </row>
    <row r="1732" spans="1:8">
      <c r="A1732" t="s">
        <v>120</v>
      </c>
      <c r="B1732" s="15">
        <v>44916</v>
      </c>
      <c r="C1732" s="15">
        <v>44562</v>
      </c>
      <c r="D1732" s="15">
        <v>44896</v>
      </c>
      <c r="E1732">
        <v>0</v>
      </c>
      <c r="F1732">
        <v>1</v>
      </c>
      <c r="G1732">
        <v>0</v>
      </c>
      <c r="H1732">
        <v>1</v>
      </c>
    </row>
    <row r="1733" spans="1:8">
      <c r="A1733" t="s">
        <v>162</v>
      </c>
      <c r="B1733" s="15">
        <v>44916</v>
      </c>
      <c r="C1733" s="15">
        <v>44562</v>
      </c>
      <c r="D1733" s="15">
        <v>44896</v>
      </c>
      <c r="E1733">
        <v>1</v>
      </c>
      <c r="F1733">
        <v>0</v>
      </c>
      <c r="G1733">
        <v>0</v>
      </c>
      <c r="H1733">
        <v>1</v>
      </c>
    </row>
    <row r="1734" spans="1:8">
      <c r="A1734" t="s">
        <v>7528</v>
      </c>
      <c r="B1734" s="15">
        <v>44916</v>
      </c>
      <c r="C1734" s="15">
        <v>44562</v>
      </c>
      <c r="D1734" s="15">
        <v>44896</v>
      </c>
      <c r="E1734">
        <v>0</v>
      </c>
      <c r="F1734">
        <v>0</v>
      </c>
      <c r="G1734">
        <v>1</v>
      </c>
      <c r="H1734">
        <v>1</v>
      </c>
    </row>
    <row r="1735" spans="1:8">
      <c r="A1735" t="s">
        <v>7754</v>
      </c>
      <c r="B1735" s="15">
        <v>44916</v>
      </c>
      <c r="C1735" s="15">
        <v>44562</v>
      </c>
      <c r="D1735" s="15">
        <v>44896</v>
      </c>
      <c r="E1735">
        <v>1</v>
      </c>
      <c r="F1735">
        <v>0</v>
      </c>
      <c r="G1735">
        <v>0</v>
      </c>
      <c r="H1735">
        <v>1</v>
      </c>
    </row>
    <row r="1736" spans="1:8">
      <c r="A1736" t="s">
        <v>7168</v>
      </c>
      <c r="B1736" s="15">
        <v>44916</v>
      </c>
      <c r="C1736" s="15">
        <v>44562</v>
      </c>
      <c r="D1736" s="15">
        <v>44896</v>
      </c>
      <c r="E1736">
        <v>0</v>
      </c>
      <c r="F1736">
        <v>0</v>
      </c>
      <c r="G1736">
        <v>1</v>
      </c>
      <c r="H1736">
        <v>1</v>
      </c>
    </row>
    <row r="1737" spans="1:8">
      <c r="A1737" t="s">
        <v>7028</v>
      </c>
      <c r="B1737" s="15">
        <v>44916</v>
      </c>
      <c r="C1737" s="15">
        <v>44562</v>
      </c>
      <c r="D1737" s="15">
        <v>44896</v>
      </c>
      <c r="E1737">
        <v>1</v>
      </c>
      <c r="F1737">
        <v>0</v>
      </c>
      <c r="G1737">
        <v>1</v>
      </c>
      <c r="H1737">
        <v>2</v>
      </c>
    </row>
    <row r="1738" spans="1:8">
      <c r="A1738" t="s">
        <v>6986</v>
      </c>
      <c r="B1738" s="15">
        <v>44916</v>
      </c>
      <c r="C1738" s="15">
        <v>44562</v>
      </c>
      <c r="D1738" s="15">
        <v>44896</v>
      </c>
      <c r="E1738">
        <v>1</v>
      </c>
      <c r="F1738">
        <v>0</v>
      </c>
      <c r="G1738">
        <v>1</v>
      </c>
      <c r="H1738">
        <v>2</v>
      </c>
    </row>
    <row r="1739" spans="1:8">
      <c r="A1739" t="s">
        <v>7470</v>
      </c>
      <c r="B1739" s="15">
        <v>44916</v>
      </c>
      <c r="C1739" s="15">
        <v>44562</v>
      </c>
      <c r="D1739" s="15">
        <v>44896</v>
      </c>
      <c r="E1739">
        <v>0</v>
      </c>
      <c r="F1739">
        <v>0</v>
      </c>
      <c r="G1739">
        <v>1</v>
      </c>
      <c r="H1739">
        <v>1</v>
      </c>
    </row>
    <row r="1740" spans="1:8">
      <c r="A1740" t="s">
        <v>7167</v>
      </c>
      <c r="B1740" s="15">
        <v>44916</v>
      </c>
      <c r="C1740" s="15">
        <v>44562</v>
      </c>
      <c r="D1740" s="15">
        <v>44896</v>
      </c>
      <c r="E1740">
        <v>0</v>
      </c>
      <c r="F1740">
        <v>1</v>
      </c>
      <c r="G1740">
        <v>0</v>
      </c>
      <c r="H1740">
        <v>1</v>
      </c>
    </row>
    <row r="1741" spans="1:8">
      <c r="A1741" t="s">
        <v>7755</v>
      </c>
      <c r="B1741" s="15">
        <v>44916</v>
      </c>
      <c r="C1741" s="15">
        <v>44562</v>
      </c>
      <c r="D1741" s="15">
        <v>44896</v>
      </c>
      <c r="E1741">
        <v>1</v>
      </c>
      <c r="F1741">
        <v>0</v>
      </c>
      <c r="G1741">
        <v>0</v>
      </c>
      <c r="H1741">
        <v>1</v>
      </c>
    </row>
    <row r="1742" spans="1:8">
      <c r="A1742" t="s">
        <v>7067</v>
      </c>
      <c r="B1742" s="15">
        <v>44916</v>
      </c>
      <c r="C1742" s="15">
        <v>44562</v>
      </c>
      <c r="D1742" s="15">
        <v>44896</v>
      </c>
      <c r="E1742">
        <v>0</v>
      </c>
      <c r="F1742">
        <v>0</v>
      </c>
      <c r="G1742">
        <v>1</v>
      </c>
      <c r="H1742">
        <v>1</v>
      </c>
    </row>
    <row r="1743" spans="1:8">
      <c r="A1743" t="s">
        <v>92</v>
      </c>
      <c r="B1743" s="15">
        <v>44916</v>
      </c>
      <c r="C1743" s="15">
        <v>44562</v>
      </c>
      <c r="D1743" s="15">
        <v>44896</v>
      </c>
      <c r="E1743">
        <v>16</v>
      </c>
      <c r="F1743">
        <v>3</v>
      </c>
      <c r="G1743">
        <v>17</v>
      </c>
      <c r="H1743">
        <v>36</v>
      </c>
    </row>
    <row r="1744" spans="1:8">
      <c r="A1744" t="s">
        <v>7162</v>
      </c>
      <c r="B1744" s="15">
        <v>44916</v>
      </c>
      <c r="C1744" s="15">
        <v>44562</v>
      </c>
      <c r="D1744" s="15">
        <v>44896</v>
      </c>
      <c r="E1744">
        <v>0</v>
      </c>
      <c r="F1744">
        <v>0</v>
      </c>
      <c r="G1744">
        <v>1</v>
      </c>
      <c r="H1744">
        <v>1</v>
      </c>
    </row>
    <row r="1745" spans="1:8">
      <c r="A1745" t="s">
        <v>138</v>
      </c>
      <c r="B1745" s="15">
        <v>44916</v>
      </c>
      <c r="C1745" s="15">
        <v>44562</v>
      </c>
      <c r="D1745" s="15">
        <v>44896</v>
      </c>
      <c r="E1745">
        <v>2</v>
      </c>
      <c r="F1745">
        <v>6</v>
      </c>
      <c r="G1745">
        <v>1</v>
      </c>
      <c r="H1745">
        <v>9</v>
      </c>
    </row>
    <row r="1746" spans="1:8">
      <c r="A1746" t="s">
        <v>7756</v>
      </c>
      <c r="B1746" s="15">
        <v>44916</v>
      </c>
      <c r="C1746" s="15">
        <v>44562</v>
      </c>
      <c r="D1746" s="15">
        <v>44896</v>
      </c>
      <c r="E1746">
        <v>0</v>
      </c>
      <c r="F1746">
        <v>0</v>
      </c>
      <c r="G1746">
        <v>1</v>
      </c>
      <c r="H1746">
        <v>1</v>
      </c>
    </row>
    <row r="1747" spans="1:8">
      <c r="A1747" t="s">
        <v>7078</v>
      </c>
      <c r="B1747" s="15">
        <v>44916</v>
      </c>
      <c r="C1747" s="15">
        <v>44562</v>
      </c>
      <c r="D1747" s="15">
        <v>44896</v>
      </c>
      <c r="E1747">
        <v>1</v>
      </c>
      <c r="F1747">
        <v>0</v>
      </c>
      <c r="G1747">
        <v>0</v>
      </c>
      <c r="H1747">
        <v>1</v>
      </c>
    </row>
    <row r="1748" spans="1:8">
      <c r="A1748" t="s">
        <v>7074</v>
      </c>
      <c r="B1748" s="15">
        <v>44916</v>
      </c>
      <c r="C1748" s="15">
        <v>44562</v>
      </c>
      <c r="D1748" s="15">
        <v>44896</v>
      </c>
      <c r="E1748">
        <v>1</v>
      </c>
      <c r="F1748">
        <v>0</v>
      </c>
      <c r="G1748">
        <v>0</v>
      </c>
      <c r="H1748">
        <v>1</v>
      </c>
    </row>
    <row r="1749" spans="1:8">
      <c r="A1749" t="s">
        <v>124</v>
      </c>
      <c r="B1749" s="15">
        <v>44916</v>
      </c>
      <c r="C1749" s="15">
        <v>44562</v>
      </c>
      <c r="D1749" s="15">
        <v>44896</v>
      </c>
      <c r="E1749">
        <v>1</v>
      </c>
      <c r="F1749">
        <v>0</v>
      </c>
      <c r="G1749">
        <v>1</v>
      </c>
      <c r="H1749">
        <v>2</v>
      </c>
    </row>
    <row r="1750" spans="1:8">
      <c r="A1750" t="s">
        <v>119</v>
      </c>
      <c r="B1750" s="15">
        <v>44916</v>
      </c>
      <c r="C1750" s="15">
        <v>44562</v>
      </c>
      <c r="D1750" s="15">
        <v>44896</v>
      </c>
      <c r="E1750">
        <v>1</v>
      </c>
      <c r="F1750">
        <v>0</v>
      </c>
      <c r="G1750">
        <v>0</v>
      </c>
      <c r="H1750">
        <v>1</v>
      </c>
    </row>
    <row r="1751" spans="1:8">
      <c r="A1751" t="s">
        <v>7419</v>
      </c>
      <c r="B1751" s="15">
        <v>44916</v>
      </c>
      <c r="C1751" s="15">
        <v>44562</v>
      </c>
      <c r="D1751" s="15">
        <v>44896</v>
      </c>
      <c r="E1751">
        <v>0</v>
      </c>
      <c r="F1751">
        <v>0</v>
      </c>
      <c r="G1751">
        <v>1</v>
      </c>
      <c r="H1751">
        <v>1</v>
      </c>
    </row>
    <row r="1752" spans="1:8">
      <c r="A1752" t="s">
        <v>7757</v>
      </c>
      <c r="B1752" s="15">
        <v>44916</v>
      </c>
      <c r="C1752" s="15">
        <v>44562</v>
      </c>
      <c r="D1752" s="15">
        <v>44896</v>
      </c>
      <c r="E1752">
        <v>1</v>
      </c>
      <c r="F1752">
        <v>0</v>
      </c>
      <c r="G1752">
        <v>0</v>
      </c>
      <c r="H1752">
        <v>1</v>
      </c>
    </row>
    <row r="1753" spans="1:8">
      <c r="A1753" t="s">
        <v>7099</v>
      </c>
      <c r="B1753" s="15">
        <v>44916</v>
      </c>
      <c r="C1753" s="15">
        <v>44562</v>
      </c>
      <c r="D1753" s="15">
        <v>44896</v>
      </c>
      <c r="E1753">
        <v>2</v>
      </c>
      <c r="F1753">
        <v>0</v>
      </c>
      <c r="G1753">
        <v>1</v>
      </c>
      <c r="H1753">
        <v>3</v>
      </c>
    </row>
    <row r="1754" spans="1:8">
      <c r="A1754" t="s">
        <v>6853</v>
      </c>
      <c r="B1754" s="15">
        <v>44916</v>
      </c>
      <c r="C1754" s="15">
        <v>44562</v>
      </c>
      <c r="D1754" s="15">
        <v>44896</v>
      </c>
      <c r="E1754">
        <v>2</v>
      </c>
      <c r="F1754">
        <v>0</v>
      </c>
      <c r="G1754">
        <v>3</v>
      </c>
      <c r="H1754">
        <v>5</v>
      </c>
    </row>
    <row r="1755" spans="1:8">
      <c r="A1755" t="s">
        <v>100</v>
      </c>
      <c r="B1755" s="15">
        <v>44916</v>
      </c>
      <c r="C1755" s="15">
        <v>44562</v>
      </c>
      <c r="D1755" s="15">
        <v>44896</v>
      </c>
      <c r="E1755">
        <v>0</v>
      </c>
      <c r="F1755">
        <v>1</v>
      </c>
      <c r="G1755">
        <v>0</v>
      </c>
      <c r="H1755">
        <v>1</v>
      </c>
    </row>
    <row r="1756" spans="1:8">
      <c r="A1756" t="s">
        <v>6866</v>
      </c>
      <c r="B1756" s="15">
        <v>44916</v>
      </c>
      <c r="C1756" s="15">
        <v>44562</v>
      </c>
      <c r="D1756" s="15">
        <v>44896</v>
      </c>
      <c r="E1756">
        <v>1</v>
      </c>
      <c r="F1756">
        <v>0</v>
      </c>
      <c r="G1756">
        <v>1</v>
      </c>
      <c r="H1756">
        <v>2</v>
      </c>
    </row>
    <row r="1757" spans="1:8">
      <c r="A1757" t="s">
        <v>6846</v>
      </c>
      <c r="B1757" s="15">
        <v>44916</v>
      </c>
      <c r="C1757" s="15">
        <v>44562</v>
      </c>
      <c r="D1757" s="15">
        <v>44896</v>
      </c>
      <c r="E1757">
        <v>0</v>
      </c>
      <c r="F1757">
        <v>0</v>
      </c>
      <c r="G1757">
        <v>2</v>
      </c>
      <c r="H1757">
        <v>2</v>
      </c>
    </row>
    <row r="1758" spans="1:8">
      <c r="A1758" t="s">
        <v>6896</v>
      </c>
      <c r="B1758" s="15">
        <v>44916</v>
      </c>
      <c r="C1758" s="15">
        <v>44562</v>
      </c>
      <c r="D1758" s="15">
        <v>44896</v>
      </c>
      <c r="E1758">
        <v>1</v>
      </c>
      <c r="F1758">
        <v>0</v>
      </c>
      <c r="G1758">
        <v>0</v>
      </c>
      <c r="H1758">
        <v>1</v>
      </c>
    </row>
    <row r="1759" spans="1:8">
      <c r="A1759" t="s">
        <v>127</v>
      </c>
      <c r="B1759" s="15">
        <v>44916</v>
      </c>
      <c r="C1759" s="15">
        <v>44562</v>
      </c>
      <c r="D1759" s="15">
        <v>44896</v>
      </c>
      <c r="E1759">
        <v>1</v>
      </c>
      <c r="F1759">
        <v>0</v>
      </c>
      <c r="G1759">
        <v>0</v>
      </c>
      <c r="H1759">
        <v>1</v>
      </c>
    </row>
    <row r="1760" spans="1:8">
      <c r="A1760" t="s">
        <v>103</v>
      </c>
      <c r="B1760" s="15">
        <v>44916</v>
      </c>
      <c r="C1760" s="15">
        <v>44562</v>
      </c>
      <c r="D1760" s="15">
        <v>44896</v>
      </c>
      <c r="E1760">
        <v>1</v>
      </c>
      <c r="F1760">
        <v>0</v>
      </c>
      <c r="G1760">
        <v>0</v>
      </c>
      <c r="H1760">
        <v>1</v>
      </c>
    </row>
    <row r="1761" spans="1:8">
      <c r="A1761" t="s">
        <v>137</v>
      </c>
      <c r="B1761" s="15">
        <v>44916</v>
      </c>
      <c r="C1761" s="15">
        <v>44562</v>
      </c>
      <c r="D1761" s="15">
        <v>44896</v>
      </c>
      <c r="E1761">
        <v>9</v>
      </c>
      <c r="F1761">
        <v>0</v>
      </c>
      <c r="G1761">
        <v>5</v>
      </c>
      <c r="H1761">
        <v>14</v>
      </c>
    </row>
    <row r="1762" spans="1:8">
      <c r="A1762" t="s">
        <v>129</v>
      </c>
      <c r="B1762" s="15">
        <v>44916</v>
      </c>
      <c r="C1762" s="15">
        <v>44562</v>
      </c>
      <c r="D1762" s="15">
        <v>44896</v>
      </c>
      <c r="E1762">
        <v>0</v>
      </c>
      <c r="F1762">
        <v>0</v>
      </c>
      <c r="G1762">
        <v>1</v>
      </c>
      <c r="H1762">
        <v>1</v>
      </c>
    </row>
    <row r="1763" spans="1:8">
      <c r="A1763" t="s">
        <v>73</v>
      </c>
      <c r="B1763" s="15">
        <v>44916</v>
      </c>
      <c r="C1763" s="15">
        <v>44562</v>
      </c>
      <c r="D1763" s="15">
        <v>44896</v>
      </c>
      <c r="E1763">
        <v>1</v>
      </c>
      <c r="F1763">
        <v>0</v>
      </c>
      <c r="G1763">
        <v>0</v>
      </c>
      <c r="H1763">
        <v>1</v>
      </c>
    </row>
    <row r="1764" spans="1:8">
      <c r="A1764" t="s">
        <v>7758</v>
      </c>
      <c r="B1764" s="15">
        <v>44916</v>
      </c>
      <c r="C1764" s="15">
        <v>44562</v>
      </c>
      <c r="D1764" s="15">
        <v>44896</v>
      </c>
      <c r="E1764">
        <v>0</v>
      </c>
      <c r="F1764">
        <v>0</v>
      </c>
      <c r="G1764">
        <v>1</v>
      </c>
      <c r="H1764">
        <v>1</v>
      </c>
    </row>
    <row r="1765" spans="1:8">
      <c r="A1765" t="s">
        <v>7759</v>
      </c>
      <c r="B1765" s="15">
        <v>44916</v>
      </c>
      <c r="C1765" s="15">
        <v>44562</v>
      </c>
      <c r="D1765" s="15">
        <v>44896</v>
      </c>
      <c r="E1765">
        <v>1</v>
      </c>
      <c r="F1765">
        <v>0</v>
      </c>
      <c r="G1765">
        <v>0</v>
      </c>
      <c r="H1765">
        <v>1</v>
      </c>
    </row>
    <row r="1766" spans="1:8">
      <c r="A1766" t="s">
        <v>6865</v>
      </c>
      <c r="B1766" s="15">
        <v>44916</v>
      </c>
      <c r="C1766" s="15">
        <v>44562</v>
      </c>
      <c r="D1766" s="15">
        <v>44896</v>
      </c>
      <c r="E1766">
        <v>0</v>
      </c>
      <c r="F1766">
        <v>0</v>
      </c>
      <c r="G1766">
        <v>1</v>
      </c>
      <c r="H1766">
        <v>1</v>
      </c>
    </row>
    <row r="1767" spans="1:8">
      <c r="A1767" t="s">
        <v>7760</v>
      </c>
      <c r="B1767" s="15">
        <v>44916</v>
      </c>
      <c r="C1767" s="15">
        <v>44562</v>
      </c>
      <c r="D1767" s="15">
        <v>44896</v>
      </c>
      <c r="E1767">
        <v>0</v>
      </c>
      <c r="F1767">
        <v>0</v>
      </c>
      <c r="G1767">
        <v>1</v>
      </c>
      <c r="H1767">
        <v>1</v>
      </c>
    </row>
    <row r="1768" spans="1:8">
      <c r="A1768" t="s">
        <v>7145</v>
      </c>
      <c r="B1768" s="15">
        <v>44916</v>
      </c>
      <c r="C1768" s="15">
        <v>44562</v>
      </c>
      <c r="D1768" s="15">
        <v>44896</v>
      </c>
      <c r="E1768">
        <v>0</v>
      </c>
      <c r="F1768">
        <v>0</v>
      </c>
      <c r="G1768">
        <v>2</v>
      </c>
      <c r="H1768">
        <v>2</v>
      </c>
    </row>
    <row r="1769" spans="1:8">
      <c r="A1769" t="s">
        <v>168</v>
      </c>
      <c r="B1769" s="15">
        <v>44916</v>
      </c>
      <c r="C1769" s="15">
        <v>44562</v>
      </c>
      <c r="D1769" s="15">
        <v>44896</v>
      </c>
      <c r="E1769">
        <v>1</v>
      </c>
      <c r="F1769">
        <v>1</v>
      </c>
      <c r="G1769">
        <v>1</v>
      </c>
      <c r="H1769">
        <v>3</v>
      </c>
    </row>
    <row r="1770" spans="1:8">
      <c r="A1770" t="s">
        <v>93</v>
      </c>
      <c r="B1770" s="15">
        <v>44916</v>
      </c>
      <c r="C1770" s="15">
        <v>44562</v>
      </c>
      <c r="D1770" s="15">
        <v>44896</v>
      </c>
      <c r="E1770">
        <v>5</v>
      </c>
      <c r="F1770">
        <v>2</v>
      </c>
      <c r="G1770">
        <v>6</v>
      </c>
      <c r="H1770">
        <v>13</v>
      </c>
    </row>
    <row r="1771" spans="1:8">
      <c r="A1771" t="s">
        <v>7414</v>
      </c>
      <c r="B1771" s="15">
        <v>44916</v>
      </c>
      <c r="C1771" s="15">
        <v>44562</v>
      </c>
      <c r="D1771" s="15">
        <v>44896</v>
      </c>
      <c r="E1771">
        <v>0</v>
      </c>
      <c r="F1771">
        <v>2</v>
      </c>
      <c r="G1771">
        <v>0</v>
      </c>
      <c r="H1771">
        <v>2</v>
      </c>
    </row>
    <row r="1772" spans="1:8">
      <c r="A1772" t="s">
        <v>7761</v>
      </c>
      <c r="B1772" s="15">
        <v>44916</v>
      </c>
      <c r="C1772" s="15">
        <v>44562</v>
      </c>
      <c r="D1772" s="15">
        <v>44896</v>
      </c>
      <c r="E1772">
        <v>0</v>
      </c>
      <c r="F1772">
        <v>0</v>
      </c>
      <c r="G1772">
        <v>1</v>
      </c>
      <c r="H1772">
        <v>1</v>
      </c>
    </row>
    <row r="1773" spans="1:8">
      <c r="A1773" t="s">
        <v>7181</v>
      </c>
      <c r="B1773" s="15">
        <v>44916</v>
      </c>
      <c r="C1773" s="15">
        <v>44562</v>
      </c>
      <c r="D1773" s="15">
        <v>44896</v>
      </c>
      <c r="E1773">
        <v>0</v>
      </c>
      <c r="F1773">
        <v>0</v>
      </c>
      <c r="G1773">
        <v>1</v>
      </c>
      <c r="H1773">
        <v>1</v>
      </c>
    </row>
    <row r="1774" spans="1:8">
      <c r="A1774" t="s">
        <v>6862</v>
      </c>
      <c r="B1774" s="15">
        <v>44916</v>
      </c>
      <c r="C1774" s="15">
        <v>44562</v>
      </c>
      <c r="D1774" s="15">
        <v>44896</v>
      </c>
      <c r="E1774">
        <v>2</v>
      </c>
      <c r="F1774">
        <v>0</v>
      </c>
      <c r="G1774">
        <v>0</v>
      </c>
      <c r="H1774">
        <v>2</v>
      </c>
    </row>
    <row r="1775" spans="1:8">
      <c r="A1775" t="s">
        <v>91</v>
      </c>
      <c r="B1775" s="15">
        <v>44916</v>
      </c>
      <c r="C1775" s="15">
        <v>44562</v>
      </c>
      <c r="D1775" s="15">
        <v>44896</v>
      </c>
      <c r="E1775">
        <v>17</v>
      </c>
      <c r="F1775">
        <v>0</v>
      </c>
      <c r="G1775">
        <v>5</v>
      </c>
      <c r="H1775">
        <v>22</v>
      </c>
    </row>
    <row r="1776" spans="1:8">
      <c r="A1776" t="s">
        <v>82</v>
      </c>
      <c r="B1776" s="15">
        <v>44916</v>
      </c>
      <c r="C1776" s="15">
        <v>44562</v>
      </c>
      <c r="D1776" s="15">
        <v>44896</v>
      </c>
      <c r="E1776">
        <v>2</v>
      </c>
      <c r="F1776">
        <v>1</v>
      </c>
      <c r="G1776">
        <v>1</v>
      </c>
      <c r="H1776">
        <v>4</v>
      </c>
    </row>
    <row r="1777" spans="1:8">
      <c r="A1777" t="s">
        <v>7762</v>
      </c>
      <c r="B1777" s="15">
        <v>44916</v>
      </c>
      <c r="C1777" s="15">
        <v>44562</v>
      </c>
      <c r="D1777" s="15">
        <v>44896</v>
      </c>
      <c r="E1777">
        <v>0</v>
      </c>
      <c r="F1777">
        <v>0</v>
      </c>
      <c r="G1777">
        <v>1</v>
      </c>
      <c r="H1777">
        <v>1</v>
      </c>
    </row>
    <row r="1778" spans="1:8">
      <c r="A1778" t="s">
        <v>181</v>
      </c>
      <c r="B1778" s="15">
        <v>44916</v>
      </c>
      <c r="C1778" s="15">
        <v>44562</v>
      </c>
      <c r="D1778" s="15">
        <v>44896</v>
      </c>
      <c r="E1778">
        <v>1</v>
      </c>
      <c r="F1778">
        <v>0</v>
      </c>
      <c r="G1778">
        <v>0</v>
      </c>
      <c r="H1778">
        <v>1</v>
      </c>
    </row>
    <row r="1779" spans="1:8">
      <c r="A1779" t="s">
        <v>7763</v>
      </c>
      <c r="B1779" s="15">
        <v>44916</v>
      </c>
      <c r="C1779" s="15">
        <v>44562</v>
      </c>
      <c r="D1779" s="15">
        <v>44896</v>
      </c>
      <c r="E1779">
        <v>1</v>
      </c>
      <c r="F1779">
        <v>0</v>
      </c>
      <c r="G1779">
        <v>0</v>
      </c>
      <c r="H1779">
        <v>1</v>
      </c>
    </row>
    <row r="1780" spans="1:8">
      <c r="A1780" t="s">
        <v>7764</v>
      </c>
      <c r="B1780" s="15">
        <v>44916</v>
      </c>
      <c r="C1780" s="15">
        <v>44562</v>
      </c>
      <c r="D1780" s="15">
        <v>44896</v>
      </c>
      <c r="E1780">
        <v>1</v>
      </c>
      <c r="F1780">
        <v>0</v>
      </c>
      <c r="G1780">
        <v>0</v>
      </c>
      <c r="H1780">
        <v>1</v>
      </c>
    </row>
    <row r="1781" spans="1:8">
      <c r="A1781" t="s">
        <v>6862</v>
      </c>
      <c r="B1781" s="15">
        <v>45281</v>
      </c>
      <c r="C1781" s="15">
        <v>44927</v>
      </c>
      <c r="D1781" s="15">
        <v>45261</v>
      </c>
      <c r="E1781">
        <v>0</v>
      </c>
      <c r="F1781">
        <v>1</v>
      </c>
      <c r="G1781">
        <v>0</v>
      </c>
      <c r="H1781">
        <v>1</v>
      </c>
    </row>
    <row r="1782" spans="1:8">
      <c r="A1782" t="s">
        <v>7117</v>
      </c>
      <c r="B1782" s="15">
        <v>45281</v>
      </c>
      <c r="C1782" s="15">
        <v>44927</v>
      </c>
      <c r="D1782" s="15">
        <v>45261</v>
      </c>
      <c r="E1782">
        <v>0</v>
      </c>
      <c r="F1782">
        <v>0</v>
      </c>
      <c r="G1782">
        <v>1</v>
      </c>
      <c r="H1782">
        <v>1</v>
      </c>
    </row>
    <row r="1783" spans="1:8">
      <c r="A1783" t="s">
        <v>7765</v>
      </c>
      <c r="B1783" s="15">
        <v>45281</v>
      </c>
      <c r="C1783" s="15">
        <v>44927</v>
      </c>
      <c r="D1783" s="15">
        <v>45261</v>
      </c>
      <c r="E1783">
        <v>1</v>
      </c>
      <c r="F1783">
        <v>0</v>
      </c>
      <c r="G1783">
        <v>0</v>
      </c>
      <c r="H1783">
        <v>1</v>
      </c>
    </row>
    <row r="1784" spans="1:8">
      <c r="A1784" t="s">
        <v>7649</v>
      </c>
      <c r="B1784" s="15">
        <v>45281</v>
      </c>
      <c r="C1784" s="15">
        <v>44927</v>
      </c>
      <c r="D1784" s="15">
        <v>45261</v>
      </c>
      <c r="E1784">
        <v>1</v>
      </c>
      <c r="F1784">
        <v>0</v>
      </c>
      <c r="G1784">
        <v>0</v>
      </c>
      <c r="H1784">
        <v>1</v>
      </c>
    </row>
    <row r="1785" spans="1:8">
      <c r="A1785" t="s">
        <v>7139</v>
      </c>
      <c r="B1785" s="15">
        <v>45281</v>
      </c>
      <c r="C1785" s="15">
        <v>44927</v>
      </c>
      <c r="D1785" s="15">
        <v>45261</v>
      </c>
      <c r="E1785">
        <v>1</v>
      </c>
      <c r="F1785">
        <v>0</v>
      </c>
      <c r="G1785">
        <v>0</v>
      </c>
      <c r="H1785">
        <v>1</v>
      </c>
    </row>
    <row r="1786" spans="1:8">
      <c r="A1786" t="s">
        <v>7766</v>
      </c>
      <c r="B1786" s="15">
        <v>45281</v>
      </c>
      <c r="C1786" s="15">
        <v>44927</v>
      </c>
      <c r="D1786" s="15">
        <v>45261</v>
      </c>
      <c r="E1786">
        <v>0</v>
      </c>
      <c r="F1786">
        <v>1</v>
      </c>
      <c r="G1786">
        <v>0</v>
      </c>
      <c r="H1786">
        <v>1</v>
      </c>
    </row>
    <row r="1787" spans="1:8">
      <c r="A1787" t="s">
        <v>89</v>
      </c>
      <c r="B1787" s="15">
        <v>45281</v>
      </c>
      <c r="C1787" s="15">
        <v>44927</v>
      </c>
      <c r="D1787" s="15">
        <v>45261</v>
      </c>
      <c r="E1787">
        <v>2</v>
      </c>
      <c r="F1787">
        <v>3</v>
      </c>
      <c r="G1787">
        <v>6</v>
      </c>
      <c r="H1787">
        <v>11</v>
      </c>
    </row>
    <row r="1788" spans="1:8">
      <c r="A1788" t="s">
        <v>7347</v>
      </c>
      <c r="B1788" s="15">
        <v>45281</v>
      </c>
      <c r="C1788" s="15">
        <v>44927</v>
      </c>
      <c r="D1788" s="15">
        <v>45261</v>
      </c>
      <c r="E1788">
        <v>0</v>
      </c>
      <c r="F1788">
        <v>0</v>
      </c>
      <c r="G1788">
        <v>1</v>
      </c>
      <c r="H1788">
        <v>1</v>
      </c>
    </row>
    <row r="1789" spans="1:8">
      <c r="A1789" t="s">
        <v>7767</v>
      </c>
      <c r="B1789" s="15">
        <v>45281</v>
      </c>
      <c r="C1789" s="15">
        <v>44927</v>
      </c>
      <c r="D1789" s="15">
        <v>45261</v>
      </c>
      <c r="E1789">
        <v>0</v>
      </c>
      <c r="F1789">
        <v>0</v>
      </c>
      <c r="G1789">
        <v>1</v>
      </c>
      <c r="H1789">
        <v>1</v>
      </c>
    </row>
    <row r="1790" spans="1:8">
      <c r="A1790" t="s">
        <v>7768</v>
      </c>
      <c r="B1790" s="15">
        <v>45281</v>
      </c>
      <c r="C1790" s="15">
        <v>44927</v>
      </c>
      <c r="D1790" s="15">
        <v>45261</v>
      </c>
      <c r="E1790">
        <v>0</v>
      </c>
      <c r="F1790">
        <v>0</v>
      </c>
      <c r="G1790">
        <v>1</v>
      </c>
      <c r="H1790">
        <v>1</v>
      </c>
    </row>
    <row r="1791" spans="1:8">
      <c r="A1791" t="s">
        <v>6866</v>
      </c>
      <c r="B1791" s="15">
        <v>45281</v>
      </c>
      <c r="C1791" s="15">
        <v>44927</v>
      </c>
      <c r="D1791" s="15">
        <v>45261</v>
      </c>
      <c r="E1791">
        <v>2</v>
      </c>
      <c r="F1791">
        <v>0</v>
      </c>
      <c r="G1791">
        <v>0</v>
      </c>
      <c r="H1791">
        <v>2</v>
      </c>
    </row>
    <row r="1792" spans="1:8">
      <c r="A1792" t="s">
        <v>7607</v>
      </c>
      <c r="B1792" s="15">
        <v>45281</v>
      </c>
      <c r="C1792" s="15">
        <v>44927</v>
      </c>
      <c r="D1792" s="15">
        <v>45261</v>
      </c>
      <c r="E1792">
        <v>0</v>
      </c>
      <c r="F1792">
        <v>1</v>
      </c>
      <c r="G1792">
        <v>1</v>
      </c>
      <c r="H1792">
        <v>2</v>
      </c>
    </row>
    <row r="1793" spans="1:8">
      <c r="A1793" t="s">
        <v>7769</v>
      </c>
      <c r="B1793" s="15">
        <v>45281</v>
      </c>
      <c r="C1793" s="15">
        <v>44927</v>
      </c>
      <c r="D1793" s="15">
        <v>45261</v>
      </c>
      <c r="E1793">
        <v>1</v>
      </c>
      <c r="F1793">
        <v>0</v>
      </c>
      <c r="G1793">
        <v>0</v>
      </c>
      <c r="H1793">
        <v>1</v>
      </c>
    </row>
    <row r="1794" spans="1:8">
      <c r="A1794" t="s">
        <v>7770</v>
      </c>
      <c r="B1794" s="15">
        <v>45281</v>
      </c>
      <c r="C1794" s="15">
        <v>44927</v>
      </c>
      <c r="D1794" s="15">
        <v>45261</v>
      </c>
      <c r="E1794">
        <v>1</v>
      </c>
      <c r="F1794">
        <v>0</v>
      </c>
      <c r="G1794">
        <v>0</v>
      </c>
      <c r="H1794">
        <v>1</v>
      </c>
    </row>
    <row r="1795" spans="1:8">
      <c r="A1795" t="s">
        <v>7771</v>
      </c>
      <c r="B1795" s="15">
        <v>45281</v>
      </c>
      <c r="C1795" s="15">
        <v>44927</v>
      </c>
      <c r="D1795" s="15">
        <v>45261</v>
      </c>
      <c r="E1795">
        <v>0</v>
      </c>
      <c r="F1795">
        <v>0</v>
      </c>
      <c r="G1795">
        <v>1</v>
      </c>
      <c r="H1795">
        <v>1</v>
      </c>
    </row>
    <row r="1796" spans="1:8">
      <c r="A1796" t="s">
        <v>114</v>
      </c>
      <c r="B1796" s="15">
        <v>45281</v>
      </c>
      <c r="C1796" s="15">
        <v>44927</v>
      </c>
      <c r="D1796" s="15">
        <v>45261</v>
      </c>
      <c r="E1796">
        <v>7</v>
      </c>
      <c r="F1796">
        <v>0</v>
      </c>
      <c r="G1796">
        <v>0</v>
      </c>
      <c r="H1796">
        <v>7</v>
      </c>
    </row>
    <row r="1797" spans="1:8">
      <c r="A1797" t="s">
        <v>111</v>
      </c>
      <c r="B1797" s="15">
        <v>45281</v>
      </c>
      <c r="C1797" s="15">
        <v>44927</v>
      </c>
      <c r="D1797" s="15">
        <v>45261</v>
      </c>
      <c r="E1797">
        <v>1</v>
      </c>
      <c r="F1797">
        <v>0</v>
      </c>
      <c r="G1797">
        <v>0</v>
      </c>
      <c r="H1797">
        <v>1</v>
      </c>
    </row>
    <row r="1798" spans="1:8">
      <c r="A1798" t="s">
        <v>7772</v>
      </c>
      <c r="B1798" s="15">
        <v>45281</v>
      </c>
      <c r="C1798" s="15">
        <v>44927</v>
      </c>
      <c r="D1798" s="15">
        <v>45261</v>
      </c>
      <c r="E1798">
        <v>0</v>
      </c>
      <c r="F1798">
        <v>0</v>
      </c>
      <c r="G1798">
        <v>1</v>
      </c>
      <c r="H1798">
        <v>1</v>
      </c>
    </row>
    <row r="1799" spans="1:8">
      <c r="A1799" t="s">
        <v>7773</v>
      </c>
      <c r="B1799" s="15">
        <v>45281</v>
      </c>
      <c r="C1799" s="15">
        <v>44927</v>
      </c>
      <c r="D1799" s="15">
        <v>45261</v>
      </c>
      <c r="E1799">
        <v>0</v>
      </c>
      <c r="F1799">
        <v>1</v>
      </c>
      <c r="G1799">
        <v>0</v>
      </c>
      <c r="H1799">
        <v>1</v>
      </c>
    </row>
    <row r="1800" spans="1:8">
      <c r="A1800" t="s">
        <v>130</v>
      </c>
      <c r="B1800" s="15">
        <v>45281</v>
      </c>
      <c r="C1800" s="15">
        <v>44927</v>
      </c>
      <c r="D1800" s="15">
        <v>45261</v>
      </c>
      <c r="E1800">
        <v>0</v>
      </c>
      <c r="F1800">
        <v>1</v>
      </c>
      <c r="G1800">
        <v>0</v>
      </c>
      <c r="H1800">
        <v>1</v>
      </c>
    </row>
    <row r="1801" spans="1:8">
      <c r="A1801" t="s">
        <v>7774</v>
      </c>
      <c r="B1801" s="15">
        <v>45281</v>
      </c>
      <c r="C1801" s="15">
        <v>44927</v>
      </c>
      <c r="D1801" s="15">
        <v>45261</v>
      </c>
      <c r="E1801">
        <v>1</v>
      </c>
      <c r="F1801">
        <v>0</v>
      </c>
      <c r="G1801">
        <v>0</v>
      </c>
      <c r="H1801">
        <v>1</v>
      </c>
    </row>
    <row r="1802" spans="1:8">
      <c r="A1802" t="s">
        <v>7261</v>
      </c>
      <c r="B1802" s="15">
        <v>45281</v>
      </c>
      <c r="C1802" s="15">
        <v>44927</v>
      </c>
      <c r="D1802" s="15">
        <v>45261</v>
      </c>
      <c r="E1802">
        <v>1</v>
      </c>
      <c r="F1802">
        <v>0</v>
      </c>
      <c r="G1802">
        <v>0</v>
      </c>
      <c r="H1802">
        <v>1</v>
      </c>
    </row>
    <row r="1803" spans="1:8">
      <c r="A1803" t="s">
        <v>7775</v>
      </c>
      <c r="B1803" s="15">
        <v>45281</v>
      </c>
      <c r="C1803" s="15">
        <v>44927</v>
      </c>
      <c r="D1803" s="15">
        <v>45261</v>
      </c>
      <c r="E1803">
        <v>1</v>
      </c>
      <c r="F1803">
        <v>0</v>
      </c>
      <c r="G1803">
        <v>0</v>
      </c>
      <c r="H1803">
        <v>1</v>
      </c>
    </row>
    <row r="1804" spans="1:8">
      <c r="A1804" t="s">
        <v>7776</v>
      </c>
      <c r="B1804" s="15">
        <v>45281</v>
      </c>
      <c r="C1804" s="15">
        <v>44927</v>
      </c>
      <c r="D1804" s="15">
        <v>45261</v>
      </c>
      <c r="E1804">
        <v>0</v>
      </c>
      <c r="F1804">
        <v>0</v>
      </c>
      <c r="G1804">
        <v>1</v>
      </c>
      <c r="H1804">
        <v>1</v>
      </c>
    </row>
    <row r="1805" spans="1:8">
      <c r="A1805" t="s">
        <v>6947</v>
      </c>
      <c r="B1805" s="15">
        <v>45281</v>
      </c>
      <c r="C1805" s="15">
        <v>44927</v>
      </c>
      <c r="D1805" s="15">
        <v>45261</v>
      </c>
      <c r="E1805">
        <v>1</v>
      </c>
      <c r="F1805">
        <v>0</v>
      </c>
      <c r="G1805">
        <v>0</v>
      </c>
      <c r="H1805">
        <v>1</v>
      </c>
    </row>
    <row r="1806" spans="1:8">
      <c r="A1806" t="s">
        <v>6972</v>
      </c>
      <c r="B1806" s="15">
        <v>45281</v>
      </c>
      <c r="C1806" s="15">
        <v>44927</v>
      </c>
      <c r="D1806" s="15">
        <v>45261</v>
      </c>
      <c r="E1806">
        <v>0</v>
      </c>
      <c r="F1806">
        <v>0</v>
      </c>
      <c r="G1806">
        <v>1</v>
      </c>
      <c r="H1806">
        <v>1</v>
      </c>
    </row>
    <row r="1807" spans="1:8">
      <c r="A1807" t="s">
        <v>7777</v>
      </c>
      <c r="B1807" s="15">
        <v>45281</v>
      </c>
      <c r="C1807" s="15">
        <v>44927</v>
      </c>
      <c r="D1807" s="15">
        <v>45261</v>
      </c>
      <c r="E1807">
        <v>0</v>
      </c>
      <c r="F1807">
        <v>0</v>
      </c>
      <c r="G1807">
        <v>1</v>
      </c>
      <c r="H1807">
        <v>1</v>
      </c>
    </row>
    <row r="1808" spans="1:8">
      <c r="A1808" t="s">
        <v>7778</v>
      </c>
      <c r="B1808" s="15">
        <v>45281</v>
      </c>
      <c r="C1808" s="15">
        <v>44927</v>
      </c>
      <c r="D1808" s="15">
        <v>45261</v>
      </c>
      <c r="E1808">
        <v>0</v>
      </c>
      <c r="F1808">
        <v>0</v>
      </c>
      <c r="G1808">
        <v>1</v>
      </c>
      <c r="H1808">
        <v>1</v>
      </c>
    </row>
    <row r="1809" spans="1:8">
      <c r="A1809" t="s">
        <v>7053</v>
      </c>
      <c r="B1809" s="15">
        <v>45281</v>
      </c>
      <c r="C1809" s="15">
        <v>44927</v>
      </c>
      <c r="D1809" s="15">
        <v>45261</v>
      </c>
      <c r="E1809">
        <v>0</v>
      </c>
      <c r="F1809">
        <v>1</v>
      </c>
      <c r="G1809">
        <v>1</v>
      </c>
      <c r="H1809">
        <v>2</v>
      </c>
    </row>
    <row r="1810" spans="1:8">
      <c r="A1810" t="s">
        <v>7779</v>
      </c>
      <c r="B1810" s="15">
        <v>45281</v>
      </c>
      <c r="C1810" s="15">
        <v>44927</v>
      </c>
      <c r="D1810" s="15">
        <v>45261</v>
      </c>
      <c r="E1810">
        <v>1</v>
      </c>
      <c r="F1810">
        <v>0</v>
      </c>
      <c r="G1810">
        <v>0</v>
      </c>
      <c r="H1810">
        <v>1</v>
      </c>
    </row>
    <row r="1811" spans="1:8">
      <c r="A1811" t="s">
        <v>7780</v>
      </c>
      <c r="B1811" s="15">
        <v>45281</v>
      </c>
      <c r="C1811" s="15">
        <v>44927</v>
      </c>
      <c r="D1811" s="15">
        <v>45261</v>
      </c>
      <c r="E1811">
        <v>0</v>
      </c>
      <c r="F1811">
        <v>1</v>
      </c>
      <c r="G1811">
        <v>0</v>
      </c>
      <c r="H1811">
        <v>1</v>
      </c>
    </row>
    <row r="1812" spans="1:8">
      <c r="A1812" t="s">
        <v>7781</v>
      </c>
      <c r="B1812" s="15">
        <v>45281</v>
      </c>
      <c r="C1812" s="15">
        <v>44927</v>
      </c>
      <c r="D1812" s="15">
        <v>45261</v>
      </c>
      <c r="E1812">
        <v>1</v>
      </c>
      <c r="F1812">
        <v>0</v>
      </c>
      <c r="G1812">
        <v>0</v>
      </c>
      <c r="H1812">
        <v>1</v>
      </c>
    </row>
    <row r="1813" spans="1:8">
      <c r="A1813" t="s">
        <v>7782</v>
      </c>
      <c r="B1813" s="15">
        <v>45281</v>
      </c>
      <c r="C1813" s="15">
        <v>44927</v>
      </c>
      <c r="D1813" s="15">
        <v>45261</v>
      </c>
      <c r="E1813">
        <v>1</v>
      </c>
      <c r="F1813">
        <v>0</v>
      </c>
      <c r="G1813">
        <v>0</v>
      </c>
      <c r="H1813">
        <v>1</v>
      </c>
    </row>
    <row r="1814" spans="1:8">
      <c r="A1814" t="s">
        <v>7783</v>
      </c>
      <c r="B1814" s="15">
        <v>45281</v>
      </c>
      <c r="C1814" s="15">
        <v>44927</v>
      </c>
      <c r="D1814" s="15">
        <v>45261</v>
      </c>
      <c r="E1814">
        <v>0</v>
      </c>
      <c r="F1814">
        <v>0</v>
      </c>
      <c r="G1814">
        <v>1</v>
      </c>
      <c r="H1814">
        <v>1</v>
      </c>
    </row>
    <row r="1815" spans="1:8">
      <c r="A1815" t="s">
        <v>6865</v>
      </c>
      <c r="B1815" s="15">
        <v>45281</v>
      </c>
      <c r="C1815" s="15">
        <v>44927</v>
      </c>
      <c r="D1815" s="15">
        <v>45261</v>
      </c>
      <c r="E1815">
        <v>3</v>
      </c>
      <c r="F1815">
        <v>0</v>
      </c>
      <c r="G1815">
        <v>0</v>
      </c>
      <c r="H1815">
        <v>3</v>
      </c>
    </row>
    <row r="1816" spans="1:8">
      <c r="A1816" t="s">
        <v>7315</v>
      </c>
      <c r="B1816" s="15">
        <v>45281</v>
      </c>
      <c r="C1816" s="15">
        <v>44927</v>
      </c>
      <c r="D1816" s="15">
        <v>45261</v>
      </c>
      <c r="E1816">
        <v>1</v>
      </c>
      <c r="F1816">
        <v>0</v>
      </c>
      <c r="G1816">
        <v>0</v>
      </c>
      <c r="H1816">
        <v>1</v>
      </c>
    </row>
    <row r="1817" spans="1:8">
      <c r="A1817" t="s">
        <v>7039</v>
      </c>
      <c r="B1817" s="15">
        <v>45281</v>
      </c>
      <c r="C1817" s="15">
        <v>44927</v>
      </c>
      <c r="D1817" s="15">
        <v>45261</v>
      </c>
      <c r="E1817">
        <v>1</v>
      </c>
      <c r="F1817">
        <v>0</v>
      </c>
      <c r="G1817">
        <v>1</v>
      </c>
      <c r="H1817">
        <v>2</v>
      </c>
    </row>
    <row r="1818" spans="1:8">
      <c r="A1818" t="s">
        <v>6966</v>
      </c>
      <c r="B1818" s="15">
        <v>45281</v>
      </c>
      <c r="C1818" s="15">
        <v>44927</v>
      </c>
      <c r="D1818" s="15">
        <v>45261</v>
      </c>
      <c r="E1818">
        <v>1</v>
      </c>
      <c r="F1818">
        <v>0</v>
      </c>
      <c r="G1818">
        <v>0</v>
      </c>
      <c r="H1818">
        <v>1</v>
      </c>
    </row>
    <row r="1819" spans="1:8">
      <c r="A1819" t="s">
        <v>6848</v>
      </c>
      <c r="B1819" s="15">
        <v>45281</v>
      </c>
      <c r="C1819" s="15">
        <v>44927</v>
      </c>
      <c r="D1819" s="15">
        <v>45261</v>
      </c>
      <c r="E1819">
        <v>1</v>
      </c>
      <c r="F1819">
        <v>0</v>
      </c>
      <c r="G1819">
        <v>2</v>
      </c>
      <c r="H1819">
        <v>3</v>
      </c>
    </row>
    <row r="1820" spans="1:8">
      <c r="A1820" t="s">
        <v>118</v>
      </c>
      <c r="B1820" s="15">
        <v>45281</v>
      </c>
      <c r="C1820" s="15">
        <v>44927</v>
      </c>
      <c r="D1820" s="15">
        <v>45261</v>
      </c>
      <c r="E1820">
        <v>2</v>
      </c>
      <c r="F1820">
        <v>0</v>
      </c>
      <c r="G1820">
        <v>0</v>
      </c>
      <c r="H1820">
        <v>2</v>
      </c>
    </row>
    <row r="1821" spans="1:8">
      <c r="A1821" t="s">
        <v>7784</v>
      </c>
      <c r="B1821" s="15">
        <v>45281</v>
      </c>
      <c r="C1821" s="15">
        <v>44927</v>
      </c>
      <c r="D1821" s="15">
        <v>45261</v>
      </c>
      <c r="E1821">
        <v>0</v>
      </c>
      <c r="F1821">
        <v>1</v>
      </c>
      <c r="G1821">
        <v>0</v>
      </c>
      <c r="H1821">
        <v>1</v>
      </c>
    </row>
    <row r="1822" spans="1:8">
      <c r="A1822" t="s">
        <v>6904</v>
      </c>
      <c r="B1822" s="15">
        <v>45281</v>
      </c>
      <c r="C1822" s="15">
        <v>44927</v>
      </c>
      <c r="D1822" s="15">
        <v>45261</v>
      </c>
      <c r="E1822">
        <v>0</v>
      </c>
      <c r="F1822">
        <v>1</v>
      </c>
      <c r="G1822">
        <v>0</v>
      </c>
      <c r="H1822">
        <v>1</v>
      </c>
    </row>
    <row r="1823" spans="1:8">
      <c r="A1823" t="s">
        <v>7025</v>
      </c>
      <c r="B1823" s="15">
        <v>45281</v>
      </c>
      <c r="C1823" s="15">
        <v>44927</v>
      </c>
      <c r="D1823" s="15">
        <v>45261</v>
      </c>
      <c r="E1823">
        <v>1</v>
      </c>
      <c r="F1823">
        <v>0</v>
      </c>
      <c r="G1823">
        <v>1</v>
      </c>
      <c r="H1823">
        <v>2</v>
      </c>
    </row>
    <row r="1824" spans="1:8">
      <c r="A1824" t="s">
        <v>6919</v>
      </c>
      <c r="B1824" s="15">
        <v>45281</v>
      </c>
      <c r="C1824" s="15">
        <v>44927</v>
      </c>
      <c r="D1824" s="15">
        <v>45261</v>
      </c>
      <c r="E1824">
        <v>2</v>
      </c>
      <c r="F1824">
        <v>1</v>
      </c>
      <c r="G1824">
        <v>0</v>
      </c>
      <c r="H1824">
        <v>3</v>
      </c>
    </row>
    <row r="1825" spans="1:8">
      <c r="A1825" t="s">
        <v>7299</v>
      </c>
      <c r="B1825" s="15">
        <v>45281</v>
      </c>
      <c r="C1825" s="15">
        <v>44927</v>
      </c>
      <c r="D1825" s="15">
        <v>45261</v>
      </c>
      <c r="E1825">
        <v>0</v>
      </c>
      <c r="F1825">
        <v>1</v>
      </c>
      <c r="G1825">
        <v>0</v>
      </c>
      <c r="H1825">
        <v>1</v>
      </c>
    </row>
    <row r="1826" spans="1:8">
      <c r="A1826" t="s">
        <v>7785</v>
      </c>
      <c r="B1826" s="15">
        <v>45281</v>
      </c>
      <c r="C1826" s="15">
        <v>44927</v>
      </c>
      <c r="D1826" s="15">
        <v>45261</v>
      </c>
      <c r="E1826">
        <v>0</v>
      </c>
      <c r="F1826">
        <v>1</v>
      </c>
      <c r="G1826">
        <v>0</v>
      </c>
      <c r="H1826">
        <v>1</v>
      </c>
    </row>
    <row r="1827" spans="1:8">
      <c r="A1827" t="s">
        <v>7233</v>
      </c>
      <c r="B1827" s="15">
        <v>45281</v>
      </c>
      <c r="C1827" s="15">
        <v>44927</v>
      </c>
      <c r="D1827" s="15">
        <v>45261</v>
      </c>
      <c r="E1827">
        <v>1</v>
      </c>
      <c r="F1827">
        <v>0</v>
      </c>
      <c r="G1827">
        <v>0</v>
      </c>
      <c r="H1827">
        <v>1</v>
      </c>
    </row>
    <row r="1828" spans="1:8">
      <c r="A1828" t="s">
        <v>184</v>
      </c>
      <c r="B1828" s="15">
        <v>45281</v>
      </c>
      <c r="C1828" s="15">
        <v>44927</v>
      </c>
      <c r="D1828" s="15">
        <v>45261</v>
      </c>
      <c r="E1828">
        <v>0</v>
      </c>
      <c r="F1828">
        <v>0</v>
      </c>
      <c r="G1828">
        <v>3</v>
      </c>
      <c r="H1828">
        <v>3</v>
      </c>
    </row>
    <row r="1829" spans="1:8">
      <c r="A1829" t="s">
        <v>101</v>
      </c>
      <c r="B1829" s="15">
        <v>45281</v>
      </c>
      <c r="C1829" s="15">
        <v>44927</v>
      </c>
      <c r="D1829" s="15">
        <v>45261</v>
      </c>
      <c r="E1829">
        <v>2</v>
      </c>
      <c r="F1829">
        <v>1</v>
      </c>
      <c r="G1829">
        <v>0</v>
      </c>
      <c r="H1829">
        <v>3</v>
      </c>
    </row>
    <row r="1830" spans="1:8">
      <c r="A1830" t="s">
        <v>7738</v>
      </c>
      <c r="B1830" s="15">
        <v>45281</v>
      </c>
      <c r="C1830" s="15">
        <v>44927</v>
      </c>
      <c r="D1830" s="15">
        <v>45261</v>
      </c>
      <c r="E1830">
        <v>1</v>
      </c>
      <c r="F1830">
        <v>0</v>
      </c>
      <c r="G1830">
        <v>0</v>
      </c>
      <c r="H1830">
        <v>1</v>
      </c>
    </row>
    <row r="1831" spans="1:8">
      <c r="A1831" t="s">
        <v>7786</v>
      </c>
      <c r="B1831" s="15">
        <v>45281</v>
      </c>
      <c r="C1831" s="15">
        <v>44927</v>
      </c>
      <c r="D1831" s="15">
        <v>45261</v>
      </c>
      <c r="E1831">
        <v>0</v>
      </c>
      <c r="F1831">
        <v>1</v>
      </c>
      <c r="G1831">
        <v>0</v>
      </c>
      <c r="H1831">
        <v>1</v>
      </c>
    </row>
    <row r="1832" spans="1:8">
      <c r="A1832" t="s">
        <v>6969</v>
      </c>
      <c r="B1832" s="15">
        <v>45281</v>
      </c>
      <c r="C1832" s="15">
        <v>44927</v>
      </c>
      <c r="D1832" s="15">
        <v>45261</v>
      </c>
      <c r="E1832">
        <v>0</v>
      </c>
      <c r="F1832">
        <v>1</v>
      </c>
      <c r="G1832">
        <v>0</v>
      </c>
      <c r="H1832">
        <v>1</v>
      </c>
    </row>
    <row r="1833" spans="1:8">
      <c r="A1833" t="s">
        <v>6882</v>
      </c>
      <c r="B1833" s="15">
        <v>45281</v>
      </c>
      <c r="C1833" s="15">
        <v>44927</v>
      </c>
      <c r="D1833" s="15">
        <v>45261</v>
      </c>
      <c r="E1833">
        <v>1</v>
      </c>
      <c r="F1833">
        <v>0</v>
      </c>
      <c r="G1833">
        <v>0</v>
      </c>
      <c r="H1833">
        <v>1</v>
      </c>
    </row>
    <row r="1834" spans="1:8">
      <c r="A1834" t="s">
        <v>7787</v>
      </c>
      <c r="B1834" s="15">
        <v>45281</v>
      </c>
      <c r="C1834" s="15">
        <v>44927</v>
      </c>
      <c r="D1834" s="15">
        <v>45261</v>
      </c>
      <c r="E1834">
        <v>0</v>
      </c>
      <c r="F1834">
        <v>0</v>
      </c>
      <c r="G1834">
        <v>1</v>
      </c>
      <c r="H1834">
        <v>1</v>
      </c>
    </row>
    <row r="1835" spans="1:8">
      <c r="A1835" t="s">
        <v>6944</v>
      </c>
      <c r="B1835" s="15">
        <v>45281</v>
      </c>
      <c r="C1835" s="15">
        <v>44927</v>
      </c>
      <c r="D1835" s="15">
        <v>45261</v>
      </c>
      <c r="E1835">
        <v>1</v>
      </c>
      <c r="F1835">
        <v>0</v>
      </c>
      <c r="G1835">
        <v>0</v>
      </c>
      <c r="H1835">
        <v>1</v>
      </c>
    </row>
    <row r="1836" spans="1:8">
      <c r="A1836" t="s">
        <v>7788</v>
      </c>
      <c r="B1836" s="15">
        <v>45281</v>
      </c>
      <c r="C1836" s="15">
        <v>44927</v>
      </c>
      <c r="D1836" s="15">
        <v>45261</v>
      </c>
      <c r="E1836">
        <v>0</v>
      </c>
      <c r="F1836">
        <v>0</v>
      </c>
      <c r="G1836">
        <v>1</v>
      </c>
      <c r="H1836">
        <v>1</v>
      </c>
    </row>
    <row r="1837" spans="1:8">
      <c r="A1837" t="s">
        <v>7005</v>
      </c>
      <c r="B1837" s="15">
        <v>45281</v>
      </c>
      <c r="C1837" s="15">
        <v>44927</v>
      </c>
      <c r="D1837" s="15">
        <v>45261</v>
      </c>
      <c r="E1837">
        <v>0</v>
      </c>
      <c r="F1837">
        <v>0</v>
      </c>
      <c r="G1837">
        <v>1</v>
      </c>
      <c r="H1837">
        <v>1</v>
      </c>
    </row>
    <row r="1838" spans="1:8">
      <c r="A1838" t="s">
        <v>7641</v>
      </c>
      <c r="B1838" s="15">
        <v>45281</v>
      </c>
      <c r="C1838" s="15">
        <v>44927</v>
      </c>
      <c r="D1838" s="15">
        <v>45261</v>
      </c>
      <c r="E1838">
        <v>1</v>
      </c>
      <c r="F1838">
        <v>0</v>
      </c>
      <c r="G1838">
        <v>0</v>
      </c>
      <c r="H1838">
        <v>1</v>
      </c>
    </row>
    <row r="1839" spans="1:8">
      <c r="A1839" t="s">
        <v>7789</v>
      </c>
      <c r="B1839" s="15">
        <v>45281</v>
      </c>
      <c r="C1839" s="15">
        <v>44927</v>
      </c>
      <c r="D1839" s="15">
        <v>45261</v>
      </c>
      <c r="E1839">
        <v>0</v>
      </c>
      <c r="F1839">
        <v>1</v>
      </c>
      <c r="G1839">
        <v>0</v>
      </c>
      <c r="H1839">
        <v>1</v>
      </c>
    </row>
    <row r="1840" spans="1:8">
      <c r="A1840" t="s">
        <v>63</v>
      </c>
      <c r="B1840" s="15">
        <v>45281</v>
      </c>
      <c r="C1840" s="15">
        <v>44927</v>
      </c>
      <c r="D1840" s="15">
        <v>45261</v>
      </c>
      <c r="E1840">
        <v>34</v>
      </c>
      <c r="F1840">
        <v>0</v>
      </c>
      <c r="G1840">
        <v>60</v>
      </c>
      <c r="H1840">
        <v>94</v>
      </c>
    </row>
    <row r="1841" spans="1:8">
      <c r="A1841" t="s">
        <v>7790</v>
      </c>
      <c r="B1841" s="15">
        <v>45281</v>
      </c>
      <c r="C1841" s="15">
        <v>44927</v>
      </c>
      <c r="D1841" s="15">
        <v>45261</v>
      </c>
      <c r="E1841">
        <v>1</v>
      </c>
      <c r="F1841">
        <v>0</v>
      </c>
      <c r="G1841">
        <v>0</v>
      </c>
      <c r="H1841">
        <v>1</v>
      </c>
    </row>
    <row r="1842" spans="1:8">
      <c r="A1842" t="s">
        <v>6908</v>
      </c>
      <c r="B1842" s="15">
        <v>45281</v>
      </c>
      <c r="C1842" s="15">
        <v>44927</v>
      </c>
      <c r="D1842" s="15">
        <v>45261</v>
      </c>
      <c r="E1842">
        <v>0</v>
      </c>
      <c r="F1842">
        <v>0</v>
      </c>
      <c r="G1842">
        <v>1</v>
      </c>
      <c r="H1842">
        <v>1</v>
      </c>
    </row>
    <row r="1843" spans="1:8">
      <c r="A1843" t="s">
        <v>98</v>
      </c>
      <c r="B1843" s="15">
        <v>45281</v>
      </c>
      <c r="C1843" s="15">
        <v>44927</v>
      </c>
      <c r="D1843" s="15">
        <v>45261</v>
      </c>
      <c r="E1843">
        <v>11</v>
      </c>
      <c r="F1843">
        <v>0</v>
      </c>
      <c r="G1843">
        <v>25</v>
      </c>
      <c r="H1843">
        <v>36</v>
      </c>
    </row>
    <row r="1844" spans="1:8">
      <c r="A1844" t="s">
        <v>162</v>
      </c>
      <c r="B1844" s="15">
        <v>45281</v>
      </c>
      <c r="C1844" s="15">
        <v>44927</v>
      </c>
      <c r="D1844" s="15">
        <v>45261</v>
      </c>
      <c r="E1844">
        <v>0</v>
      </c>
      <c r="F1844">
        <v>2</v>
      </c>
      <c r="G1844">
        <v>0</v>
      </c>
      <c r="H1844">
        <v>2</v>
      </c>
    </row>
    <row r="1845" spans="1:8">
      <c r="A1845" t="s">
        <v>90</v>
      </c>
      <c r="B1845" s="15">
        <v>45281</v>
      </c>
      <c r="C1845" s="15">
        <v>44927</v>
      </c>
      <c r="D1845" s="15">
        <v>45261</v>
      </c>
      <c r="E1845">
        <v>12</v>
      </c>
      <c r="F1845">
        <v>4</v>
      </c>
      <c r="G1845">
        <v>2</v>
      </c>
      <c r="H1845">
        <v>18</v>
      </c>
    </row>
    <row r="1846" spans="1:8">
      <c r="A1846" t="s">
        <v>74</v>
      </c>
      <c r="B1846" s="15">
        <v>45281</v>
      </c>
      <c r="C1846" s="15">
        <v>44927</v>
      </c>
      <c r="D1846" s="15">
        <v>45261</v>
      </c>
      <c r="E1846">
        <v>0</v>
      </c>
      <c r="F1846">
        <v>0</v>
      </c>
      <c r="G1846">
        <v>1</v>
      </c>
      <c r="H1846">
        <v>1</v>
      </c>
    </row>
    <row r="1847" spans="1:8">
      <c r="A1847" t="s">
        <v>139</v>
      </c>
      <c r="B1847" s="15">
        <v>45281</v>
      </c>
      <c r="C1847" s="15">
        <v>44927</v>
      </c>
      <c r="D1847" s="15">
        <v>45261</v>
      </c>
      <c r="E1847">
        <v>1</v>
      </c>
      <c r="F1847">
        <v>3</v>
      </c>
      <c r="G1847">
        <v>0</v>
      </c>
      <c r="H1847">
        <v>4</v>
      </c>
    </row>
    <row r="1848" spans="1:8">
      <c r="A1848" t="s">
        <v>7791</v>
      </c>
      <c r="B1848" s="15">
        <v>45281</v>
      </c>
      <c r="C1848" s="15">
        <v>44927</v>
      </c>
      <c r="D1848" s="15">
        <v>45261</v>
      </c>
      <c r="E1848">
        <v>1</v>
      </c>
      <c r="F1848">
        <v>0</v>
      </c>
      <c r="G1848">
        <v>0</v>
      </c>
      <c r="H1848">
        <v>1</v>
      </c>
    </row>
    <row r="1849" spans="1:8">
      <c r="A1849" t="s">
        <v>161</v>
      </c>
      <c r="B1849" s="15">
        <v>45281</v>
      </c>
      <c r="C1849" s="15">
        <v>44927</v>
      </c>
      <c r="D1849" s="15">
        <v>45261</v>
      </c>
      <c r="E1849">
        <v>0</v>
      </c>
      <c r="F1849">
        <v>1</v>
      </c>
      <c r="G1849">
        <v>0</v>
      </c>
      <c r="H1849">
        <v>1</v>
      </c>
    </row>
    <row r="1850" spans="1:8">
      <c r="A1850" t="s">
        <v>168</v>
      </c>
      <c r="B1850" s="15">
        <v>45281</v>
      </c>
      <c r="C1850" s="15">
        <v>44927</v>
      </c>
      <c r="D1850" s="15">
        <v>45261</v>
      </c>
      <c r="E1850">
        <v>3</v>
      </c>
      <c r="F1850">
        <v>1</v>
      </c>
      <c r="G1850">
        <v>3</v>
      </c>
      <c r="H1850">
        <v>7</v>
      </c>
    </row>
    <row r="1851" spans="1:8">
      <c r="A1851" t="s">
        <v>7792</v>
      </c>
      <c r="B1851" s="15">
        <v>45281</v>
      </c>
      <c r="C1851" s="15">
        <v>44927</v>
      </c>
      <c r="D1851" s="15">
        <v>45261</v>
      </c>
      <c r="E1851">
        <v>0</v>
      </c>
      <c r="F1851">
        <v>0</v>
      </c>
      <c r="G1851">
        <v>1</v>
      </c>
      <c r="H1851">
        <v>1</v>
      </c>
    </row>
    <row r="1852" spans="1:8">
      <c r="A1852" t="s">
        <v>6889</v>
      </c>
      <c r="B1852" s="15">
        <v>45281</v>
      </c>
      <c r="C1852" s="15">
        <v>44927</v>
      </c>
      <c r="D1852" s="15">
        <v>45261</v>
      </c>
      <c r="E1852">
        <v>1</v>
      </c>
      <c r="F1852">
        <v>0</v>
      </c>
      <c r="G1852">
        <v>0</v>
      </c>
      <c r="H1852">
        <v>1</v>
      </c>
    </row>
    <row r="1853" spans="1:8">
      <c r="A1853" t="s">
        <v>6902</v>
      </c>
      <c r="B1853" s="15">
        <v>45281</v>
      </c>
      <c r="C1853" s="15">
        <v>44927</v>
      </c>
      <c r="D1853" s="15">
        <v>45261</v>
      </c>
      <c r="E1853">
        <v>0</v>
      </c>
      <c r="F1853">
        <v>0</v>
      </c>
      <c r="G1853">
        <v>1</v>
      </c>
      <c r="H1853">
        <v>1</v>
      </c>
    </row>
    <row r="1854" spans="1:8">
      <c r="A1854" t="s">
        <v>7793</v>
      </c>
      <c r="B1854" s="15">
        <v>45281</v>
      </c>
      <c r="C1854" s="15">
        <v>44927</v>
      </c>
      <c r="D1854" s="15">
        <v>45261</v>
      </c>
      <c r="E1854">
        <v>0</v>
      </c>
      <c r="F1854">
        <v>0</v>
      </c>
      <c r="G1854">
        <v>1</v>
      </c>
      <c r="H1854">
        <v>1</v>
      </c>
    </row>
    <row r="1855" spans="1:8">
      <c r="A1855" t="s">
        <v>93</v>
      </c>
      <c r="B1855" s="15">
        <v>45281</v>
      </c>
      <c r="C1855" s="15">
        <v>44927</v>
      </c>
      <c r="D1855" s="15">
        <v>45261</v>
      </c>
      <c r="E1855">
        <v>2</v>
      </c>
      <c r="F1855">
        <v>7</v>
      </c>
      <c r="G1855">
        <v>4</v>
      </c>
      <c r="H1855">
        <v>13</v>
      </c>
    </row>
    <row r="1856" spans="1:8">
      <c r="A1856" t="s">
        <v>7794</v>
      </c>
      <c r="B1856" s="15">
        <v>45281</v>
      </c>
      <c r="C1856" s="15">
        <v>44927</v>
      </c>
      <c r="D1856" s="15">
        <v>45261</v>
      </c>
      <c r="E1856">
        <v>1</v>
      </c>
      <c r="F1856">
        <v>0</v>
      </c>
      <c r="G1856">
        <v>0</v>
      </c>
      <c r="H1856">
        <v>1</v>
      </c>
    </row>
    <row r="1857" spans="1:8">
      <c r="A1857" t="s">
        <v>6948</v>
      </c>
      <c r="B1857" s="15">
        <v>45281</v>
      </c>
      <c r="C1857" s="15">
        <v>44927</v>
      </c>
      <c r="D1857" s="15">
        <v>45261</v>
      </c>
      <c r="E1857">
        <v>1</v>
      </c>
      <c r="F1857">
        <v>0</v>
      </c>
      <c r="G1857">
        <v>0</v>
      </c>
      <c r="H1857">
        <v>1</v>
      </c>
    </row>
    <row r="1858" spans="1:8">
      <c r="A1858" t="s">
        <v>7414</v>
      </c>
      <c r="B1858" s="15">
        <v>45281</v>
      </c>
      <c r="C1858" s="15">
        <v>44927</v>
      </c>
      <c r="D1858" s="15">
        <v>45261</v>
      </c>
      <c r="E1858">
        <v>2</v>
      </c>
      <c r="F1858">
        <v>2</v>
      </c>
      <c r="G1858">
        <v>0</v>
      </c>
      <c r="H1858">
        <v>4</v>
      </c>
    </row>
    <row r="1859" spans="1:8">
      <c r="A1859" t="s">
        <v>115</v>
      </c>
      <c r="B1859" s="15">
        <v>45281</v>
      </c>
      <c r="C1859" s="15">
        <v>44927</v>
      </c>
      <c r="D1859" s="15">
        <v>45261</v>
      </c>
      <c r="E1859">
        <v>1</v>
      </c>
      <c r="F1859">
        <v>0</v>
      </c>
      <c r="G1859">
        <v>0</v>
      </c>
      <c r="H1859">
        <v>1</v>
      </c>
    </row>
    <row r="1860" spans="1:8">
      <c r="A1860" t="s">
        <v>6993</v>
      </c>
      <c r="B1860" s="15">
        <v>45281</v>
      </c>
      <c r="C1860" s="15">
        <v>44927</v>
      </c>
      <c r="D1860" s="15">
        <v>45261</v>
      </c>
      <c r="E1860">
        <v>0</v>
      </c>
      <c r="F1860">
        <v>0</v>
      </c>
      <c r="G1860">
        <v>1</v>
      </c>
      <c r="H1860">
        <v>1</v>
      </c>
    </row>
    <row r="1861" spans="1:8">
      <c r="A1861" t="s">
        <v>82</v>
      </c>
      <c r="B1861" s="15">
        <v>45281</v>
      </c>
      <c r="C1861" s="15">
        <v>44927</v>
      </c>
      <c r="D1861" s="15">
        <v>45261</v>
      </c>
      <c r="E1861">
        <v>2</v>
      </c>
      <c r="F1861">
        <v>0</v>
      </c>
      <c r="G1861">
        <v>2</v>
      </c>
      <c r="H1861">
        <v>4</v>
      </c>
    </row>
    <row r="1862" spans="1:8">
      <c r="A1862" t="s">
        <v>6965</v>
      </c>
      <c r="B1862" s="15">
        <v>45281</v>
      </c>
      <c r="C1862" s="15">
        <v>44927</v>
      </c>
      <c r="D1862" s="15">
        <v>45261</v>
      </c>
      <c r="E1862">
        <v>0</v>
      </c>
      <c r="F1862">
        <v>0</v>
      </c>
      <c r="G1862">
        <v>1</v>
      </c>
      <c r="H1862">
        <v>1</v>
      </c>
    </row>
    <row r="1863" spans="1:8">
      <c r="A1863" t="s">
        <v>7147</v>
      </c>
      <c r="B1863" s="15">
        <v>45281</v>
      </c>
      <c r="C1863" s="15">
        <v>44927</v>
      </c>
      <c r="D1863" s="15">
        <v>45261</v>
      </c>
      <c r="E1863">
        <v>2</v>
      </c>
      <c r="F1863">
        <v>0</v>
      </c>
      <c r="G1863">
        <v>1</v>
      </c>
      <c r="H1863">
        <v>3</v>
      </c>
    </row>
    <row r="1864" spans="1:8">
      <c r="A1864" t="s">
        <v>7164</v>
      </c>
      <c r="B1864" s="15">
        <v>45281</v>
      </c>
      <c r="C1864" s="15">
        <v>44927</v>
      </c>
      <c r="D1864" s="15">
        <v>45261</v>
      </c>
      <c r="E1864">
        <v>2</v>
      </c>
      <c r="F1864">
        <v>0</v>
      </c>
      <c r="G1864">
        <v>0</v>
      </c>
      <c r="H1864">
        <v>2</v>
      </c>
    </row>
    <row r="1865" spans="1:8">
      <c r="A1865" t="s">
        <v>7795</v>
      </c>
      <c r="B1865" s="15">
        <v>45281</v>
      </c>
      <c r="C1865" s="15">
        <v>44927</v>
      </c>
      <c r="D1865" s="15">
        <v>45261</v>
      </c>
      <c r="E1865">
        <v>0</v>
      </c>
      <c r="F1865">
        <v>0</v>
      </c>
      <c r="G1865">
        <v>1</v>
      </c>
      <c r="H1865">
        <v>1</v>
      </c>
    </row>
    <row r="1866" spans="1:8">
      <c r="A1866" t="s">
        <v>7796</v>
      </c>
      <c r="B1866" s="15">
        <v>45281</v>
      </c>
      <c r="C1866" s="15">
        <v>44927</v>
      </c>
      <c r="D1866" s="15">
        <v>45261</v>
      </c>
      <c r="E1866">
        <v>0</v>
      </c>
      <c r="F1866">
        <v>0</v>
      </c>
      <c r="G1866">
        <v>1</v>
      </c>
      <c r="H1866">
        <v>1</v>
      </c>
    </row>
    <row r="1867" spans="1:8">
      <c r="A1867" t="s">
        <v>132</v>
      </c>
      <c r="B1867" s="15">
        <v>45281</v>
      </c>
      <c r="C1867" s="15">
        <v>44927</v>
      </c>
      <c r="D1867" s="15">
        <v>45261</v>
      </c>
      <c r="E1867">
        <v>1</v>
      </c>
      <c r="F1867">
        <v>0</v>
      </c>
      <c r="G1867">
        <v>0</v>
      </c>
      <c r="H1867">
        <v>1</v>
      </c>
    </row>
    <row r="1868" spans="1:8">
      <c r="A1868" t="s">
        <v>7797</v>
      </c>
      <c r="B1868" s="15">
        <v>45281</v>
      </c>
      <c r="C1868" s="15">
        <v>44927</v>
      </c>
      <c r="D1868" s="15">
        <v>45261</v>
      </c>
      <c r="E1868">
        <v>1</v>
      </c>
      <c r="F1868">
        <v>0</v>
      </c>
      <c r="G1868">
        <v>0</v>
      </c>
      <c r="H1868">
        <v>1</v>
      </c>
    </row>
    <row r="1869" spans="1:8">
      <c r="A1869" t="s">
        <v>7508</v>
      </c>
      <c r="B1869" s="15">
        <v>45281</v>
      </c>
      <c r="C1869" s="15">
        <v>44927</v>
      </c>
      <c r="D1869" s="15">
        <v>45261</v>
      </c>
      <c r="E1869">
        <v>0</v>
      </c>
      <c r="F1869">
        <v>0</v>
      </c>
      <c r="G1869">
        <v>1</v>
      </c>
      <c r="H1869">
        <v>1</v>
      </c>
    </row>
    <row r="1870" spans="1:8">
      <c r="A1870" t="s">
        <v>7798</v>
      </c>
      <c r="B1870" s="15">
        <v>45281</v>
      </c>
      <c r="C1870" s="15">
        <v>44927</v>
      </c>
      <c r="D1870" s="15">
        <v>45261</v>
      </c>
      <c r="E1870">
        <v>1</v>
      </c>
      <c r="F1870">
        <v>0</v>
      </c>
      <c r="G1870">
        <v>0</v>
      </c>
      <c r="H1870">
        <v>1</v>
      </c>
    </row>
    <row r="1871" spans="1:8">
      <c r="A1871" t="s">
        <v>7749</v>
      </c>
      <c r="B1871" s="15">
        <v>45281</v>
      </c>
      <c r="C1871" s="15">
        <v>44927</v>
      </c>
      <c r="D1871" s="15">
        <v>45261</v>
      </c>
      <c r="E1871">
        <v>0</v>
      </c>
      <c r="F1871">
        <v>0</v>
      </c>
      <c r="G1871">
        <v>1</v>
      </c>
      <c r="H1871">
        <v>1</v>
      </c>
    </row>
    <row r="1872" spans="1:8">
      <c r="A1872" t="s">
        <v>7799</v>
      </c>
      <c r="B1872" s="15">
        <v>45281</v>
      </c>
      <c r="C1872" s="15">
        <v>44927</v>
      </c>
      <c r="D1872" s="15">
        <v>45261</v>
      </c>
      <c r="E1872">
        <v>1</v>
      </c>
      <c r="F1872">
        <v>0</v>
      </c>
      <c r="G1872">
        <v>0</v>
      </c>
      <c r="H1872">
        <v>1</v>
      </c>
    </row>
    <row r="1873" spans="1:8">
      <c r="A1873" t="s">
        <v>7037</v>
      </c>
      <c r="B1873" s="15">
        <v>45281</v>
      </c>
      <c r="C1873" s="15">
        <v>44927</v>
      </c>
      <c r="D1873" s="15">
        <v>45261</v>
      </c>
      <c r="E1873">
        <v>6</v>
      </c>
      <c r="F1873">
        <v>1</v>
      </c>
      <c r="G1873">
        <v>1</v>
      </c>
      <c r="H1873">
        <v>8</v>
      </c>
    </row>
    <row r="1874" spans="1:8">
      <c r="A1874" t="s">
        <v>128</v>
      </c>
      <c r="B1874" s="15">
        <v>45281</v>
      </c>
      <c r="C1874" s="15">
        <v>44927</v>
      </c>
      <c r="D1874" s="15">
        <v>45261</v>
      </c>
      <c r="E1874">
        <v>1</v>
      </c>
      <c r="F1874">
        <v>0</v>
      </c>
      <c r="G1874">
        <v>0</v>
      </c>
      <c r="H1874">
        <v>1</v>
      </c>
    </row>
    <row r="1875" spans="1:8">
      <c r="A1875" t="s">
        <v>7800</v>
      </c>
      <c r="B1875" s="15">
        <v>45281</v>
      </c>
      <c r="C1875" s="15">
        <v>44927</v>
      </c>
      <c r="D1875" s="15">
        <v>45261</v>
      </c>
      <c r="E1875">
        <v>0</v>
      </c>
      <c r="F1875">
        <v>0</v>
      </c>
      <c r="G1875">
        <v>1</v>
      </c>
      <c r="H1875">
        <v>1</v>
      </c>
    </row>
    <row r="1876" spans="1:8">
      <c r="A1876" t="s">
        <v>108</v>
      </c>
      <c r="B1876" s="15">
        <v>45281</v>
      </c>
      <c r="C1876" s="15">
        <v>44927</v>
      </c>
      <c r="D1876" s="15">
        <v>45261</v>
      </c>
      <c r="E1876">
        <v>1</v>
      </c>
      <c r="F1876">
        <v>0</v>
      </c>
      <c r="G1876">
        <v>0</v>
      </c>
      <c r="H1876">
        <v>1</v>
      </c>
    </row>
    <row r="1877" spans="1:8">
      <c r="A1877" t="s">
        <v>6936</v>
      </c>
      <c r="B1877" s="15">
        <v>45281</v>
      </c>
      <c r="C1877" s="15">
        <v>44927</v>
      </c>
      <c r="D1877" s="15">
        <v>45261</v>
      </c>
      <c r="E1877">
        <v>2</v>
      </c>
      <c r="F1877">
        <v>0</v>
      </c>
      <c r="G1877">
        <v>1</v>
      </c>
      <c r="H1877">
        <v>3</v>
      </c>
    </row>
    <row r="1878" spans="1:8">
      <c r="A1878" t="s">
        <v>7801</v>
      </c>
      <c r="B1878" s="15">
        <v>45281</v>
      </c>
      <c r="C1878" s="15">
        <v>44927</v>
      </c>
      <c r="D1878" s="15">
        <v>45261</v>
      </c>
      <c r="E1878">
        <v>0</v>
      </c>
      <c r="F1878">
        <v>1</v>
      </c>
      <c r="G1878">
        <v>0</v>
      </c>
      <c r="H1878">
        <v>1</v>
      </c>
    </row>
    <row r="1879" spans="1:8">
      <c r="A1879" t="s">
        <v>7068</v>
      </c>
      <c r="B1879" s="15">
        <v>45281</v>
      </c>
      <c r="C1879" s="15">
        <v>44927</v>
      </c>
      <c r="D1879" s="15">
        <v>45261</v>
      </c>
      <c r="E1879">
        <v>3</v>
      </c>
      <c r="F1879">
        <v>0</v>
      </c>
      <c r="G1879">
        <v>0</v>
      </c>
      <c r="H1879">
        <v>3</v>
      </c>
    </row>
    <row r="1880" spans="1:8">
      <c r="A1880" t="s">
        <v>6849</v>
      </c>
      <c r="B1880" s="15">
        <v>45281</v>
      </c>
      <c r="C1880" s="15">
        <v>44927</v>
      </c>
      <c r="D1880" s="15">
        <v>45261</v>
      </c>
      <c r="E1880">
        <v>3</v>
      </c>
      <c r="F1880">
        <v>2</v>
      </c>
      <c r="G1880">
        <v>0</v>
      </c>
      <c r="H1880">
        <v>5</v>
      </c>
    </row>
    <row r="1881" spans="1:8">
      <c r="A1881" t="s">
        <v>7707</v>
      </c>
      <c r="B1881" s="15">
        <v>45281</v>
      </c>
      <c r="C1881" s="15">
        <v>44927</v>
      </c>
      <c r="D1881" s="15">
        <v>45261</v>
      </c>
      <c r="E1881">
        <v>1</v>
      </c>
      <c r="F1881">
        <v>0</v>
      </c>
      <c r="G1881">
        <v>0</v>
      </c>
      <c r="H1881">
        <v>1</v>
      </c>
    </row>
    <row r="1882" spans="1:8">
      <c r="A1882" t="s">
        <v>6913</v>
      </c>
      <c r="B1882" s="15">
        <v>45281</v>
      </c>
      <c r="C1882" s="15">
        <v>44927</v>
      </c>
      <c r="D1882" s="15">
        <v>45261</v>
      </c>
      <c r="E1882">
        <v>4</v>
      </c>
      <c r="F1882">
        <v>0</v>
      </c>
      <c r="G1882">
        <v>1</v>
      </c>
      <c r="H1882">
        <v>5</v>
      </c>
    </row>
    <row r="1883" spans="1:8">
      <c r="A1883" t="s">
        <v>7802</v>
      </c>
      <c r="B1883" s="15">
        <v>45281</v>
      </c>
      <c r="C1883" s="15">
        <v>44927</v>
      </c>
      <c r="D1883" s="15">
        <v>45261</v>
      </c>
      <c r="E1883">
        <v>1</v>
      </c>
      <c r="F1883">
        <v>0</v>
      </c>
      <c r="G1883">
        <v>0</v>
      </c>
      <c r="H1883">
        <v>1</v>
      </c>
    </row>
    <row r="1884" spans="1:8">
      <c r="A1884" t="s">
        <v>107</v>
      </c>
      <c r="B1884" s="15">
        <v>45281</v>
      </c>
      <c r="C1884" s="15">
        <v>44927</v>
      </c>
      <c r="D1884" s="15">
        <v>45261</v>
      </c>
      <c r="E1884">
        <v>1</v>
      </c>
      <c r="F1884">
        <v>0</v>
      </c>
      <c r="G1884">
        <v>0</v>
      </c>
      <c r="H1884">
        <v>1</v>
      </c>
    </row>
    <row r="1885" spans="1:8">
      <c r="A1885" t="s">
        <v>7803</v>
      </c>
      <c r="B1885" s="15">
        <v>45281</v>
      </c>
      <c r="C1885" s="15">
        <v>44927</v>
      </c>
      <c r="D1885" s="15">
        <v>45261</v>
      </c>
      <c r="E1885">
        <v>1</v>
      </c>
      <c r="F1885">
        <v>0</v>
      </c>
      <c r="G1885">
        <v>0</v>
      </c>
      <c r="H1885">
        <v>1</v>
      </c>
    </row>
    <row r="1886" spans="1:8">
      <c r="A1886" t="s">
        <v>117</v>
      </c>
      <c r="B1886" s="15">
        <v>45281</v>
      </c>
      <c r="C1886" s="15">
        <v>44927</v>
      </c>
      <c r="D1886" s="15">
        <v>45261</v>
      </c>
      <c r="E1886">
        <v>1</v>
      </c>
      <c r="F1886">
        <v>0</v>
      </c>
      <c r="G1886">
        <v>0</v>
      </c>
      <c r="H1886">
        <v>1</v>
      </c>
    </row>
    <row r="1887" spans="1:8">
      <c r="A1887" t="s">
        <v>96</v>
      </c>
      <c r="B1887" s="15">
        <v>45281</v>
      </c>
      <c r="C1887" s="15">
        <v>44927</v>
      </c>
      <c r="D1887" s="15">
        <v>45261</v>
      </c>
      <c r="E1887">
        <v>3</v>
      </c>
      <c r="F1887">
        <v>0</v>
      </c>
      <c r="G1887">
        <v>0</v>
      </c>
      <c r="H1887">
        <v>3</v>
      </c>
    </row>
    <row r="1888" spans="1:8">
      <c r="A1888" t="s">
        <v>7804</v>
      </c>
      <c r="B1888" s="15">
        <v>45281</v>
      </c>
      <c r="C1888" s="15">
        <v>44927</v>
      </c>
      <c r="D1888" s="15">
        <v>45261</v>
      </c>
      <c r="E1888">
        <v>1</v>
      </c>
      <c r="F1888">
        <v>0</v>
      </c>
      <c r="G1888">
        <v>0</v>
      </c>
      <c r="H1888">
        <v>1</v>
      </c>
    </row>
    <row r="1889" spans="1:8">
      <c r="A1889" t="s">
        <v>7417</v>
      </c>
      <c r="B1889" s="15">
        <v>45281</v>
      </c>
      <c r="C1889" s="15">
        <v>44927</v>
      </c>
      <c r="D1889" s="15">
        <v>45261</v>
      </c>
      <c r="E1889">
        <v>1</v>
      </c>
      <c r="F1889">
        <v>0</v>
      </c>
      <c r="G1889">
        <v>1</v>
      </c>
      <c r="H1889">
        <v>2</v>
      </c>
    </row>
    <row r="1890" spans="1:8">
      <c r="A1890" t="s">
        <v>7301</v>
      </c>
      <c r="B1890" s="15">
        <v>45281</v>
      </c>
      <c r="C1890" s="15">
        <v>44927</v>
      </c>
      <c r="D1890" s="15">
        <v>45261</v>
      </c>
      <c r="E1890">
        <v>0</v>
      </c>
      <c r="F1890">
        <v>0</v>
      </c>
      <c r="G1890">
        <v>1</v>
      </c>
      <c r="H1890">
        <v>1</v>
      </c>
    </row>
    <row r="1891" spans="1:8">
      <c r="A1891" t="s">
        <v>7805</v>
      </c>
      <c r="B1891" s="15">
        <v>45281</v>
      </c>
      <c r="C1891" s="15">
        <v>44927</v>
      </c>
      <c r="D1891" s="15">
        <v>45261</v>
      </c>
      <c r="E1891">
        <v>0</v>
      </c>
      <c r="F1891">
        <v>0</v>
      </c>
      <c r="G1891">
        <v>1</v>
      </c>
      <c r="H1891">
        <v>1</v>
      </c>
    </row>
    <row r="1892" spans="1:8">
      <c r="A1892" t="s">
        <v>7145</v>
      </c>
      <c r="B1892" s="15">
        <v>45281</v>
      </c>
      <c r="C1892" s="15">
        <v>44927</v>
      </c>
      <c r="D1892" s="15">
        <v>45261</v>
      </c>
      <c r="E1892">
        <v>1</v>
      </c>
      <c r="F1892">
        <v>0</v>
      </c>
      <c r="G1892">
        <v>1</v>
      </c>
      <c r="H1892">
        <v>2</v>
      </c>
    </row>
    <row r="1893" spans="1:8">
      <c r="A1893" t="s">
        <v>6973</v>
      </c>
      <c r="B1893" s="15">
        <v>45281</v>
      </c>
      <c r="C1893" s="15">
        <v>44927</v>
      </c>
      <c r="D1893" s="15">
        <v>45261</v>
      </c>
      <c r="E1893">
        <v>1</v>
      </c>
      <c r="F1893">
        <v>0</v>
      </c>
      <c r="G1893">
        <v>0</v>
      </c>
      <c r="H1893">
        <v>1</v>
      </c>
    </row>
    <row r="1894" spans="1:8">
      <c r="A1894" t="s">
        <v>7594</v>
      </c>
      <c r="B1894" s="15">
        <v>45281</v>
      </c>
      <c r="C1894" s="15">
        <v>44927</v>
      </c>
      <c r="D1894" s="15">
        <v>45261</v>
      </c>
      <c r="E1894">
        <v>0</v>
      </c>
      <c r="F1894">
        <v>1</v>
      </c>
      <c r="G1894">
        <v>0</v>
      </c>
      <c r="H1894">
        <v>1</v>
      </c>
    </row>
    <row r="1895" spans="1:8">
      <c r="A1895" t="s">
        <v>78</v>
      </c>
      <c r="B1895" s="15">
        <v>45281</v>
      </c>
      <c r="C1895" s="15">
        <v>44927</v>
      </c>
      <c r="D1895" s="15">
        <v>45261</v>
      </c>
      <c r="E1895">
        <v>1</v>
      </c>
      <c r="F1895">
        <v>2</v>
      </c>
      <c r="G1895">
        <v>2</v>
      </c>
      <c r="H1895">
        <v>5</v>
      </c>
    </row>
    <row r="1896" spans="1:8">
      <c r="A1896" t="s">
        <v>7806</v>
      </c>
      <c r="B1896" s="15">
        <v>45281</v>
      </c>
      <c r="C1896" s="15">
        <v>44927</v>
      </c>
      <c r="D1896" s="15">
        <v>45261</v>
      </c>
      <c r="E1896">
        <v>0</v>
      </c>
      <c r="F1896">
        <v>1</v>
      </c>
      <c r="G1896">
        <v>0</v>
      </c>
      <c r="H1896">
        <v>1</v>
      </c>
    </row>
    <row r="1897" spans="1:8">
      <c r="A1897" t="s">
        <v>134</v>
      </c>
      <c r="B1897" s="15">
        <v>45281</v>
      </c>
      <c r="C1897" s="15">
        <v>44927</v>
      </c>
      <c r="D1897" s="15">
        <v>45261</v>
      </c>
      <c r="E1897">
        <v>6</v>
      </c>
      <c r="F1897">
        <v>1</v>
      </c>
      <c r="G1897">
        <v>1</v>
      </c>
      <c r="H1897">
        <v>8</v>
      </c>
    </row>
    <row r="1898" spans="1:8">
      <c r="A1898" t="s">
        <v>7807</v>
      </c>
      <c r="B1898" s="15">
        <v>45281</v>
      </c>
      <c r="C1898" s="15">
        <v>44927</v>
      </c>
      <c r="D1898" s="15">
        <v>45261</v>
      </c>
      <c r="E1898">
        <v>1</v>
      </c>
      <c r="F1898">
        <v>0</v>
      </c>
      <c r="G1898">
        <v>0</v>
      </c>
      <c r="H1898">
        <v>1</v>
      </c>
    </row>
    <row r="1899" spans="1:8">
      <c r="A1899" t="s">
        <v>103</v>
      </c>
      <c r="B1899" s="15">
        <v>45281</v>
      </c>
      <c r="C1899" s="15">
        <v>44927</v>
      </c>
      <c r="D1899" s="15">
        <v>45261</v>
      </c>
      <c r="E1899">
        <v>1</v>
      </c>
      <c r="F1899">
        <v>0</v>
      </c>
      <c r="G1899">
        <v>0</v>
      </c>
      <c r="H1899">
        <v>1</v>
      </c>
    </row>
    <row r="1900" spans="1:8">
      <c r="A1900" t="s">
        <v>7183</v>
      </c>
      <c r="B1900" s="15">
        <v>45281</v>
      </c>
      <c r="C1900" s="15">
        <v>44927</v>
      </c>
      <c r="D1900" s="15">
        <v>45261</v>
      </c>
      <c r="E1900">
        <v>1</v>
      </c>
      <c r="F1900">
        <v>0</v>
      </c>
      <c r="G1900">
        <v>0</v>
      </c>
      <c r="H1900">
        <v>1</v>
      </c>
    </row>
    <row r="1901" spans="1:8">
      <c r="A1901" t="s">
        <v>7173</v>
      </c>
      <c r="B1901" s="15">
        <v>45281</v>
      </c>
      <c r="C1901" s="15">
        <v>44927</v>
      </c>
      <c r="D1901" s="15">
        <v>45261</v>
      </c>
      <c r="E1901">
        <v>0</v>
      </c>
      <c r="F1901">
        <v>0</v>
      </c>
      <c r="G1901">
        <v>1</v>
      </c>
      <c r="H1901">
        <v>1</v>
      </c>
    </row>
    <row r="1902" spans="1:8">
      <c r="A1902" t="s">
        <v>7507</v>
      </c>
      <c r="B1902" s="15">
        <v>45281</v>
      </c>
      <c r="C1902" s="15">
        <v>44927</v>
      </c>
      <c r="D1902" s="15">
        <v>45261</v>
      </c>
      <c r="E1902">
        <v>0</v>
      </c>
      <c r="F1902">
        <v>2</v>
      </c>
      <c r="G1902">
        <v>0</v>
      </c>
      <c r="H1902">
        <v>2</v>
      </c>
    </row>
    <row r="1903" spans="1:8">
      <c r="A1903" t="s">
        <v>7240</v>
      </c>
      <c r="B1903" s="15">
        <v>45281</v>
      </c>
      <c r="C1903" s="15">
        <v>44927</v>
      </c>
      <c r="D1903" s="15">
        <v>45261</v>
      </c>
      <c r="E1903">
        <v>1</v>
      </c>
      <c r="F1903">
        <v>0</v>
      </c>
      <c r="G1903">
        <v>0</v>
      </c>
      <c r="H1903">
        <v>1</v>
      </c>
    </row>
    <row r="1904" spans="1:8">
      <c r="A1904" t="s">
        <v>7808</v>
      </c>
      <c r="B1904" s="15">
        <v>45281</v>
      </c>
      <c r="C1904" s="15">
        <v>44927</v>
      </c>
      <c r="D1904" s="15">
        <v>45261</v>
      </c>
      <c r="E1904">
        <v>1</v>
      </c>
      <c r="F1904">
        <v>0</v>
      </c>
      <c r="G1904">
        <v>0</v>
      </c>
      <c r="H1904">
        <v>1</v>
      </c>
    </row>
    <row r="1905" spans="1:8">
      <c r="A1905" t="s">
        <v>7236</v>
      </c>
      <c r="B1905" s="15">
        <v>45281</v>
      </c>
      <c r="C1905" s="15">
        <v>44927</v>
      </c>
      <c r="D1905" s="15">
        <v>45261</v>
      </c>
      <c r="E1905">
        <v>0</v>
      </c>
      <c r="F1905">
        <v>0</v>
      </c>
      <c r="G1905">
        <v>1</v>
      </c>
      <c r="H1905">
        <v>1</v>
      </c>
    </row>
    <row r="1906" spans="1:8">
      <c r="A1906" t="s">
        <v>95</v>
      </c>
      <c r="B1906" s="15">
        <v>45281</v>
      </c>
      <c r="C1906" s="15">
        <v>44927</v>
      </c>
      <c r="D1906" s="15">
        <v>45261</v>
      </c>
      <c r="E1906">
        <v>6</v>
      </c>
      <c r="F1906">
        <v>0</v>
      </c>
      <c r="G1906">
        <v>2</v>
      </c>
      <c r="H1906">
        <v>8</v>
      </c>
    </row>
    <row r="1907" spans="1:8">
      <c r="A1907" t="s">
        <v>188</v>
      </c>
      <c r="B1907" s="15">
        <v>45281</v>
      </c>
      <c r="C1907" s="15">
        <v>44927</v>
      </c>
      <c r="D1907" s="15">
        <v>45261</v>
      </c>
      <c r="E1907">
        <v>1</v>
      </c>
      <c r="F1907">
        <v>1</v>
      </c>
      <c r="G1907">
        <v>0</v>
      </c>
      <c r="H1907">
        <v>2</v>
      </c>
    </row>
    <row r="1908" spans="1:8">
      <c r="A1908" t="s">
        <v>99</v>
      </c>
      <c r="B1908" s="15">
        <v>45281</v>
      </c>
      <c r="C1908" s="15">
        <v>44927</v>
      </c>
      <c r="D1908" s="15">
        <v>45261</v>
      </c>
      <c r="E1908">
        <v>1</v>
      </c>
      <c r="F1908">
        <v>0</v>
      </c>
      <c r="G1908">
        <v>1</v>
      </c>
      <c r="H1908">
        <v>2</v>
      </c>
    </row>
    <row r="1909" spans="1:8">
      <c r="A1909" t="s">
        <v>7809</v>
      </c>
      <c r="B1909" s="15">
        <v>45281</v>
      </c>
      <c r="C1909" s="15">
        <v>44927</v>
      </c>
      <c r="D1909" s="15">
        <v>45261</v>
      </c>
      <c r="E1909">
        <v>0</v>
      </c>
      <c r="F1909">
        <v>1</v>
      </c>
      <c r="G1909">
        <v>0</v>
      </c>
      <c r="H1909">
        <v>1</v>
      </c>
    </row>
    <row r="1910" spans="1:8">
      <c r="A1910" t="s">
        <v>7810</v>
      </c>
      <c r="B1910" s="15">
        <v>45281</v>
      </c>
      <c r="C1910" s="15">
        <v>44927</v>
      </c>
      <c r="D1910" s="15">
        <v>45261</v>
      </c>
      <c r="E1910">
        <v>0</v>
      </c>
      <c r="F1910">
        <v>1</v>
      </c>
      <c r="G1910">
        <v>0</v>
      </c>
      <c r="H1910">
        <v>1</v>
      </c>
    </row>
    <row r="1911" spans="1:8">
      <c r="A1911" t="s">
        <v>7811</v>
      </c>
      <c r="B1911" s="15">
        <v>45281</v>
      </c>
      <c r="C1911" s="15">
        <v>44927</v>
      </c>
      <c r="D1911" s="15">
        <v>45261</v>
      </c>
      <c r="E1911">
        <v>1</v>
      </c>
      <c r="F1911">
        <v>0</v>
      </c>
      <c r="G1911">
        <v>0</v>
      </c>
      <c r="H1911">
        <v>1</v>
      </c>
    </row>
    <row r="1912" spans="1:8">
      <c r="A1912" t="s">
        <v>7812</v>
      </c>
      <c r="B1912" s="15">
        <v>45281</v>
      </c>
      <c r="C1912" s="15">
        <v>44927</v>
      </c>
      <c r="D1912" s="15">
        <v>45261</v>
      </c>
      <c r="E1912">
        <v>0</v>
      </c>
      <c r="F1912">
        <v>0</v>
      </c>
      <c r="G1912">
        <v>1</v>
      </c>
      <c r="H1912">
        <v>1</v>
      </c>
    </row>
    <row r="1913" spans="1:8">
      <c r="A1913" t="s">
        <v>7813</v>
      </c>
      <c r="B1913" s="15">
        <v>45281</v>
      </c>
      <c r="C1913" s="15">
        <v>44927</v>
      </c>
      <c r="D1913" s="15">
        <v>45261</v>
      </c>
      <c r="E1913">
        <v>0</v>
      </c>
      <c r="F1913">
        <v>0</v>
      </c>
      <c r="G1913">
        <v>1</v>
      </c>
      <c r="H1913">
        <v>1</v>
      </c>
    </row>
    <row r="1914" spans="1:8">
      <c r="A1914" t="s">
        <v>7814</v>
      </c>
      <c r="B1914" s="15">
        <v>45281</v>
      </c>
      <c r="C1914" s="15">
        <v>44927</v>
      </c>
      <c r="D1914" s="15">
        <v>45261</v>
      </c>
      <c r="E1914">
        <v>0</v>
      </c>
      <c r="F1914">
        <v>1</v>
      </c>
      <c r="G1914">
        <v>0</v>
      </c>
      <c r="H1914">
        <v>1</v>
      </c>
    </row>
    <row r="1915" spans="1:8">
      <c r="A1915" t="s">
        <v>6968</v>
      </c>
      <c r="B1915" s="15">
        <v>45281</v>
      </c>
      <c r="C1915" s="15">
        <v>44927</v>
      </c>
      <c r="D1915" s="15">
        <v>45261</v>
      </c>
      <c r="E1915">
        <v>3</v>
      </c>
      <c r="F1915">
        <v>1</v>
      </c>
      <c r="G1915">
        <v>1</v>
      </c>
      <c r="H1915">
        <v>5</v>
      </c>
    </row>
    <row r="1916" spans="1:8">
      <c r="A1916" t="s">
        <v>7815</v>
      </c>
      <c r="B1916" s="15">
        <v>45281</v>
      </c>
      <c r="C1916" s="15">
        <v>44927</v>
      </c>
      <c r="D1916" s="15">
        <v>45261</v>
      </c>
      <c r="E1916">
        <v>0</v>
      </c>
      <c r="F1916">
        <v>0</v>
      </c>
      <c r="G1916">
        <v>1</v>
      </c>
      <c r="H1916">
        <v>1</v>
      </c>
    </row>
    <row r="1917" spans="1:8">
      <c r="A1917" t="s">
        <v>7816</v>
      </c>
      <c r="B1917" s="15">
        <v>45281</v>
      </c>
      <c r="C1917" s="15">
        <v>44927</v>
      </c>
      <c r="D1917" s="15">
        <v>45261</v>
      </c>
      <c r="E1917">
        <v>1</v>
      </c>
      <c r="F1917">
        <v>0</v>
      </c>
      <c r="G1917">
        <v>0</v>
      </c>
      <c r="H1917">
        <v>1</v>
      </c>
    </row>
    <row r="1918" spans="1:8">
      <c r="A1918" t="s">
        <v>6853</v>
      </c>
      <c r="B1918" s="15">
        <v>45281</v>
      </c>
      <c r="C1918" s="15">
        <v>44927</v>
      </c>
      <c r="D1918" s="15">
        <v>45261</v>
      </c>
      <c r="E1918">
        <v>8</v>
      </c>
      <c r="F1918">
        <v>0</v>
      </c>
      <c r="G1918">
        <v>7</v>
      </c>
      <c r="H1918">
        <v>15</v>
      </c>
    </row>
    <row r="1919" spans="1:8">
      <c r="A1919" t="s">
        <v>7817</v>
      </c>
      <c r="B1919" s="15">
        <v>45281</v>
      </c>
      <c r="C1919" s="15">
        <v>44927</v>
      </c>
      <c r="D1919" s="15">
        <v>45261</v>
      </c>
      <c r="E1919">
        <v>0</v>
      </c>
      <c r="F1919">
        <v>0</v>
      </c>
      <c r="G1919">
        <v>1</v>
      </c>
      <c r="H1919">
        <v>1</v>
      </c>
    </row>
    <row r="1920" spans="1:8">
      <c r="A1920" t="s">
        <v>7818</v>
      </c>
      <c r="B1920" s="15">
        <v>45281</v>
      </c>
      <c r="C1920" s="15">
        <v>44927</v>
      </c>
      <c r="D1920" s="15">
        <v>45261</v>
      </c>
      <c r="E1920">
        <v>0</v>
      </c>
      <c r="F1920">
        <v>0</v>
      </c>
      <c r="G1920">
        <v>1</v>
      </c>
      <c r="H1920">
        <v>1</v>
      </c>
    </row>
    <row r="1921" spans="1:8">
      <c r="A1921" t="s">
        <v>7819</v>
      </c>
      <c r="B1921" s="15">
        <v>45281</v>
      </c>
      <c r="C1921" s="15">
        <v>44927</v>
      </c>
      <c r="D1921" s="15">
        <v>45261</v>
      </c>
      <c r="E1921">
        <v>1</v>
      </c>
      <c r="F1921">
        <v>0</v>
      </c>
      <c r="G1921">
        <v>0</v>
      </c>
      <c r="H1921">
        <v>1</v>
      </c>
    </row>
    <row r="1922" spans="1:8">
      <c r="A1922" t="s">
        <v>7279</v>
      </c>
      <c r="B1922" s="15">
        <v>45281</v>
      </c>
      <c r="C1922" s="15">
        <v>44927</v>
      </c>
      <c r="D1922" s="15">
        <v>45261</v>
      </c>
      <c r="E1922">
        <v>0</v>
      </c>
      <c r="F1922">
        <v>0</v>
      </c>
      <c r="G1922">
        <v>1</v>
      </c>
      <c r="H1922">
        <v>1</v>
      </c>
    </row>
    <row r="1923" spans="1:8">
      <c r="A1923" t="s">
        <v>7328</v>
      </c>
      <c r="B1923" s="15">
        <v>45281</v>
      </c>
      <c r="C1923" s="15">
        <v>44927</v>
      </c>
      <c r="D1923" s="15">
        <v>45261</v>
      </c>
      <c r="E1923">
        <v>1</v>
      </c>
      <c r="F1923">
        <v>0</v>
      </c>
      <c r="G1923">
        <v>0</v>
      </c>
      <c r="H1923">
        <v>1</v>
      </c>
    </row>
    <row r="1924" spans="1:8">
      <c r="A1924" t="s">
        <v>7820</v>
      </c>
      <c r="B1924" s="15">
        <v>45281</v>
      </c>
      <c r="C1924" s="15">
        <v>44927</v>
      </c>
      <c r="D1924" s="15">
        <v>45261</v>
      </c>
      <c r="E1924">
        <v>1</v>
      </c>
      <c r="F1924">
        <v>0</v>
      </c>
      <c r="G1924">
        <v>0</v>
      </c>
      <c r="H1924">
        <v>1</v>
      </c>
    </row>
    <row r="1925" spans="1:8">
      <c r="A1925" t="s">
        <v>7821</v>
      </c>
      <c r="B1925" s="15">
        <v>45281</v>
      </c>
      <c r="C1925" s="15">
        <v>44927</v>
      </c>
      <c r="D1925" s="15">
        <v>45261</v>
      </c>
      <c r="E1925">
        <v>0</v>
      </c>
      <c r="F1925">
        <v>0</v>
      </c>
      <c r="G1925">
        <v>1</v>
      </c>
      <c r="H1925">
        <v>1</v>
      </c>
    </row>
    <row r="1926" spans="1:8">
      <c r="A1926" t="s">
        <v>7060</v>
      </c>
      <c r="B1926" s="15">
        <v>45281</v>
      </c>
      <c r="C1926" s="15">
        <v>44927</v>
      </c>
      <c r="D1926" s="15">
        <v>45261</v>
      </c>
      <c r="E1926">
        <v>1</v>
      </c>
      <c r="F1926">
        <v>0</v>
      </c>
      <c r="G1926">
        <v>0</v>
      </c>
      <c r="H1926">
        <v>1</v>
      </c>
    </row>
    <row r="1927" spans="1:8">
      <c r="A1927" t="s">
        <v>131</v>
      </c>
      <c r="B1927" s="15">
        <v>45281</v>
      </c>
      <c r="C1927" s="15">
        <v>44927</v>
      </c>
      <c r="D1927" s="15">
        <v>45261</v>
      </c>
      <c r="E1927">
        <v>1</v>
      </c>
      <c r="F1927">
        <v>0</v>
      </c>
      <c r="G1927">
        <v>0</v>
      </c>
      <c r="H1927">
        <v>1</v>
      </c>
    </row>
    <row r="1928" spans="1:8">
      <c r="A1928" t="s">
        <v>106</v>
      </c>
      <c r="B1928" s="15">
        <v>45281</v>
      </c>
      <c r="C1928" s="15">
        <v>44927</v>
      </c>
      <c r="D1928" s="15">
        <v>45261</v>
      </c>
      <c r="E1928">
        <v>14</v>
      </c>
      <c r="F1928">
        <v>0</v>
      </c>
      <c r="G1928">
        <v>10</v>
      </c>
      <c r="H1928">
        <v>24</v>
      </c>
    </row>
    <row r="1929" spans="1:8">
      <c r="A1929" t="s">
        <v>6986</v>
      </c>
      <c r="B1929" s="15">
        <v>45281</v>
      </c>
      <c r="C1929" s="15">
        <v>44927</v>
      </c>
      <c r="D1929" s="15">
        <v>45261</v>
      </c>
      <c r="E1929">
        <v>6</v>
      </c>
      <c r="F1929">
        <v>3</v>
      </c>
      <c r="G1929">
        <v>4</v>
      </c>
      <c r="H1929">
        <v>13</v>
      </c>
    </row>
    <row r="1930" spans="1:8">
      <c r="A1930" t="s">
        <v>6996</v>
      </c>
      <c r="B1930" s="15">
        <v>45281</v>
      </c>
      <c r="C1930" s="15">
        <v>44927</v>
      </c>
      <c r="D1930" s="15">
        <v>45261</v>
      </c>
      <c r="E1930">
        <v>0</v>
      </c>
      <c r="F1930">
        <v>0</v>
      </c>
      <c r="G1930">
        <v>1</v>
      </c>
      <c r="H1930">
        <v>1</v>
      </c>
    </row>
    <row r="1931" spans="1:8">
      <c r="A1931" t="s">
        <v>159</v>
      </c>
      <c r="B1931" s="15">
        <v>45281</v>
      </c>
      <c r="C1931" s="15">
        <v>44927</v>
      </c>
      <c r="D1931" s="15">
        <v>45261</v>
      </c>
      <c r="E1931">
        <v>4</v>
      </c>
      <c r="F1931">
        <v>1</v>
      </c>
      <c r="G1931">
        <v>2</v>
      </c>
      <c r="H1931">
        <v>7</v>
      </c>
    </row>
    <row r="1932" spans="1:8">
      <c r="A1932" t="s">
        <v>7822</v>
      </c>
      <c r="B1932" s="15">
        <v>45281</v>
      </c>
      <c r="C1932" s="15">
        <v>44927</v>
      </c>
      <c r="D1932" s="15">
        <v>45261</v>
      </c>
      <c r="E1932">
        <v>0</v>
      </c>
      <c r="F1932">
        <v>0</v>
      </c>
      <c r="G1932">
        <v>1</v>
      </c>
      <c r="H1932">
        <v>1</v>
      </c>
    </row>
    <row r="1933" spans="1:8">
      <c r="A1933" t="s">
        <v>62</v>
      </c>
      <c r="B1933" s="15">
        <v>45281</v>
      </c>
      <c r="C1933" s="15">
        <v>44927</v>
      </c>
      <c r="D1933" s="15">
        <v>45261</v>
      </c>
      <c r="E1933">
        <v>4</v>
      </c>
      <c r="F1933">
        <v>1</v>
      </c>
      <c r="G1933">
        <v>3</v>
      </c>
      <c r="H1933">
        <v>8</v>
      </c>
    </row>
    <row r="1934" spans="1:8">
      <c r="A1934" t="s">
        <v>72</v>
      </c>
      <c r="B1934" s="15">
        <v>45281</v>
      </c>
      <c r="C1934" s="15">
        <v>44927</v>
      </c>
      <c r="D1934" s="15">
        <v>45261</v>
      </c>
      <c r="E1934">
        <v>0</v>
      </c>
      <c r="F1934">
        <v>0</v>
      </c>
      <c r="G1934">
        <v>1</v>
      </c>
      <c r="H1934">
        <v>1</v>
      </c>
    </row>
    <row r="1935" spans="1:8">
      <c r="A1935" t="s">
        <v>7527</v>
      </c>
      <c r="B1935" s="15">
        <v>45281</v>
      </c>
      <c r="C1935" s="15">
        <v>44927</v>
      </c>
      <c r="D1935" s="15">
        <v>45261</v>
      </c>
      <c r="E1935">
        <v>1</v>
      </c>
      <c r="F1935">
        <v>0</v>
      </c>
      <c r="G1935">
        <v>0</v>
      </c>
      <c r="H1935">
        <v>1</v>
      </c>
    </row>
    <row r="1936" spans="1:8">
      <c r="A1936" t="s">
        <v>7823</v>
      </c>
      <c r="B1936" s="15">
        <v>45281</v>
      </c>
      <c r="C1936" s="15">
        <v>44927</v>
      </c>
      <c r="D1936" s="15">
        <v>45261</v>
      </c>
      <c r="E1936">
        <v>1</v>
      </c>
      <c r="F1936">
        <v>0</v>
      </c>
      <c r="G1936">
        <v>0</v>
      </c>
      <c r="H1936">
        <v>1</v>
      </c>
    </row>
    <row r="1937" spans="1:8">
      <c r="A1937" t="s">
        <v>7824</v>
      </c>
      <c r="B1937" s="15">
        <v>45281</v>
      </c>
      <c r="C1937" s="15">
        <v>44927</v>
      </c>
      <c r="D1937" s="15">
        <v>45261</v>
      </c>
      <c r="E1937">
        <v>0</v>
      </c>
      <c r="F1937">
        <v>0</v>
      </c>
      <c r="G1937">
        <v>1</v>
      </c>
      <c r="H1937">
        <v>1</v>
      </c>
    </row>
    <row r="1938" spans="1:8">
      <c r="A1938" t="s">
        <v>7825</v>
      </c>
      <c r="B1938" s="15">
        <v>45281</v>
      </c>
      <c r="C1938" s="15">
        <v>44927</v>
      </c>
      <c r="D1938" s="15">
        <v>45261</v>
      </c>
      <c r="E1938">
        <v>0</v>
      </c>
      <c r="F1938">
        <v>0</v>
      </c>
      <c r="G1938">
        <v>1</v>
      </c>
      <c r="H1938">
        <v>1</v>
      </c>
    </row>
    <row r="1939" spans="1:8">
      <c r="A1939" t="s">
        <v>112</v>
      </c>
      <c r="B1939" s="15">
        <v>45281</v>
      </c>
      <c r="C1939" s="15">
        <v>44927</v>
      </c>
      <c r="D1939" s="15">
        <v>45261</v>
      </c>
      <c r="E1939">
        <v>9</v>
      </c>
      <c r="F1939">
        <v>0</v>
      </c>
      <c r="G1939">
        <v>6</v>
      </c>
      <c r="H1939">
        <v>15</v>
      </c>
    </row>
    <row r="1940" spans="1:8">
      <c r="A1940" t="s">
        <v>157</v>
      </c>
      <c r="B1940" s="15">
        <v>45281</v>
      </c>
      <c r="C1940" s="15">
        <v>44927</v>
      </c>
      <c r="D1940" s="15">
        <v>45261</v>
      </c>
      <c r="E1940">
        <v>0</v>
      </c>
      <c r="F1940">
        <v>1</v>
      </c>
      <c r="G1940">
        <v>0</v>
      </c>
      <c r="H1940">
        <v>1</v>
      </c>
    </row>
    <row r="1941" spans="1:8">
      <c r="A1941" t="s">
        <v>141</v>
      </c>
      <c r="B1941" s="15">
        <v>45281</v>
      </c>
      <c r="C1941" s="15">
        <v>44927</v>
      </c>
      <c r="D1941" s="15">
        <v>45261</v>
      </c>
      <c r="E1941">
        <v>3</v>
      </c>
      <c r="F1941">
        <v>4</v>
      </c>
      <c r="G1941">
        <v>6</v>
      </c>
      <c r="H1941">
        <v>13</v>
      </c>
    </row>
    <row r="1942" spans="1:8">
      <c r="A1942" t="s">
        <v>6942</v>
      </c>
      <c r="B1942" s="15">
        <v>45281</v>
      </c>
      <c r="C1942" s="15">
        <v>44927</v>
      </c>
      <c r="D1942" s="15">
        <v>45261</v>
      </c>
      <c r="E1942">
        <v>2</v>
      </c>
      <c r="F1942">
        <v>0</v>
      </c>
      <c r="G1942">
        <v>3</v>
      </c>
      <c r="H1942">
        <v>5</v>
      </c>
    </row>
    <row r="1943" spans="1:8">
      <c r="A1943" t="s">
        <v>7826</v>
      </c>
      <c r="B1943" s="15">
        <v>45281</v>
      </c>
      <c r="C1943" s="15">
        <v>44927</v>
      </c>
      <c r="D1943" s="15">
        <v>45261</v>
      </c>
      <c r="E1943">
        <v>0</v>
      </c>
      <c r="F1943">
        <v>1</v>
      </c>
      <c r="G1943">
        <v>0</v>
      </c>
      <c r="H1943">
        <v>1</v>
      </c>
    </row>
    <row r="1944" spans="1:8">
      <c r="A1944" t="s">
        <v>7827</v>
      </c>
      <c r="B1944" s="15">
        <v>45281</v>
      </c>
      <c r="C1944" s="15">
        <v>44927</v>
      </c>
      <c r="D1944" s="15">
        <v>45261</v>
      </c>
      <c r="E1944">
        <v>1</v>
      </c>
      <c r="F1944">
        <v>0</v>
      </c>
      <c r="G1944">
        <v>0</v>
      </c>
      <c r="H1944">
        <v>1</v>
      </c>
    </row>
    <row r="1945" spans="1:8">
      <c r="A1945" t="s">
        <v>84</v>
      </c>
      <c r="B1945" s="15">
        <v>45281</v>
      </c>
      <c r="C1945" s="15">
        <v>44927</v>
      </c>
      <c r="D1945" s="15">
        <v>45261</v>
      </c>
      <c r="E1945">
        <v>1</v>
      </c>
      <c r="F1945">
        <v>0</v>
      </c>
      <c r="G1945">
        <v>0</v>
      </c>
      <c r="H1945">
        <v>1</v>
      </c>
    </row>
    <row r="1946" spans="1:8">
      <c r="A1946" t="s">
        <v>7276</v>
      </c>
      <c r="B1946" s="15">
        <v>45281</v>
      </c>
      <c r="C1946" s="15">
        <v>44927</v>
      </c>
      <c r="D1946" s="15">
        <v>45261</v>
      </c>
      <c r="E1946">
        <v>1</v>
      </c>
      <c r="F1946">
        <v>0</v>
      </c>
      <c r="G1946">
        <v>0</v>
      </c>
      <c r="H1946">
        <v>1</v>
      </c>
    </row>
    <row r="1947" spans="1:8">
      <c r="A1947" t="s">
        <v>6991</v>
      </c>
      <c r="B1947" s="15">
        <v>45281</v>
      </c>
      <c r="C1947" s="15">
        <v>44927</v>
      </c>
      <c r="D1947" s="15">
        <v>45261</v>
      </c>
      <c r="E1947">
        <v>0</v>
      </c>
      <c r="F1947">
        <v>0</v>
      </c>
      <c r="G1947">
        <v>1</v>
      </c>
      <c r="H1947">
        <v>1</v>
      </c>
    </row>
    <row r="1948" spans="1:8">
      <c r="A1948" t="s">
        <v>164</v>
      </c>
      <c r="B1948" s="15">
        <v>45281</v>
      </c>
      <c r="C1948" s="15">
        <v>44927</v>
      </c>
      <c r="D1948" s="15">
        <v>45261</v>
      </c>
      <c r="E1948">
        <v>2</v>
      </c>
      <c r="F1948">
        <v>2</v>
      </c>
      <c r="G1948">
        <v>0</v>
      </c>
      <c r="H1948">
        <v>4</v>
      </c>
    </row>
    <row r="1949" spans="1:8">
      <c r="A1949" t="s">
        <v>7069</v>
      </c>
      <c r="B1949" s="15">
        <v>45281</v>
      </c>
      <c r="C1949" s="15">
        <v>44927</v>
      </c>
      <c r="D1949" s="15">
        <v>45261</v>
      </c>
      <c r="E1949">
        <v>0</v>
      </c>
      <c r="F1949">
        <v>1</v>
      </c>
      <c r="G1949">
        <v>1</v>
      </c>
      <c r="H1949">
        <v>2</v>
      </c>
    </row>
    <row r="1950" spans="1:8">
      <c r="A1950" t="s">
        <v>187</v>
      </c>
      <c r="B1950" s="15">
        <v>45281</v>
      </c>
      <c r="C1950" s="15">
        <v>44927</v>
      </c>
      <c r="D1950" s="15">
        <v>45261</v>
      </c>
      <c r="E1950">
        <v>0</v>
      </c>
      <c r="F1950">
        <v>0</v>
      </c>
      <c r="G1950">
        <v>1</v>
      </c>
      <c r="H1950">
        <v>1</v>
      </c>
    </row>
    <row r="1951" spans="1:8">
      <c r="A1951" t="s">
        <v>7056</v>
      </c>
      <c r="B1951" s="15">
        <v>45281</v>
      </c>
      <c r="C1951" s="15">
        <v>44927</v>
      </c>
      <c r="D1951" s="15">
        <v>45261</v>
      </c>
      <c r="E1951">
        <v>1</v>
      </c>
      <c r="F1951">
        <v>1</v>
      </c>
      <c r="G1951">
        <v>1</v>
      </c>
      <c r="H1951">
        <v>3</v>
      </c>
    </row>
    <row r="1952" spans="1:8">
      <c r="A1952" t="s">
        <v>7595</v>
      </c>
      <c r="B1952" s="15">
        <v>45281</v>
      </c>
      <c r="C1952" s="15">
        <v>44927</v>
      </c>
      <c r="D1952" s="15">
        <v>45261</v>
      </c>
      <c r="E1952">
        <v>1</v>
      </c>
      <c r="F1952">
        <v>0</v>
      </c>
      <c r="G1952">
        <v>0</v>
      </c>
      <c r="H1952">
        <v>1</v>
      </c>
    </row>
    <row r="1953" spans="1:8">
      <c r="A1953" t="s">
        <v>6883</v>
      </c>
      <c r="B1953" s="15">
        <v>45281</v>
      </c>
      <c r="C1953" s="15">
        <v>44927</v>
      </c>
      <c r="D1953" s="15">
        <v>45261</v>
      </c>
      <c r="E1953">
        <v>1</v>
      </c>
      <c r="F1953">
        <v>0</v>
      </c>
      <c r="G1953">
        <v>2</v>
      </c>
      <c r="H1953">
        <v>3</v>
      </c>
    </row>
    <row r="1954" spans="1:8">
      <c r="A1954" t="s">
        <v>6934</v>
      </c>
      <c r="B1954" s="15">
        <v>45281</v>
      </c>
      <c r="C1954" s="15">
        <v>44927</v>
      </c>
      <c r="D1954" s="15">
        <v>45261</v>
      </c>
      <c r="E1954">
        <v>1</v>
      </c>
      <c r="F1954">
        <v>0</v>
      </c>
      <c r="G1954">
        <v>1</v>
      </c>
      <c r="H1954">
        <v>2</v>
      </c>
    </row>
    <row r="1955" spans="1:8">
      <c r="A1955" t="s">
        <v>174</v>
      </c>
      <c r="B1955" s="15">
        <v>45281</v>
      </c>
      <c r="C1955" s="15">
        <v>44927</v>
      </c>
      <c r="D1955" s="15">
        <v>45261</v>
      </c>
      <c r="E1955">
        <v>2</v>
      </c>
      <c r="F1955">
        <v>0</v>
      </c>
      <c r="G1955">
        <v>1</v>
      </c>
      <c r="H1955">
        <v>3</v>
      </c>
    </row>
    <row r="1956" spans="1:8">
      <c r="A1956" t="s">
        <v>7082</v>
      </c>
      <c r="B1956" s="15">
        <v>45281</v>
      </c>
      <c r="C1956" s="15">
        <v>44927</v>
      </c>
      <c r="D1956" s="15">
        <v>45261</v>
      </c>
      <c r="E1956">
        <v>5</v>
      </c>
      <c r="F1956">
        <v>0</v>
      </c>
      <c r="G1956">
        <v>2</v>
      </c>
      <c r="H1956">
        <v>7</v>
      </c>
    </row>
    <row r="1957" spans="1:8">
      <c r="A1957" t="s">
        <v>79</v>
      </c>
      <c r="B1957" s="15">
        <v>45281</v>
      </c>
      <c r="C1957" s="15">
        <v>44927</v>
      </c>
      <c r="D1957" s="15">
        <v>45261</v>
      </c>
      <c r="E1957">
        <v>0</v>
      </c>
      <c r="F1957">
        <v>0</v>
      </c>
      <c r="G1957">
        <v>1</v>
      </c>
      <c r="H1957">
        <v>1</v>
      </c>
    </row>
    <row r="1958" spans="1:8">
      <c r="A1958" t="s">
        <v>7828</v>
      </c>
      <c r="B1958" s="15">
        <v>45281</v>
      </c>
      <c r="C1958" s="15">
        <v>44927</v>
      </c>
      <c r="D1958" s="15">
        <v>45261</v>
      </c>
      <c r="E1958">
        <v>1</v>
      </c>
      <c r="F1958">
        <v>0</v>
      </c>
      <c r="G1958">
        <v>0</v>
      </c>
      <c r="H1958">
        <v>1</v>
      </c>
    </row>
    <row r="1959" spans="1:8">
      <c r="A1959" t="s">
        <v>123</v>
      </c>
      <c r="B1959" s="15">
        <v>45281</v>
      </c>
      <c r="C1959" s="15">
        <v>44927</v>
      </c>
      <c r="D1959" s="15">
        <v>45261</v>
      </c>
      <c r="E1959">
        <v>0</v>
      </c>
      <c r="F1959">
        <v>1</v>
      </c>
      <c r="G1959">
        <v>0</v>
      </c>
      <c r="H1959">
        <v>1</v>
      </c>
    </row>
    <row r="1960" spans="1:8">
      <c r="A1960" t="s">
        <v>7389</v>
      </c>
      <c r="B1960" s="15">
        <v>45281</v>
      </c>
      <c r="C1960" s="15">
        <v>44927</v>
      </c>
      <c r="D1960" s="15">
        <v>45261</v>
      </c>
      <c r="E1960">
        <v>0</v>
      </c>
      <c r="F1960">
        <v>0</v>
      </c>
      <c r="G1960">
        <v>1</v>
      </c>
      <c r="H1960">
        <v>1</v>
      </c>
    </row>
    <row r="1961" spans="1:8">
      <c r="A1961" t="s">
        <v>7829</v>
      </c>
      <c r="B1961" s="15">
        <v>45281</v>
      </c>
      <c r="C1961" s="15">
        <v>44927</v>
      </c>
      <c r="D1961" s="15">
        <v>45261</v>
      </c>
      <c r="E1961">
        <v>0</v>
      </c>
      <c r="F1961">
        <v>0</v>
      </c>
      <c r="G1961">
        <v>1</v>
      </c>
      <c r="H1961">
        <v>1</v>
      </c>
    </row>
    <row r="1962" spans="1:8">
      <c r="A1962" t="s">
        <v>7830</v>
      </c>
      <c r="B1962" s="15">
        <v>45281</v>
      </c>
      <c r="C1962" s="15">
        <v>44927</v>
      </c>
      <c r="D1962" s="15">
        <v>45261</v>
      </c>
      <c r="E1962">
        <v>0</v>
      </c>
      <c r="F1962">
        <v>0</v>
      </c>
      <c r="G1962">
        <v>1</v>
      </c>
      <c r="H1962">
        <v>1</v>
      </c>
    </row>
    <row r="1963" spans="1:8">
      <c r="A1963" t="s">
        <v>7831</v>
      </c>
      <c r="B1963" s="15">
        <v>45281</v>
      </c>
      <c r="C1963" s="15">
        <v>44927</v>
      </c>
      <c r="D1963" s="15">
        <v>45261</v>
      </c>
      <c r="E1963">
        <v>1</v>
      </c>
      <c r="F1963">
        <v>0</v>
      </c>
      <c r="G1963">
        <v>0</v>
      </c>
      <c r="H1963">
        <v>1</v>
      </c>
    </row>
    <row r="1964" spans="1:8">
      <c r="A1964" t="s">
        <v>7832</v>
      </c>
      <c r="B1964" s="15">
        <v>45281</v>
      </c>
      <c r="C1964" s="15">
        <v>44927</v>
      </c>
      <c r="D1964" s="15">
        <v>45261</v>
      </c>
      <c r="E1964">
        <v>3</v>
      </c>
      <c r="F1964">
        <v>0</v>
      </c>
      <c r="G1964">
        <v>0</v>
      </c>
      <c r="H1964">
        <v>3</v>
      </c>
    </row>
    <row r="1965" spans="1:8">
      <c r="A1965" t="s">
        <v>7833</v>
      </c>
      <c r="B1965" s="15">
        <v>45281</v>
      </c>
      <c r="C1965" s="15">
        <v>44927</v>
      </c>
      <c r="D1965" s="15">
        <v>45261</v>
      </c>
      <c r="E1965">
        <v>0</v>
      </c>
      <c r="F1965">
        <v>1</v>
      </c>
      <c r="G1965">
        <v>0</v>
      </c>
      <c r="H1965">
        <v>1</v>
      </c>
    </row>
    <row r="1966" spans="1:8">
      <c r="A1966" t="s">
        <v>7834</v>
      </c>
      <c r="B1966" s="15">
        <v>45281</v>
      </c>
      <c r="C1966" s="15">
        <v>44927</v>
      </c>
      <c r="D1966" s="15">
        <v>45261</v>
      </c>
      <c r="E1966">
        <v>0</v>
      </c>
      <c r="F1966">
        <v>0</v>
      </c>
      <c r="G1966">
        <v>1</v>
      </c>
      <c r="H1966">
        <v>1</v>
      </c>
    </row>
    <row r="1967" spans="1:8">
      <c r="A1967" t="s">
        <v>6923</v>
      </c>
      <c r="B1967" s="15">
        <v>45281</v>
      </c>
      <c r="C1967" s="15">
        <v>44927</v>
      </c>
      <c r="D1967" s="15">
        <v>45261</v>
      </c>
      <c r="E1967">
        <v>2</v>
      </c>
      <c r="F1967">
        <v>0</v>
      </c>
      <c r="G1967">
        <v>2</v>
      </c>
      <c r="H1967">
        <v>4</v>
      </c>
    </row>
    <row r="1968" spans="1:8">
      <c r="A1968" t="s">
        <v>7835</v>
      </c>
      <c r="B1968" s="15">
        <v>45281</v>
      </c>
      <c r="C1968" s="15">
        <v>44927</v>
      </c>
      <c r="D1968" s="15">
        <v>45261</v>
      </c>
      <c r="E1968">
        <v>1</v>
      </c>
      <c r="F1968">
        <v>0</v>
      </c>
      <c r="G1968">
        <v>0</v>
      </c>
      <c r="H1968">
        <v>1</v>
      </c>
    </row>
    <row r="1969" spans="1:8">
      <c r="A1969" t="s">
        <v>7730</v>
      </c>
      <c r="B1969" s="15">
        <v>45281</v>
      </c>
      <c r="C1969" s="15">
        <v>44927</v>
      </c>
      <c r="D1969" s="15">
        <v>45261</v>
      </c>
      <c r="E1969">
        <v>1</v>
      </c>
      <c r="F1969">
        <v>0</v>
      </c>
      <c r="G1969">
        <v>1</v>
      </c>
      <c r="H1969">
        <v>2</v>
      </c>
    </row>
    <row r="1970" spans="1:8">
      <c r="A1970" t="s">
        <v>7041</v>
      </c>
      <c r="B1970" s="15">
        <v>45281</v>
      </c>
      <c r="C1970" s="15">
        <v>44927</v>
      </c>
      <c r="D1970" s="15">
        <v>45261</v>
      </c>
      <c r="E1970">
        <v>2</v>
      </c>
      <c r="F1970">
        <v>9</v>
      </c>
      <c r="G1970">
        <v>3</v>
      </c>
      <c r="H1970">
        <v>14</v>
      </c>
    </row>
    <row r="1971" spans="1:8">
      <c r="A1971" t="s">
        <v>7836</v>
      </c>
      <c r="B1971" s="15">
        <v>45281</v>
      </c>
      <c r="C1971" s="15">
        <v>44927</v>
      </c>
      <c r="D1971" s="15">
        <v>45261</v>
      </c>
      <c r="E1971">
        <v>0</v>
      </c>
      <c r="F1971">
        <v>0</v>
      </c>
      <c r="G1971">
        <v>1</v>
      </c>
      <c r="H1971">
        <v>1</v>
      </c>
    </row>
    <row r="1972" spans="1:8">
      <c r="A1972" t="s">
        <v>167</v>
      </c>
      <c r="B1972" s="15">
        <v>45281</v>
      </c>
      <c r="C1972" s="15">
        <v>44927</v>
      </c>
      <c r="D1972" s="15">
        <v>45261</v>
      </c>
      <c r="E1972">
        <v>1</v>
      </c>
      <c r="F1972">
        <v>5</v>
      </c>
      <c r="G1972">
        <v>4</v>
      </c>
      <c r="H1972">
        <v>10</v>
      </c>
    </row>
    <row r="1973" spans="1:8">
      <c r="A1973" t="s">
        <v>7837</v>
      </c>
      <c r="B1973" s="15">
        <v>45281</v>
      </c>
      <c r="C1973" s="15">
        <v>44927</v>
      </c>
      <c r="D1973" s="15">
        <v>45261</v>
      </c>
      <c r="E1973">
        <v>1</v>
      </c>
      <c r="F1973">
        <v>0</v>
      </c>
      <c r="G1973">
        <v>0</v>
      </c>
      <c r="H1973">
        <v>1</v>
      </c>
    </row>
    <row r="1974" spans="1:8">
      <c r="A1974" t="s">
        <v>83</v>
      </c>
      <c r="B1974" s="15">
        <v>45281</v>
      </c>
      <c r="C1974" s="15">
        <v>44927</v>
      </c>
      <c r="D1974" s="15">
        <v>45261</v>
      </c>
      <c r="E1974">
        <v>1</v>
      </c>
      <c r="F1974">
        <v>0</v>
      </c>
      <c r="G1974">
        <v>1</v>
      </c>
      <c r="H1974">
        <v>2</v>
      </c>
    </row>
    <row r="1975" spans="1:8">
      <c r="A1975" t="s">
        <v>119</v>
      </c>
      <c r="B1975" s="15">
        <v>45281</v>
      </c>
      <c r="C1975" s="15">
        <v>44927</v>
      </c>
      <c r="D1975" s="15">
        <v>45261</v>
      </c>
      <c r="E1975">
        <v>2</v>
      </c>
      <c r="F1975">
        <v>0</v>
      </c>
      <c r="G1975">
        <v>0</v>
      </c>
      <c r="H1975">
        <v>2</v>
      </c>
    </row>
    <row r="1976" spans="1:8">
      <c r="A1976" t="s">
        <v>7152</v>
      </c>
      <c r="B1976" s="15">
        <v>45281</v>
      </c>
      <c r="C1976" s="15">
        <v>44927</v>
      </c>
      <c r="D1976" s="15">
        <v>45261</v>
      </c>
      <c r="E1976">
        <v>1</v>
      </c>
      <c r="F1976">
        <v>0</v>
      </c>
      <c r="G1976">
        <v>0</v>
      </c>
      <c r="H1976">
        <v>1</v>
      </c>
    </row>
    <row r="1977" spans="1:8">
      <c r="A1977" t="s">
        <v>7838</v>
      </c>
      <c r="B1977" s="15">
        <v>45281</v>
      </c>
      <c r="C1977" s="15">
        <v>44927</v>
      </c>
      <c r="D1977" s="15">
        <v>45261</v>
      </c>
      <c r="E1977">
        <v>1</v>
      </c>
      <c r="F1977">
        <v>0</v>
      </c>
      <c r="G1977">
        <v>0</v>
      </c>
      <c r="H1977">
        <v>1</v>
      </c>
    </row>
    <row r="1978" spans="1:8">
      <c r="A1978" t="s">
        <v>150</v>
      </c>
      <c r="B1978" s="15">
        <v>45281</v>
      </c>
      <c r="C1978" s="15">
        <v>44927</v>
      </c>
      <c r="D1978" s="15">
        <v>45261</v>
      </c>
      <c r="E1978">
        <v>0</v>
      </c>
      <c r="F1978">
        <v>0</v>
      </c>
      <c r="G1978">
        <v>1</v>
      </c>
      <c r="H1978">
        <v>1</v>
      </c>
    </row>
    <row r="1979" spans="1:8">
      <c r="A1979" t="s">
        <v>6872</v>
      </c>
      <c r="B1979" s="15">
        <v>45281</v>
      </c>
      <c r="C1979" s="15">
        <v>44927</v>
      </c>
      <c r="D1979" s="15">
        <v>45261</v>
      </c>
      <c r="E1979">
        <v>2</v>
      </c>
      <c r="F1979">
        <v>0</v>
      </c>
      <c r="G1979">
        <v>0</v>
      </c>
      <c r="H1979">
        <v>2</v>
      </c>
    </row>
    <row r="1980" spans="1:8">
      <c r="A1980" t="s">
        <v>121</v>
      </c>
      <c r="B1980" s="15">
        <v>45281</v>
      </c>
      <c r="C1980" s="15">
        <v>44927</v>
      </c>
      <c r="D1980" s="15">
        <v>45261</v>
      </c>
      <c r="E1980">
        <v>1</v>
      </c>
      <c r="F1980">
        <v>0</v>
      </c>
      <c r="G1980">
        <v>0</v>
      </c>
      <c r="H1980">
        <v>1</v>
      </c>
    </row>
    <row r="1981" spans="1:8">
      <c r="A1981" t="s">
        <v>6982</v>
      </c>
      <c r="B1981" s="15">
        <v>45281</v>
      </c>
      <c r="C1981" s="15">
        <v>44927</v>
      </c>
      <c r="D1981" s="15">
        <v>45261</v>
      </c>
      <c r="E1981">
        <v>0</v>
      </c>
      <c r="F1981">
        <v>2</v>
      </c>
      <c r="G1981">
        <v>2</v>
      </c>
      <c r="H1981">
        <v>4</v>
      </c>
    </row>
    <row r="1982" spans="1:8">
      <c r="A1982" t="s">
        <v>7839</v>
      </c>
      <c r="B1982" s="15">
        <v>45281</v>
      </c>
      <c r="C1982" s="15">
        <v>44927</v>
      </c>
      <c r="D1982" s="15">
        <v>45261</v>
      </c>
      <c r="E1982">
        <v>1</v>
      </c>
      <c r="F1982">
        <v>0</v>
      </c>
      <c r="G1982">
        <v>0</v>
      </c>
      <c r="H1982">
        <v>1</v>
      </c>
    </row>
    <row r="1983" spans="1:8">
      <c r="A1983" t="s">
        <v>7174</v>
      </c>
      <c r="B1983" s="15">
        <v>45281</v>
      </c>
      <c r="C1983" s="15">
        <v>44927</v>
      </c>
      <c r="D1983" s="15">
        <v>45261</v>
      </c>
      <c r="E1983">
        <v>1</v>
      </c>
      <c r="F1983">
        <v>0</v>
      </c>
      <c r="G1983">
        <v>0</v>
      </c>
      <c r="H1983">
        <v>1</v>
      </c>
    </row>
    <row r="1984" spans="1:8">
      <c r="A1984" t="s">
        <v>6894</v>
      </c>
      <c r="B1984" s="15">
        <v>45281</v>
      </c>
      <c r="C1984" s="15">
        <v>44927</v>
      </c>
      <c r="D1984" s="15">
        <v>45261</v>
      </c>
      <c r="E1984">
        <v>5</v>
      </c>
      <c r="F1984">
        <v>0</v>
      </c>
      <c r="G1984">
        <v>0</v>
      </c>
      <c r="H1984">
        <v>5</v>
      </c>
    </row>
    <row r="1985" spans="1:8">
      <c r="A1985" t="s">
        <v>6847</v>
      </c>
      <c r="B1985" s="15">
        <v>45281</v>
      </c>
      <c r="C1985" s="15">
        <v>44927</v>
      </c>
      <c r="D1985" s="15">
        <v>45261</v>
      </c>
      <c r="E1985">
        <v>1</v>
      </c>
      <c r="F1985">
        <v>0</v>
      </c>
      <c r="G1985">
        <v>0</v>
      </c>
      <c r="H1985">
        <v>1</v>
      </c>
    </row>
    <row r="1986" spans="1:8">
      <c r="A1986" t="s">
        <v>75</v>
      </c>
      <c r="B1986" s="15">
        <v>45281</v>
      </c>
      <c r="C1986" s="15">
        <v>44927</v>
      </c>
      <c r="D1986" s="15">
        <v>45261</v>
      </c>
      <c r="E1986">
        <v>1</v>
      </c>
      <c r="F1986">
        <v>0</v>
      </c>
      <c r="G1986">
        <v>0</v>
      </c>
      <c r="H1986">
        <v>1</v>
      </c>
    </row>
    <row r="1987" spans="1:8">
      <c r="A1987" t="s">
        <v>7031</v>
      </c>
      <c r="B1987" s="15">
        <v>45281</v>
      </c>
      <c r="C1987" s="15">
        <v>44927</v>
      </c>
      <c r="D1987" s="15">
        <v>45261</v>
      </c>
      <c r="E1987">
        <v>1</v>
      </c>
      <c r="F1987">
        <v>0</v>
      </c>
      <c r="G1987">
        <v>0</v>
      </c>
      <c r="H1987">
        <v>1</v>
      </c>
    </row>
    <row r="1988" spans="1:8">
      <c r="A1988" t="s">
        <v>7840</v>
      </c>
      <c r="B1988" s="15">
        <v>45281</v>
      </c>
      <c r="C1988" s="15">
        <v>44927</v>
      </c>
      <c r="D1988" s="15">
        <v>45261</v>
      </c>
      <c r="E1988">
        <v>1</v>
      </c>
      <c r="F1988">
        <v>0</v>
      </c>
      <c r="G1988">
        <v>0</v>
      </c>
      <c r="H1988">
        <v>1</v>
      </c>
    </row>
    <row r="1989" spans="1:8">
      <c r="A1989" t="s">
        <v>7841</v>
      </c>
      <c r="B1989" s="15">
        <v>45281</v>
      </c>
      <c r="C1989" s="15">
        <v>44927</v>
      </c>
      <c r="D1989" s="15">
        <v>45261</v>
      </c>
      <c r="E1989">
        <v>1</v>
      </c>
      <c r="F1989">
        <v>0</v>
      </c>
      <c r="G1989">
        <v>0</v>
      </c>
      <c r="H1989">
        <v>1</v>
      </c>
    </row>
    <row r="1990" spans="1:8">
      <c r="A1990" t="s">
        <v>7008</v>
      </c>
      <c r="B1990" s="15">
        <v>45281</v>
      </c>
      <c r="C1990" s="15">
        <v>44927</v>
      </c>
      <c r="D1990" s="15">
        <v>45261</v>
      </c>
      <c r="E1990">
        <v>1</v>
      </c>
      <c r="F1990">
        <v>0</v>
      </c>
      <c r="G1990">
        <v>0</v>
      </c>
      <c r="H1990">
        <v>1</v>
      </c>
    </row>
    <row r="1991" spans="1:8">
      <c r="A1991" t="s">
        <v>7842</v>
      </c>
      <c r="B1991" s="15">
        <v>45281</v>
      </c>
      <c r="C1991" s="15">
        <v>44927</v>
      </c>
      <c r="D1991" s="15">
        <v>45261</v>
      </c>
      <c r="E1991">
        <v>0</v>
      </c>
      <c r="F1991">
        <v>1</v>
      </c>
      <c r="G1991">
        <v>0</v>
      </c>
      <c r="H1991">
        <v>1</v>
      </c>
    </row>
    <row r="1992" spans="1:8">
      <c r="A1992" t="s">
        <v>86</v>
      </c>
      <c r="B1992" s="15">
        <v>45281</v>
      </c>
      <c r="C1992" s="15">
        <v>44927</v>
      </c>
      <c r="D1992" s="15">
        <v>45261</v>
      </c>
      <c r="E1992">
        <v>1</v>
      </c>
      <c r="F1992">
        <v>0</v>
      </c>
      <c r="G1992">
        <v>2</v>
      </c>
      <c r="H1992">
        <v>3</v>
      </c>
    </row>
    <row r="1993" spans="1:8">
      <c r="A1993" t="s">
        <v>7843</v>
      </c>
      <c r="B1993" s="15">
        <v>45281</v>
      </c>
      <c r="C1993" s="15">
        <v>44927</v>
      </c>
      <c r="D1993" s="15">
        <v>45261</v>
      </c>
      <c r="E1993">
        <v>1</v>
      </c>
      <c r="F1993">
        <v>0</v>
      </c>
      <c r="G1993">
        <v>0</v>
      </c>
      <c r="H1993">
        <v>1</v>
      </c>
    </row>
    <row r="1994" spans="1:8">
      <c r="A1994" t="s">
        <v>7549</v>
      </c>
      <c r="B1994" s="15">
        <v>45281</v>
      </c>
      <c r="C1994" s="15">
        <v>44927</v>
      </c>
      <c r="D1994" s="15">
        <v>45261</v>
      </c>
      <c r="E1994">
        <v>0</v>
      </c>
      <c r="F1994">
        <v>1</v>
      </c>
      <c r="G1994">
        <v>0</v>
      </c>
      <c r="H1994">
        <v>1</v>
      </c>
    </row>
    <row r="1995" spans="1:8">
      <c r="A1995" t="s">
        <v>7700</v>
      </c>
      <c r="B1995" s="15">
        <v>45281</v>
      </c>
      <c r="C1995" s="15">
        <v>44927</v>
      </c>
      <c r="D1995" s="15">
        <v>45261</v>
      </c>
      <c r="E1995">
        <v>0</v>
      </c>
      <c r="F1995">
        <v>0</v>
      </c>
      <c r="G1995">
        <v>1</v>
      </c>
      <c r="H1995">
        <v>1</v>
      </c>
    </row>
    <row r="1996" spans="1:8">
      <c r="A1996" t="s">
        <v>149</v>
      </c>
      <c r="B1996" s="15">
        <v>45281</v>
      </c>
      <c r="C1996" s="15">
        <v>44927</v>
      </c>
      <c r="D1996" s="15">
        <v>45261</v>
      </c>
      <c r="E1996">
        <v>0</v>
      </c>
      <c r="F1996">
        <v>1</v>
      </c>
      <c r="G1996">
        <v>0</v>
      </c>
      <c r="H1996">
        <v>1</v>
      </c>
    </row>
    <row r="1997" spans="1:8">
      <c r="A1997" t="s">
        <v>7122</v>
      </c>
      <c r="B1997" s="15">
        <v>45281</v>
      </c>
      <c r="C1997" s="15">
        <v>44927</v>
      </c>
      <c r="D1997" s="15">
        <v>45261</v>
      </c>
      <c r="E1997">
        <v>1</v>
      </c>
      <c r="F1997">
        <v>0</v>
      </c>
      <c r="G1997">
        <v>0</v>
      </c>
      <c r="H1997">
        <v>1</v>
      </c>
    </row>
    <row r="1998" spans="1:8">
      <c r="A1998" t="s">
        <v>138</v>
      </c>
      <c r="B1998" s="15">
        <v>45281</v>
      </c>
      <c r="C1998" s="15">
        <v>44927</v>
      </c>
      <c r="D1998" s="15">
        <v>45261</v>
      </c>
      <c r="E1998">
        <v>7</v>
      </c>
      <c r="F1998">
        <v>5</v>
      </c>
      <c r="G1998">
        <v>2</v>
      </c>
      <c r="H1998">
        <v>14</v>
      </c>
    </row>
    <row r="1999" spans="1:8">
      <c r="A1999" t="s">
        <v>81</v>
      </c>
      <c r="B1999" s="15">
        <v>45281</v>
      </c>
      <c r="C1999" s="15">
        <v>44927</v>
      </c>
      <c r="D1999" s="15">
        <v>45261</v>
      </c>
      <c r="E1999">
        <v>30</v>
      </c>
      <c r="F1999">
        <v>7</v>
      </c>
      <c r="G1999">
        <v>9</v>
      </c>
      <c r="H1999">
        <v>46</v>
      </c>
    </row>
    <row r="2000" spans="1:8">
      <c r="A2000" t="s">
        <v>7656</v>
      </c>
      <c r="B2000" s="15">
        <v>45281</v>
      </c>
      <c r="C2000" s="15">
        <v>44927</v>
      </c>
      <c r="D2000" s="15">
        <v>45261</v>
      </c>
      <c r="E2000">
        <v>2</v>
      </c>
      <c r="F2000">
        <v>0</v>
      </c>
      <c r="G2000">
        <v>0</v>
      </c>
      <c r="H2000">
        <v>2</v>
      </c>
    </row>
    <row r="2001" spans="1:8">
      <c r="A2001" t="s">
        <v>7844</v>
      </c>
      <c r="B2001" s="15">
        <v>45281</v>
      </c>
      <c r="C2001" s="15">
        <v>44927</v>
      </c>
      <c r="D2001" s="15">
        <v>45261</v>
      </c>
      <c r="E2001">
        <v>1</v>
      </c>
      <c r="F2001">
        <v>0</v>
      </c>
      <c r="G2001">
        <v>0</v>
      </c>
      <c r="H2001">
        <v>1</v>
      </c>
    </row>
    <row r="2002" spans="1:8">
      <c r="A2002" t="s">
        <v>6927</v>
      </c>
      <c r="B2002" s="15">
        <v>45281</v>
      </c>
      <c r="C2002" s="15">
        <v>44927</v>
      </c>
      <c r="D2002" s="15">
        <v>45261</v>
      </c>
      <c r="E2002">
        <v>0</v>
      </c>
      <c r="F2002">
        <v>0</v>
      </c>
      <c r="G2002">
        <v>1</v>
      </c>
      <c r="H2002">
        <v>1</v>
      </c>
    </row>
    <row r="2003" spans="1:8">
      <c r="A2003" t="s">
        <v>7845</v>
      </c>
      <c r="B2003" s="15">
        <v>45281</v>
      </c>
      <c r="C2003" s="15">
        <v>44927</v>
      </c>
      <c r="D2003" s="15">
        <v>45261</v>
      </c>
      <c r="E2003">
        <v>1</v>
      </c>
      <c r="F2003">
        <v>0</v>
      </c>
      <c r="G2003">
        <v>0</v>
      </c>
      <c r="H2003">
        <v>1</v>
      </c>
    </row>
    <row r="2004" spans="1:8">
      <c r="A2004" t="s">
        <v>6873</v>
      </c>
      <c r="B2004" s="15">
        <v>45281</v>
      </c>
      <c r="C2004" s="15">
        <v>44927</v>
      </c>
      <c r="D2004" s="15">
        <v>45261</v>
      </c>
      <c r="E2004">
        <v>1</v>
      </c>
      <c r="F2004">
        <v>0</v>
      </c>
      <c r="G2004">
        <v>1</v>
      </c>
      <c r="H2004">
        <v>2</v>
      </c>
    </row>
    <row r="2005" spans="1:8">
      <c r="A2005" t="s">
        <v>7846</v>
      </c>
      <c r="B2005" s="15">
        <v>45281</v>
      </c>
      <c r="C2005" s="15">
        <v>44927</v>
      </c>
      <c r="D2005" s="15">
        <v>45261</v>
      </c>
      <c r="E2005">
        <v>1</v>
      </c>
      <c r="F2005">
        <v>0</v>
      </c>
      <c r="G2005">
        <v>0</v>
      </c>
      <c r="H2005">
        <v>1</v>
      </c>
    </row>
    <row r="2006" spans="1:8">
      <c r="A2006" t="s">
        <v>7028</v>
      </c>
      <c r="B2006" s="15">
        <v>45281</v>
      </c>
      <c r="C2006" s="15">
        <v>44927</v>
      </c>
      <c r="D2006" s="15">
        <v>45261</v>
      </c>
      <c r="E2006">
        <v>1</v>
      </c>
      <c r="F2006">
        <v>0</v>
      </c>
      <c r="G2006">
        <v>0</v>
      </c>
      <c r="H2006">
        <v>1</v>
      </c>
    </row>
    <row r="2007" spans="1:8">
      <c r="A2007" t="s">
        <v>6850</v>
      </c>
      <c r="B2007" s="15">
        <v>45281</v>
      </c>
      <c r="C2007" s="15">
        <v>44927</v>
      </c>
      <c r="D2007" s="15">
        <v>45261</v>
      </c>
      <c r="E2007">
        <v>3</v>
      </c>
      <c r="F2007">
        <v>1</v>
      </c>
      <c r="G2007">
        <v>1</v>
      </c>
      <c r="H2007">
        <v>5</v>
      </c>
    </row>
    <row r="2008" spans="1:8">
      <c r="A2008" t="s">
        <v>6879</v>
      </c>
      <c r="B2008" s="15">
        <v>45281</v>
      </c>
      <c r="C2008" s="15">
        <v>44927</v>
      </c>
      <c r="D2008" s="15">
        <v>45261</v>
      </c>
      <c r="E2008">
        <v>1</v>
      </c>
      <c r="F2008">
        <v>0</v>
      </c>
      <c r="G2008">
        <v>0</v>
      </c>
      <c r="H2008">
        <v>1</v>
      </c>
    </row>
    <row r="2009" spans="1:8">
      <c r="A2009" t="s">
        <v>64</v>
      </c>
      <c r="B2009" s="15">
        <v>45281</v>
      </c>
      <c r="C2009" s="15">
        <v>44927</v>
      </c>
      <c r="D2009" s="15">
        <v>45261</v>
      </c>
      <c r="E2009">
        <v>15</v>
      </c>
      <c r="F2009">
        <v>0</v>
      </c>
      <c r="G2009">
        <v>2</v>
      </c>
      <c r="H2009">
        <v>17</v>
      </c>
    </row>
    <row r="2010" spans="1:8">
      <c r="A2010" t="s">
        <v>7847</v>
      </c>
      <c r="B2010" s="15">
        <v>45281</v>
      </c>
      <c r="C2010" s="15">
        <v>44927</v>
      </c>
      <c r="D2010" s="15">
        <v>45261</v>
      </c>
      <c r="E2010">
        <v>0</v>
      </c>
      <c r="F2010">
        <v>0</v>
      </c>
      <c r="G2010">
        <v>1</v>
      </c>
      <c r="H2010">
        <v>1</v>
      </c>
    </row>
    <row r="2011" spans="1:8">
      <c r="A2011" t="s">
        <v>7848</v>
      </c>
      <c r="B2011" s="15">
        <v>45281</v>
      </c>
      <c r="C2011" s="15">
        <v>44927</v>
      </c>
      <c r="D2011" s="15">
        <v>45261</v>
      </c>
      <c r="E2011">
        <v>1</v>
      </c>
      <c r="F2011">
        <v>0</v>
      </c>
      <c r="G2011">
        <v>0</v>
      </c>
      <c r="H2011">
        <v>1</v>
      </c>
    </row>
    <row r="2012" spans="1:8">
      <c r="A2012" t="s">
        <v>7849</v>
      </c>
      <c r="B2012" s="15">
        <v>45281</v>
      </c>
      <c r="C2012" s="15">
        <v>44927</v>
      </c>
      <c r="D2012" s="15">
        <v>45261</v>
      </c>
      <c r="E2012">
        <v>1</v>
      </c>
      <c r="F2012">
        <v>0</v>
      </c>
      <c r="G2012">
        <v>0</v>
      </c>
      <c r="H2012">
        <v>1</v>
      </c>
    </row>
    <row r="2013" spans="1:8">
      <c r="A2013" t="s">
        <v>7427</v>
      </c>
      <c r="B2013" s="15">
        <v>45281</v>
      </c>
      <c r="C2013" s="15">
        <v>44927</v>
      </c>
      <c r="D2013" s="15">
        <v>45261</v>
      </c>
      <c r="E2013">
        <v>0</v>
      </c>
      <c r="F2013">
        <v>1</v>
      </c>
      <c r="G2013">
        <v>0</v>
      </c>
      <c r="H2013">
        <v>1</v>
      </c>
    </row>
    <row r="2014" spans="1:8">
      <c r="A2014" t="s">
        <v>127</v>
      </c>
      <c r="B2014" s="15">
        <v>45281</v>
      </c>
      <c r="C2014" s="15">
        <v>44927</v>
      </c>
      <c r="D2014" s="15">
        <v>45261</v>
      </c>
      <c r="E2014">
        <v>1</v>
      </c>
      <c r="F2014">
        <v>0</v>
      </c>
      <c r="G2014">
        <v>1</v>
      </c>
      <c r="H2014">
        <v>2</v>
      </c>
    </row>
    <row r="2015" spans="1:8">
      <c r="A2015" t="s">
        <v>7118</v>
      </c>
      <c r="B2015" s="15">
        <v>45281</v>
      </c>
      <c r="C2015" s="15">
        <v>44927</v>
      </c>
      <c r="D2015" s="15">
        <v>45261</v>
      </c>
      <c r="E2015">
        <v>1</v>
      </c>
      <c r="F2015">
        <v>1</v>
      </c>
      <c r="G2015">
        <v>0</v>
      </c>
      <c r="H2015">
        <v>2</v>
      </c>
    </row>
    <row r="2016" spans="1:8">
      <c r="A2016" t="s">
        <v>7850</v>
      </c>
      <c r="B2016" s="15">
        <v>45281</v>
      </c>
      <c r="C2016" s="15">
        <v>44927</v>
      </c>
      <c r="D2016" s="15">
        <v>45261</v>
      </c>
      <c r="E2016">
        <v>0</v>
      </c>
      <c r="F2016">
        <v>1</v>
      </c>
      <c r="G2016">
        <v>0</v>
      </c>
      <c r="H2016">
        <v>1</v>
      </c>
    </row>
    <row r="2017" spans="1:8">
      <c r="A2017" t="s">
        <v>7470</v>
      </c>
      <c r="B2017" s="15">
        <v>45281</v>
      </c>
      <c r="C2017" s="15">
        <v>44927</v>
      </c>
      <c r="D2017" s="15">
        <v>45261</v>
      </c>
      <c r="E2017">
        <v>0</v>
      </c>
      <c r="F2017">
        <v>0</v>
      </c>
      <c r="G2017">
        <v>1</v>
      </c>
      <c r="H2017">
        <v>1</v>
      </c>
    </row>
    <row r="2018" spans="1:8">
      <c r="A2018" t="s">
        <v>7369</v>
      </c>
      <c r="B2018" s="15">
        <v>45281</v>
      </c>
      <c r="C2018" s="15">
        <v>44927</v>
      </c>
      <c r="D2018" s="15">
        <v>45261</v>
      </c>
      <c r="E2018">
        <v>0</v>
      </c>
      <c r="F2018">
        <v>0</v>
      </c>
      <c r="G2018">
        <v>1</v>
      </c>
      <c r="H2018">
        <v>1</v>
      </c>
    </row>
    <row r="2019" spans="1:8">
      <c r="A2019" t="s">
        <v>109</v>
      </c>
      <c r="B2019" s="15">
        <v>45281</v>
      </c>
      <c r="C2019" s="15">
        <v>44927</v>
      </c>
      <c r="D2019" s="15">
        <v>45261</v>
      </c>
      <c r="E2019">
        <v>3</v>
      </c>
      <c r="F2019">
        <v>3</v>
      </c>
      <c r="G2019">
        <v>3</v>
      </c>
      <c r="H2019">
        <v>9</v>
      </c>
    </row>
    <row r="2020" spans="1:8">
      <c r="A2020" t="s">
        <v>92</v>
      </c>
      <c r="B2020" s="15">
        <v>45281</v>
      </c>
      <c r="C2020" s="15">
        <v>44927</v>
      </c>
      <c r="D2020" s="15">
        <v>45261</v>
      </c>
      <c r="E2020">
        <v>23</v>
      </c>
      <c r="F2020">
        <v>6</v>
      </c>
      <c r="G2020">
        <v>17</v>
      </c>
      <c r="H2020">
        <v>46</v>
      </c>
    </row>
    <row r="2021" spans="1:8">
      <c r="A2021" t="s">
        <v>7851</v>
      </c>
      <c r="B2021" s="15">
        <v>45281</v>
      </c>
      <c r="C2021" s="15">
        <v>44927</v>
      </c>
      <c r="D2021" s="15">
        <v>45261</v>
      </c>
      <c r="E2021">
        <v>1</v>
      </c>
      <c r="F2021">
        <v>0</v>
      </c>
      <c r="G2021">
        <v>0</v>
      </c>
      <c r="H2021">
        <v>1</v>
      </c>
    </row>
    <row r="2022" spans="1:8">
      <c r="A2022" t="s">
        <v>7040</v>
      </c>
      <c r="B2022" s="15">
        <v>45281</v>
      </c>
      <c r="C2022" s="15">
        <v>44927</v>
      </c>
      <c r="D2022" s="15">
        <v>45261</v>
      </c>
      <c r="E2022">
        <v>0</v>
      </c>
      <c r="F2022">
        <v>1</v>
      </c>
      <c r="G2022">
        <v>0</v>
      </c>
      <c r="H2022">
        <v>1</v>
      </c>
    </row>
    <row r="2023" spans="1:8">
      <c r="A2023" t="s">
        <v>7852</v>
      </c>
      <c r="B2023" s="15">
        <v>45281</v>
      </c>
      <c r="C2023" s="15">
        <v>44927</v>
      </c>
      <c r="D2023" s="15">
        <v>45261</v>
      </c>
      <c r="E2023">
        <v>0</v>
      </c>
      <c r="F2023">
        <v>0</v>
      </c>
      <c r="G2023">
        <v>1</v>
      </c>
      <c r="H2023">
        <v>1</v>
      </c>
    </row>
    <row r="2024" spans="1:8">
      <c r="A2024" t="s">
        <v>7853</v>
      </c>
      <c r="B2024" s="15">
        <v>45281</v>
      </c>
      <c r="C2024" s="15">
        <v>44927</v>
      </c>
      <c r="D2024" s="15">
        <v>45261</v>
      </c>
      <c r="E2024">
        <v>0</v>
      </c>
      <c r="F2024">
        <v>0</v>
      </c>
      <c r="G2024">
        <v>1</v>
      </c>
      <c r="H2024">
        <v>1</v>
      </c>
    </row>
    <row r="2025" spans="1:8">
      <c r="A2025" t="s">
        <v>7854</v>
      </c>
      <c r="B2025" s="15">
        <v>45281</v>
      </c>
      <c r="C2025" s="15">
        <v>44927</v>
      </c>
      <c r="D2025" s="15">
        <v>45261</v>
      </c>
      <c r="E2025">
        <v>0</v>
      </c>
      <c r="F2025">
        <v>1</v>
      </c>
      <c r="G2025">
        <v>1</v>
      </c>
      <c r="H2025">
        <v>2</v>
      </c>
    </row>
    <row r="2026" spans="1:8">
      <c r="A2026" t="s">
        <v>7855</v>
      </c>
      <c r="B2026" s="15">
        <v>45281</v>
      </c>
      <c r="C2026" s="15">
        <v>44927</v>
      </c>
      <c r="D2026" s="15">
        <v>45261</v>
      </c>
      <c r="E2026">
        <v>0</v>
      </c>
      <c r="F2026">
        <v>1</v>
      </c>
      <c r="G2026">
        <v>0</v>
      </c>
      <c r="H2026">
        <v>1</v>
      </c>
    </row>
    <row r="2027" spans="1:8">
      <c r="A2027" t="s">
        <v>7093</v>
      </c>
      <c r="B2027" s="15">
        <v>45281</v>
      </c>
      <c r="C2027" s="15">
        <v>44927</v>
      </c>
      <c r="D2027" s="15">
        <v>45261</v>
      </c>
      <c r="E2027">
        <v>1</v>
      </c>
      <c r="F2027">
        <v>0</v>
      </c>
      <c r="G2027">
        <v>1</v>
      </c>
      <c r="H2027">
        <v>2</v>
      </c>
    </row>
    <row r="2028" spans="1:8">
      <c r="A2028" t="s">
        <v>125</v>
      </c>
      <c r="B2028" s="15">
        <v>45281</v>
      </c>
      <c r="C2028" s="15">
        <v>44927</v>
      </c>
      <c r="D2028" s="15">
        <v>45261</v>
      </c>
      <c r="E2028">
        <v>0</v>
      </c>
      <c r="F2028">
        <v>1</v>
      </c>
      <c r="G2028">
        <v>0</v>
      </c>
      <c r="H2028">
        <v>1</v>
      </c>
    </row>
    <row r="2029" spans="1:8">
      <c r="A2029" t="s">
        <v>7182</v>
      </c>
      <c r="B2029" s="15">
        <v>45281</v>
      </c>
      <c r="C2029" s="15">
        <v>44927</v>
      </c>
      <c r="D2029" s="15">
        <v>45261</v>
      </c>
      <c r="E2029">
        <v>0</v>
      </c>
      <c r="F2029">
        <v>0</v>
      </c>
      <c r="G2029">
        <v>2</v>
      </c>
      <c r="H2029">
        <v>2</v>
      </c>
    </row>
    <row r="2030" spans="1:8">
      <c r="A2030" t="s">
        <v>7856</v>
      </c>
      <c r="B2030" s="15">
        <v>45281</v>
      </c>
      <c r="C2030" s="15">
        <v>44927</v>
      </c>
      <c r="D2030" s="15">
        <v>45261</v>
      </c>
      <c r="E2030">
        <v>1</v>
      </c>
      <c r="F2030">
        <v>0</v>
      </c>
      <c r="G2030">
        <v>0</v>
      </c>
      <c r="H2030">
        <v>1</v>
      </c>
    </row>
    <row r="2031" spans="1:8">
      <c r="A2031" t="s">
        <v>7857</v>
      </c>
      <c r="B2031" s="15">
        <v>45281</v>
      </c>
      <c r="C2031" s="15">
        <v>44927</v>
      </c>
      <c r="D2031" s="15">
        <v>45261</v>
      </c>
      <c r="E2031">
        <v>0</v>
      </c>
      <c r="F2031">
        <v>0</v>
      </c>
      <c r="G2031">
        <v>1</v>
      </c>
      <c r="H2031">
        <v>1</v>
      </c>
    </row>
    <row r="2032" spans="1:8">
      <c r="A2032" t="s">
        <v>145</v>
      </c>
      <c r="B2032" s="15">
        <v>45281</v>
      </c>
      <c r="C2032" s="15">
        <v>44927</v>
      </c>
      <c r="D2032" s="15">
        <v>45261</v>
      </c>
      <c r="E2032">
        <v>2</v>
      </c>
      <c r="F2032">
        <v>1</v>
      </c>
      <c r="G2032">
        <v>2</v>
      </c>
      <c r="H2032">
        <v>5</v>
      </c>
    </row>
    <row r="2033" spans="1:8">
      <c r="A2033" t="s">
        <v>7858</v>
      </c>
      <c r="B2033" s="15">
        <v>45281</v>
      </c>
      <c r="C2033" s="15">
        <v>44927</v>
      </c>
      <c r="D2033" s="15">
        <v>45261</v>
      </c>
      <c r="E2033">
        <v>0</v>
      </c>
      <c r="F2033">
        <v>0</v>
      </c>
      <c r="G2033">
        <v>1</v>
      </c>
      <c r="H2033">
        <v>1</v>
      </c>
    </row>
    <row r="2034" spans="1:8">
      <c r="A2034" t="s">
        <v>7036</v>
      </c>
      <c r="B2034" s="15">
        <v>45281</v>
      </c>
      <c r="C2034" s="15">
        <v>44927</v>
      </c>
      <c r="D2034" s="15">
        <v>45261</v>
      </c>
      <c r="E2034">
        <v>0</v>
      </c>
      <c r="F2034">
        <v>0</v>
      </c>
      <c r="G2034">
        <v>2</v>
      </c>
      <c r="H2034">
        <v>2</v>
      </c>
    </row>
    <row r="2035" spans="1:8">
      <c r="A2035" t="s">
        <v>156</v>
      </c>
      <c r="B2035" s="15">
        <v>45281</v>
      </c>
      <c r="C2035" s="15">
        <v>44927</v>
      </c>
      <c r="D2035" s="15">
        <v>45261</v>
      </c>
      <c r="E2035">
        <v>5</v>
      </c>
      <c r="F2035">
        <v>7</v>
      </c>
      <c r="G2035">
        <v>7</v>
      </c>
      <c r="H2035">
        <v>19</v>
      </c>
    </row>
    <row r="2036" spans="1:8">
      <c r="A2036" t="s">
        <v>7192</v>
      </c>
      <c r="B2036" s="15">
        <v>45281</v>
      </c>
      <c r="C2036" s="15">
        <v>44927</v>
      </c>
      <c r="D2036" s="15">
        <v>45261</v>
      </c>
      <c r="E2036">
        <v>0</v>
      </c>
      <c r="F2036">
        <v>0</v>
      </c>
      <c r="G2036">
        <v>1</v>
      </c>
      <c r="H2036">
        <v>1</v>
      </c>
    </row>
    <row r="2037" spans="1:8">
      <c r="A2037" t="s">
        <v>7859</v>
      </c>
      <c r="B2037" s="15">
        <v>45281</v>
      </c>
      <c r="C2037" s="15">
        <v>44927</v>
      </c>
      <c r="D2037" s="15">
        <v>45261</v>
      </c>
      <c r="E2037">
        <v>1</v>
      </c>
      <c r="F2037">
        <v>0</v>
      </c>
      <c r="G2037">
        <v>0</v>
      </c>
      <c r="H2037">
        <v>1</v>
      </c>
    </row>
    <row r="2038" spans="1:8">
      <c r="A2038" t="s">
        <v>94</v>
      </c>
      <c r="B2038" s="15">
        <v>45281</v>
      </c>
      <c r="C2038" s="15">
        <v>44927</v>
      </c>
      <c r="D2038" s="15">
        <v>45261</v>
      </c>
      <c r="E2038">
        <v>2</v>
      </c>
      <c r="F2038">
        <v>0</v>
      </c>
      <c r="G2038">
        <v>0</v>
      </c>
      <c r="H2038">
        <v>2</v>
      </c>
    </row>
    <row r="2039" spans="1:8">
      <c r="A2039" t="s">
        <v>7860</v>
      </c>
      <c r="B2039" s="15">
        <v>45281</v>
      </c>
      <c r="C2039" s="15">
        <v>44927</v>
      </c>
      <c r="D2039" s="15">
        <v>45261</v>
      </c>
      <c r="E2039">
        <v>1</v>
      </c>
      <c r="F2039">
        <v>0</v>
      </c>
      <c r="G2039">
        <v>0</v>
      </c>
      <c r="H2039">
        <v>1</v>
      </c>
    </row>
    <row r="2040" spans="1:8">
      <c r="A2040" t="s">
        <v>7209</v>
      </c>
      <c r="B2040" s="15">
        <v>45281</v>
      </c>
      <c r="C2040" s="15">
        <v>44927</v>
      </c>
      <c r="D2040" s="15">
        <v>45261</v>
      </c>
      <c r="E2040">
        <v>0</v>
      </c>
      <c r="F2040">
        <v>0</v>
      </c>
      <c r="G2040">
        <v>1</v>
      </c>
      <c r="H2040">
        <v>1</v>
      </c>
    </row>
    <row r="2041" spans="1:8">
      <c r="A2041" t="s">
        <v>6983</v>
      </c>
      <c r="B2041" s="15">
        <v>45281</v>
      </c>
      <c r="C2041" s="15">
        <v>44927</v>
      </c>
      <c r="D2041" s="15">
        <v>45261</v>
      </c>
      <c r="E2041">
        <v>0</v>
      </c>
      <c r="F2041">
        <v>1</v>
      </c>
      <c r="G2041">
        <v>0</v>
      </c>
      <c r="H2041">
        <v>1</v>
      </c>
    </row>
    <row r="2042" spans="1:8">
      <c r="A2042" t="s">
        <v>126</v>
      </c>
      <c r="B2042" s="15">
        <v>45281</v>
      </c>
      <c r="C2042" s="15">
        <v>44927</v>
      </c>
      <c r="D2042" s="15">
        <v>45261</v>
      </c>
      <c r="E2042">
        <v>3</v>
      </c>
      <c r="F2042">
        <v>0</v>
      </c>
      <c r="G2042">
        <v>6</v>
      </c>
      <c r="H2042">
        <v>9</v>
      </c>
    </row>
    <row r="2043" spans="1:8">
      <c r="A2043" t="s">
        <v>7861</v>
      </c>
      <c r="B2043" s="15">
        <v>45281</v>
      </c>
      <c r="C2043" s="15">
        <v>44927</v>
      </c>
      <c r="D2043" s="15">
        <v>45261</v>
      </c>
      <c r="E2043">
        <v>0</v>
      </c>
      <c r="F2043">
        <v>0</v>
      </c>
      <c r="G2043">
        <v>1</v>
      </c>
      <c r="H2043">
        <v>1</v>
      </c>
    </row>
    <row r="2044" spans="1:8">
      <c r="A2044" t="s">
        <v>6997</v>
      </c>
      <c r="B2044" s="15">
        <v>45281</v>
      </c>
      <c r="C2044" s="15">
        <v>44927</v>
      </c>
      <c r="D2044" s="15">
        <v>45261</v>
      </c>
      <c r="E2044">
        <v>1</v>
      </c>
      <c r="F2044">
        <v>1</v>
      </c>
      <c r="G2044">
        <v>2</v>
      </c>
      <c r="H2044">
        <v>4</v>
      </c>
    </row>
    <row r="2045" spans="1:8">
      <c r="A2045" t="s">
        <v>185</v>
      </c>
      <c r="B2045" s="15">
        <v>45281</v>
      </c>
      <c r="C2045" s="15">
        <v>44927</v>
      </c>
      <c r="D2045" s="15">
        <v>45261</v>
      </c>
      <c r="E2045">
        <v>2</v>
      </c>
      <c r="F2045">
        <v>0</v>
      </c>
      <c r="G2045">
        <v>0</v>
      </c>
      <c r="H2045">
        <v>2</v>
      </c>
    </row>
    <row r="2046" spans="1:8">
      <c r="A2046" t="s">
        <v>7862</v>
      </c>
      <c r="B2046" s="15">
        <v>45281</v>
      </c>
      <c r="C2046" s="15">
        <v>44927</v>
      </c>
      <c r="D2046" s="15">
        <v>45261</v>
      </c>
      <c r="E2046">
        <v>0</v>
      </c>
      <c r="F2046">
        <v>1</v>
      </c>
      <c r="G2046">
        <v>0</v>
      </c>
      <c r="H2046">
        <v>1</v>
      </c>
    </row>
    <row r="2047" spans="1:8">
      <c r="A2047" t="s">
        <v>7863</v>
      </c>
      <c r="B2047" s="15">
        <v>45281</v>
      </c>
      <c r="C2047" s="15">
        <v>44927</v>
      </c>
      <c r="D2047" s="15">
        <v>45261</v>
      </c>
      <c r="E2047">
        <v>0</v>
      </c>
      <c r="F2047">
        <v>0</v>
      </c>
      <c r="G2047">
        <v>1</v>
      </c>
      <c r="H2047">
        <v>1</v>
      </c>
    </row>
    <row r="2048" spans="1:8">
      <c r="A2048" t="s">
        <v>129</v>
      </c>
      <c r="B2048" s="15">
        <v>45281</v>
      </c>
      <c r="C2048" s="15">
        <v>44927</v>
      </c>
      <c r="D2048" s="15">
        <v>45261</v>
      </c>
      <c r="E2048">
        <v>0</v>
      </c>
      <c r="F2048">
        <v>0</v>
      </c>
      <c r="G2048">
        <v>2</v>
      </c>
      <c r="H2048">
        <v>2</v>
      </c>
    </row>
    <row r="2049" spans="1:8">
      <c r="A2049" t="s">
        <v>7864</v>
      </c>
      <c r="B2049" s="15">
        <v>45281</v>
      </c>
      <c r="C2049" s="15">
        <v>44927</v>
      </c>
      <c r="D2049" s="15">
        <v>45261</v>
      </c>
      <c r="E2049">
        <v>1</v>
      </c>
      <c r="F2049">
        <v>0</v>
      </c>
      <c r="G2049">
        <v>0</v>
      </c>
      <c r="H2049">
        <v>1</v>
      </c>
    </row>
    <row r="2050" spans="1:8">
      <c r="A2050" t="s">
        <v>7865</v>
      </c>
      <c r="B2050" s="15">
        <v>45281</v>
      </c>
      <c r="C2050" s="15">
        <v>44927</v>
      </c>
      <c r="D2050" s="15">
        <v>45261</v>
      </c>
      <c r="E2050">
        <v>1</v>
      </c>
      <c r="F2050">
        <v>0</v>
      </c>
      <c r="G2050">
        <v>0</v>
      </c>
      <c r="H2050">
        <v>1</v>
      </c>
    </row>
    <row r="2051" spans="1:8">
      <c r="A2051" t="s">
        <v>148</v>
      </c>
      <c r="B2051" s="15">
        <v>45281</v>
      </c>
      <c r="C2051" s="15">
        <v>44927</v>
      </c>
      <c r="D2051" s="15">
        <v>45261</v>
      </c>
      <c r="E2051">
        <v>0</v>
      </c>
      <c r="F2051">
        <v>0</v>
      </c>
      <c r="G2051">
        <v>5</v>
      </c>
      <c r="H2051">
        <v>5</v>
      </c>
    </row>
    <row r="2052" spans="1:8">
      <c r="A2052" t="s">
        <v>7302</v>
      </c>
      <c r="B2052" s="15">
        <v>45281</v>
      </c>
      <c r="C2052" s="15">
        <v>44927</v>
      </c>
      <c r="D2052" s="15">
        <v>45261</v>
      </c>
      <c r="E2052">
        <v>0</v>
      </c>
      <c r="F2052">
        <v>0</v>
      </c>
      <c r="G2052">
        <v>1</v>
      </c>
      <c r="H2052">
        <v>1</v>
      </c>
    </row>
    <row r="2053" spans="1:8">
      <c r="A2053" t="s">
        <v>67</v>
      </c>
      <c r="B2053" s="15">
        <v>45281</v>
      </c>
      <c r="C2053" s="15">
        <v>44927</v>
      </c>
      <c r="D2053" s="15">
        <v>45261</v>
      </c>
      <c r="E2053">
        <v>22</v>
      </c>
      <c r="F2053">
        <v>1</v>
      </c>
      <c r="G2053">
        <v>24</v>
      </c>
      <c r="H2053">
        <v>47</v>
      </c>
    </row>
    <row r="2054" spans="1:8">
      <c r="A2054" t="s">
        <v>171</v>
      </c>
      <c r="B2054" s="15">
        <v>45281</v>
      </c>
      <c r="C2054" s="15">
        <v>44927</v>
      </c>
      <c r="D2054" s="15">
        <v>45261</v>
      </c>
      <c r="E2054">
        <v>1</v>
      </c>
      <c r="F2054">
        <v>0</v>
      </c>
      <c r="G2054">
        <v>0</v>
      </c>
      <c r="H2054">
        <v>1</v>
      </c>
    </row>
    <row r="2055" spans="1:8">
      <c r="A2055" t="s">
        <v>177</v>
      </c>
      <c r="B2055" s="15">
        <v>45281</v>
      </c>
      <c r="C2055" s="15">
        <v>44927</v>
      </c>
      <c r="D2055" s="15">
        <v>45261</v>
      </c>
      <c r="E2055">
        <v>2</v>
      </c>
      <c r="F2055">
        <v>0</v>
      </c>
      <c r="G2055">
        <v>1</v>
      </c>
      <c r="H2055">
        <v>3</v>
      </c>
    </row>
    <row r="2056" spans="1:8">
      <c r="A2056" t="s">
        <v>7175</v>
      </c>
      <c r="B2056" s="15">
        <v>45281</v>
      </c>
      <c r="C2056" s="15">
        <v>44927</v>
      </c>
      <c r="D2056" s="15">
        <v>45261</v>
      </c>
      <c r="E2056">
        <v>0</v>
      </c>
      <c r="F2056">
        <v>0</v>
      </c>
      <c r="G2056">
        <v>1</v>
      </c>
      <c r="H2056">
        <v>1</v>
      </c>
    </row>
    <row r="2057" spans="1:8">
      <c r="A2057" t="s">
        <v>7007</v>
      </c>
      <c r="B2057" s="15">
        <v>45281</v>
      </c>
      <c r="C2057" s="15">
        <v>44927</v>
      </c>
      <c r="D2057" s="15">
        <v>45261</v>
      </c>
      <c r="E2057">
        <v>1</v>
      </c>
      <c r="F2057">
        <v>1</v>
      </c>
      <c r="G2057">
        <v>0</v>
      </c>
      <c r="H2057">
        <v>2</v>
      </c>
    </row>
    <row r="2058" spans="1:8">
      <c r="A2058" t="s">
        <v>7866</v>
      </c>
      <c r="B2058" s="15">
        <v>45281</v>
      </c>
      <c r="C2058" s="15">
        <v>44927</v>
      </c>
      <c r="D2058" s="15">
        <v>45261</v>
      </c>
      <c r="E2058">
        <v>0</v>
      </c>
      <c r="F2058">
        <v>0</v>
      </c>
      <c r="G2058">
        <v>1</v>
      </c>
      <c r="H2058">
        <v>1</v>
      </c>
    </row>
    <row r="2059" spans="1:8">
      <c r="A2059" t="s">
        <v>7867</v>
      </c>
      <c r="B2059" s="15">
        <v>45281</v>
      </c>
      <c r="C2059" s="15">
        <v>44927</v>
      </c>
      <c r="D2059" s="15">
        <v>45261</v>
      </c>
      <c r="E2059">
        <v>0</v>
      </c>
      <c r="F2059">
        <v>1</v>
      </c>
      <c r="G2059">
        <v>0</v>
      </c>
      <c r="H2059">
        <v>1</v>
      </c>
    </row>
    <row r="2060" spans="1:8">
      <c r="A2060" t="s">
        <v>7868</v>
      </c>
      <c r="B2060" s="15">
        <v>45281</v>
      </c>
      <c r="C2060" s="15">
        <v>44927</v>
      </c>
      <c r="D2060" s="15">
        <v>45261</v>
      </c>
      <c r="E2060">
        <v>1</v>
      </c>
      <c r="F2060">
        <v>0</v>
      </c>
      <c r="G2060">
        <v>0</v>
      </c>
      <c r="H2060">
        <v>1</v>
      </c>
    </row>
    <row r="2061" spans="1:8">
      <c r="A2061" t="s">
        <v>7295</v>
      </c>
      <c r="B2061" s="15">
        <v>45281</v>
      </c>
      <c r="C2061" s="15">
        <v>44927</v>
      </c>
      <c r="D2061" s="15">
        <v>45261</v>
      </c>
      <c r="E2061">
        <v>1</v>
      </c>
      <c r="F2061">
        <v>0</v>
      </c>
      <c r="G2061">
        <v>0</v>
      </c>
      <c r="H2061">
        <v>1</v>
      </c>
    </row>
    <row r="2062" spans="1:8">
      <c r="A2062" t="s">
        <v>7869</v>
      </c>
      <c r="B2062" s="15">
        <v>45281</v>
      </c>
      <c r="C2062" s="15">
        <v>44927</v>
      </c>
      <c r="D2062" s="15">
        <v>45261</v>
      </c>
      <c r="E2062">
        <v>1</v>
      </c>
      <c r="F2062">
        <v>0</v>
      </c>
      <c r="G2062">
        <v>0</v>
      </c>
      <c r="H2062">
        <v>1</v>
      </c>
    </row>
    <row r="2063" spans="1:8">
      <c r="A2063" t="s">
        <v>7870</v>
      </c>
      <c r="B2063" s="15">
        <v>45281</v>
      </c>
      <c r="C2063" s="15">
        <v>44927</v>
      </c>
      <c r="D2063" s="15">
        <v>45261</v>
      </c>
      <c r="E2063">
        <v>0</v>
      </c>
      <c r="F2063">
        <v>0</v>
      </c>
      <c r="G2063">
        <v>1</v>
      </c>
      <c r="H2063">
        <v>1</v>
      </c>
    </row>
    <row r="2064" spans="1:8">
      <c r="A2064" t="s">
        <v>7871</v>
      </c>
      <c r="B2064" s="15">
        <v>45281</v>
      </c>
      <c r="C2064" s="15">
        <v>44927</v>
      </c>
      <c r="D2064" s="15">
        <v>45261</v>
      </c>
      <c r="E2064">
        <v>0</v>
      </c>
      <c r="F2064">
        <v>0</v>
      </c>
      <c r="G2064">
        <v>1</v>
      </c>
      <c r="H2064">
        <v>1</v>
      </c>
    </row>
    <row r="2065" spans="1:8">
      <c r="A2065" t="s">
        <v>7872</v>
      </c>
      <c r="B2065" s="15">
        <v>45281</v>
      </c>
      <c r="C2065" s="15">
        <v>44927</v>
      </c>
      <c r="D2065" s="15">
        <v>45261</v>
      </c>
      <c r="E2065">
        <v>2</v>
      </c>
      <c r="F2065">
        <v>0</v>
      </c>
      <c r="G2065">
        <v>0</v>
      </c>
      <c r="H2065">
        <v>2</v>
      </c>
    </row>
    <row r="2066" spans="1:8">
      <c r="A2066" t="s">
        <v>6857</v>
      </c>
      <c r="B2066" s="15">
        <v>45281</v>
      </c>
      <c r="C2066" s="15">
        <v>44927</v>
      </c>
      <c r="D2066" s="15">
        <v>45261</v>
      </c>
      <c r="E2066">
        <v>0</v>
      </c>
      <c r="F2066">
        <v>1</v>
      </c>
      <c r="G2066">
        <v>0</v>
      </c>
      <c r="H2066">
        <v>1</v>
      </c>
    </row>
    <row r="2067" spans="1:8">
      <c r="A2067" t="s">
        <v>7481</v>
      </c>
      <c r="B2067" s="15">
        <v>45281</v>
      </c>
      <c r="C2067" s="15">
        <v>44927</v>
      </c>
      <c r="D2067" s="15">
        <v>45261</v>
      </c>
      <c r="E2067">
        <v>1</v>
      </c>
      <c r="F2067">
        <v>0</v>
      </c>
      <c r="G2067">
        <v>0</v>
      </c>
      <c r="H2067">
        <v>1</v>
      </c>
    </row>
    <row r="2068" spans="1:8">
      <c r="A2068" t="s">
        <v>6856</v>
      </c>
      <c r="B2068" s="15">
        <v>45281</v>
      </c>
      <c r="C2068" s="15">
        <v>44927</v>
      </c>
      <c r="D2068" s="15">
        <v>45261</v>
      </c>
      <c r="E2068">
        <v>0</v>
      </c>
      <c r="F2068">
        <v>0</v>
      </c>
      <c r="G2068">
        <v>3</v>
      </c>
      <c r="H2068">
        <v>3</v>
      </c>
    </row>
    <row r="2069" spans="1:8">
      <c r="A2069" t="s">
        <v>7873</v>
      </c>
      <c r="B2069" s="15">
        <v>45281</v>
      </c>
      <c r="C2069" s="15">
        <v>44927</v>
      </c>
      <c r="D2069" s="15">
        <v>45261</v>
      </c>
      <c r="E2069">
        <v>1</v>
      </c>
      <c r="F2069">
        <v>0</v>
      </c>
      <c r="G2069">
        <v>0</v>
      </c>
      <c r="H2069">
        <v>1</v>
      </c>
    </row>
    <row r="2070" spans="1:8">
      <c r="A2070" t="s">
        <v>7874</v>
      </c>
      <c r="B2070" s="15">
        <v>45281</v>
      </c>
      <c r="C2070" s="15">
        <v>44927</v>
      </c>
      <c r="D2070" s="15">
        <v>45261</v>
      </c>
      <c r="E2070">
        <v>0</v>
      </c>
      <c r="F2070">
        <v>1</v>
      </c>
      <c r="G2070">
        <v>0</v>
      </c>
      <c r="H2070">
        <v>1</v>
      </c>
    </row>
    <row r="2071" spans="1:8">
      <c r="A2071" t="s">
        <v>7424</v>
      </c>
      <c r="B2071" s="15">
        <v>45281</v>
      </c>
      <c r="C2071" s="15">
        <v>44927</v>
      </c>
      <c r="D2071" s="15">
        <v>45261</v>
      </c>
      <c r="E2071">
        <v>1</v>
      </c>
      <c r="F2071">
        <v>0</v>
      </c>
      <c r="G2071">
        <v>0</v>
      </c>
      <c r="H2071">
        <v>1</v>
      </c>
    </row>
    <row r="2072" spans="1:8">
      <c r="A2072" t="s">
        <v>7075</v>
      </c>
      <c r="B2072" s="15">
        <v>45281</v>
      </c>
      <c r="C2072" s="15">
        <v>44927</v>
      </c>
      <c r="D2072" s="15">
        <v>45261</v>
      </c>
      <c r="E2072">
        <v>1</v>
      </c>
      <c r="F2072">
        <v>1</v>
      </c>
      <c r="G2072">
        <v>0</v>
      </c>
      <c r="H2072">
        <v>2</v>
      </c>
    </row>
    <row r="2073" spans="1:8">
      <c r="A2073" t="s">
        <v>7875</v>
      </c>
      <c r="B2073" s="15">
        <v>45281</v>
      </c>
      <c r="C2073" s="15">
        <v>44927</v>
      </c>
      <c r="D2073" s="15">
        <v>45261</v>
      </c>
      <c r="E2073">
        <v>1</v>
      </c>
      <c r="F2073">
        <v>0</v>
      </c>
      <c r="G2073">
        <v>0</v>
      </c>
      <c r="H2073">
        <v>1</v>
      </c>
    </row>
    <row r="2074" spans="1:8">
      <c r="A2074" t="s">
        <v>6864</v>
      </c>
      <c r="B2074" s="15">
        <v>45281</v>
      </c>
      <c r="C2074" s="15">
        <v>44927</v>
      </c>
      <c r="D2074" s="15">
        <v>45261</v>
      </c>
      <c r="E2074">
        <v>0</v>
      </c>
      <c r="F2074">
        <v>0</v>
      </c>
      <c r="G2074">
        <v>1</v>
      </c>
      <c r="H2074">
        <v>1</v>
      </c>
    </row>
    <row r="2075" spans="1:8">
      <c r="A2075" t="s">
        <v>137</v>
      </c>
      <c r="B2075" s="15">
        <v>45281</v>
      </c>
      <c r="C2075" s="15">
        <v>44927</v>
      </c>
      <c r="D2075" s="15">
        <v>45261</v>
      </c>
      <c r="E2075">
        <v>9</v>
      </c>
      <c r="F2075">
        <v>0</v>
      </c>
      <c r="G2075">
        <v>8</v>
      </c>
      <c r="H2075">
        <v>17</v>
      </c>
    </row>
    <row r="2076" spans="1:8">
      <c r="A2076" t="s">
        <v>136</v>
      </c>
      <c r="B2076" s="15">
        <v>45281</v>
      </c>
      <c r="C2076" s="15">
        <v>44927</v>
      </c>
      <c r="D2076" s="15">
        <v>45261</v>
      </c>
      <c r="E2076">
        <v>0</v>
      </c>
      <c r="F2076">
        <v>1</v>
      </c>
      <c r="G2076">
        <v>1</v>
      </c>
      <c r="H2076">
        <v>2</v>
      </c>
    </row>
    <row r="2077" spans="1:8">
      <c r="A2077" t="s">
        <v>7703</v>
      </c>
      <c r="B2077" s="15">
        <v>45281</v>
      </c>
      <c r="C2077" s="15">
        <v>44927</v>
      </c>
      <c r="D2077" s="15">
        <v>45261</v>
      </c>
      <c r="E2077">
        <v>0</v>
      </c>
      <c r="F2077">
        <v>1</v>
      </c>
      <c r="G2077">
        <v>0</v>
      </c>
      <c r="H2077">
        <v>1</v>
      </c>
    </row>
    <row r="2078" spans="1:8">
      <c r="A2078" t="s">
        <v>6899</v>
      </c>
      <c r="B2078" s="15">
        <v>45281</v>
      </c>
      <c r="C2078" s="15">
        <v>44927</v>
      </c>
      <c r="D2078" s="15">
        <v>45261</v>
      </c>
      <c r="E2078">
        <v>0</v>
      </c>
      <c r="F2078">
        <v>1</v>
      </c>
      <c r="G2078">
        <v>0</v>
      </c>
      <c r="H2078">
        <v>1</v>
      </c>
    </row>
    <row r="2079" spans="1:8">
      <c r="A2079" t="s">
        <v>7876</v>
      </c>
      <c r="B2079" s="15">
        <v>45281</v>
      </c>
      <c r="C2079" s="15">
        <v>44927</v>
      </c>
      <c r="D2079" s="15">
        <v>45261</v>
      </c>
      <c r="E2079">
        <v>0</v>
      </c>
      <c r="F2079">
        <v>0</v>
      </c>
      <c r="G2079">
        <v>1</v>
      </c>
      <c r="H2079">
        <v>1</v>
      </c>
    </row>
    <row r="2080" spans="1:8">
      <c r="A2080" t="s">
        <v>7646</v>
      </c>
      <c r="B2080" s="15">
        <v>45281</v>
      </c>
      <c r="C2080" s="15">
        <v>44927</v>
      </c>
      <c r="D2080" s="15">
        <v>45261</v>
      </c>
      <c r="E2080">
        <v>1</v>
      </c>
      <c r="F2080">
        <v>0</v>
      </c>
      <c r="G2080">
        <v>0</v>
      </c>
      <c r="H2080">
        <v>1</v>
      </c>
    </row>
    <row r="2081" spans="1:8">
      <c r="A2081" t="s">
        <v>91</v>
      </c>
      <c r="B2081" s="15">
        <v>45281</v>
      </c>
      <c r="C2081" s="15">
        <v>44927</v>
      </c>
      <c r="D2081" s="15">
        <v>45261</v>
      </c>
      <c r="E2081">
        <v>18</v>
      </c>
      <c r="F2081">
        <v>0</v>
      </c>
      <c r="G2081">
        <v>8</v>
      </c>
      <c r="H2081">
        <v>26</v>
      </c>
    </row>
    <row r="2082" spans="1:8">
      <c r="A2082" t="s">
        <v>7350</v>
      </c>
      <c r="B2082" s="15">
        <v>45281</v>
      </c>
      <c r="C2082" s="15">
        <v>44927</v>
      </c>
      <c r="D2082" s="15">
        <v>45261</v>
      </c>
      <c r="E2082">
        <v>1</v>
      </c>
      <c r="F2082">
        <v>0</v>
      </c>
      <c r="G2082">
        <v>0</v>
      </c>
      <c r="H2082">
        <v>1</v>
      </c>
    </row>
    <row r="2083" spans="1:8">
      <c r="A2083" t="s">
        <v>7099</v>
      </c>
      <c r="B2083" s="15">
        <v>45281</v>
      </c>
      <c r="C2083" s="15">
        <v>44927</v>
      </c>
      <c r="D2083" s="15">
        <v>45261</v>
      </c>
      <c r="E2083">
        <v>0</v>
      </c>
      <c r="F2083">
        <v>0</v>
      </c>
      <c r="G2083">
        <v>1</v>
      </c>
      <c r="H2083">
        <v>1</v>
      </c>
    </row>
    <row r="2084" spans="1:8">
      <c r="A2084" t="s">
        <v>133</v>
      </c>
      <c r="B2084" s="15">
        <v>45281</v>
      </c>
      <c r="C2084" s="15">
        <v>44927</v>
      </c>
      <c r="D2084" s="15">
        <v>45261</v>
      </c>
      <c r="E2084">
        <v>2</v>
      </c>
      <c r="F2084">
        <v>1</v>
      </c>
      <c r="G2084">
        <v>1</v>
      </c>
      <c r="H2084">
        <v>4</v>
      </c>
    </row>
    <row r="2085" spans="1:8">
      <c r="A2085" t="s">
        <v>116</v>
      </c>
      <c r="B2085" s="15">
        <v>45281</v>
      </c>
      <c r="C2085" s="15">
        <v>44927</v>
      </c>
      <c r="D2085" s="15">
        <v>45261</v>
      </c>
      <c r="E2085">
        <v>2</v>
      </c>
      <c r="F2085">
        <v>0</v>
      </c>
      <c r="G2085">
        <v>0</v>
      </c>
      <c r="H2085">
        <v>2</v>
      </c>
    </row>
    <row r="2086" spans="1:8">
      <c r="A2086" t="s">
        <v>7877</v>
      </c>
      <c r="B2086" s="15">
        <v>45281</v>
      </c>
      <c r="C2086" s="15">
        <v>44927</v>
      </c>
      <c r="D2086" s="15">
        <v>45261</v>
      </c>
      <c r="E2086">
        <v>0</v>
      </c>
      <c r="F2086">
        <v>0</v>
      </c>
      <c r="G2086">
        <v>1</v>
      </c>
      <c r="H2086">
        <v>1</v>
      </c>
    </row>
    <row r="2087" spans="1:8">
      <c r="A2087" t="s">
        <v>7878</v>
      </c>
      <c r="B2087" s="15">
        <v>45281</v>
      </c>
      <c r="C2087" s="15">
        <v>44927</v>
      </c>
      <c r="D2087" s="15">
        <v>45261</v>
      </c>
      <c r="E2087">
        <v>0</v>
      </c>
      <c r="F2087">
        <v>0</v>
      </c>
      <c r="G2087">
        <v>1</v>
      </c>
      <c r="H2087">
        <v>1</v>
      </c>
    </row>
    <row r="2088" spans="1:8">
      <c r="A2088" t="s">
        <v>7879</v>
      </c>
      <c r="B2088" s="15">
        <v>45281</v>
      </c>
      <c r="C2088" s="15">
        <v>44927</v>
      </c>
      <c r="D2088" s="15">
        <v>45261</v>
      </c>
      <c r="E2088">
        <v>1</v>
      </c>
      <c r="F2088">
        <v>0</v>
      </c>
      <c r="G2088">
        <v>0</v>
      </c>
      <c r="H2088">
        <v>1</v>
      </c>
    </row>
    <row r="2089" spans="1:8">
      <c r="A2089" t="s">
        <v>6926</v>
      </c>
      <c r="B2089" s="15">
        <v>45281</v>
      </c>
      <c r="C2089" s="15">
        <v>44927</v>
      </c>
      <c r="D2089" s="15">
        <v>45261</v>
      </c>
      <c r="E2089">
        <v>1</v>
      </c>
      <c r="F2089">
        <v>0</v>
      </c>
      <c r="G2089">
        <v>2</v>
      </c>
      <c r="H2089">
        <v>3</v>
      </c>
    </row>
    <row r="2090" spans="1:8">
      <c r="A2090" t="s">
        <v>7880</v>
      </c>
      <c r="B2090" s="15">
        <v>45281</v>
      </c>
      <c r="C2090" s="15">
        <v>44927</v>
      </c>
      <c r="D2090" s="15">
        <v>45261</v>
      </c>
      <c r="E2090">
        <v>0</v>
      </c>
      <c r="F2090">
        <v>0</v>
      </c>
      <c r="G2090">
        <v>1</v>
      </c>
      <c r="H2090">
        <v>1</v>
      </c>
    </row>
    <row r="2091" spans="1:8">
      <c r="A2091" t="s">
        <v>166</v>
      </c>
      <c r="B2091" s="15">
        <v>45281</v>
      </c>
      <c r="C2091" s="15">
        <v>44927</v>
      </c>
      <c r="D2091" s="15">
        <v>45261</v>
      </c>
      <c r="E2091">
        <v>2</v>
      </c>
      <c r="F2091">
        <v>1</v>
      </c>
      <c r="G2091">
        <v>0</v>
      </c>
      <c r="H2091">
        <v>3</v>
      </c>
    </row>
    <row r="2092" spans="1:8">
      <c r="A2092" t="s">
        <v>7189</v>
      </c>
      <c r="B2092" s="15">
        <v>45281</v>
      </c>
      <c r="C2092" s="15">
        <v>44927</v>
      </c>
      <c r="D2092" s="15">
        <v>45261</v>
      </c>
      <c r="E2092">
        <v>1</v>
      </c>
      <c r="F2092">
        <v>0</v>
      </c>
      <c r="G2092">
        <v>0</v>
      </c>
      <c r="H2092">
        <v>1</v>
      </c>
    </row>
    <row r="2093" spans="1:8">
      <c r="A2093" t="s">
        <v>7029</v>
      </c>
      <c r="B2093" s="15">
        <v>45281</v>
      </c>
      <c r="C2093" s="15">
        <v>44927</v>
      </c>
      <c r="D2093" s="15">
        <v>45261</v>
      </c>
      <c r="E2093">
        <v>0</v>
      </c>
      <c r="F2093">
        <v>2</v>
      </c>
      <c r="G2093">
        <v>0</v>
      </c>
      <c r="H2093">
        <v>2</v>
      </c>
    </row>
    <row r="2094" spans="1:8">
      <c r="A2094" t="s">
        <v>7881</v>
      </c>
      <c r="B2094" s="15">
        <v>45281</v>
      </c>
      <c r="C2094" s="15">
        <v>44927</v>
      </c>
      <c r="D2094" s="15">
        <v>45261</v>
      </c>
      <c r="E2094">
        <v>1</v>
      </c>
      <c r="F2094">
        <v>0</v>
      </c>
      <c r="G2094">
        <v>0</v>
      </c>
      <c r="H2094">
        <v>1</v>
      </c>
    </row>
    <row r="2095" spans="1:8">
      <c r="A2095" t="s">
        <v>7243</v>
      </c>
      <c r="B2095" s="15">
        <v>45281</v>
      </c>
      <c r="C2095" s="15">
        <v>44927</v>
      </c>
      <c r="D2095" s="15">
        <v>45261</v>
      </c>
      <c r="E2095">
        <v>1</v>
      </c>
      <c r="F2095">
        <v>0</v>
      </c>
      <c r="G2095">
        <v>0</v>
      </c>
      <c r="H2095">
        <v>1</v>
      </c>
    </row>
    <row r="2096" spans="1:8">
      <c r="A2096" t="s">
        <v>7045</v>
      </c>
      <c r="B2096" s="15">
        <v>45281</v>
      </c>
      <c r="C2096" s="15">
        <v>44927</v>
      </c>
      <c r="D2096" s="15">
        <v>45261</v>
      </c>
      <c r="E2096">
        <v>0</v>
      </c>
      <c r="F2096">
        <v>0</v>
      </c>
      <c r="G2096">
        <v>1</v>
      </c>
      <c r="H2096">
        <v>1</v>
      </c>
    </row>
    <row r="2097" spans="1:8">
      <c r="A2097" t="s">
        <v>7882</v>
      </c>
      <c r="B2097" s="15">
        <v>45281</v>
      </c>
      <c r="C2097" s="15">
        <v>44927</v>
      </c>
      <c r="D2097" s="15">
        <v>45261</v>
      </c>
      <c r="E2097">
        <v>0</v>
      </c>
      <c r="F2097">
        <v>0</v>
      </c>
      <c r="G2097">
        <v>1</v>
      </c>
      <c r="H2097">
        <v>1</v>
      </c>
    </row>
    <row r="2098" spans="1:8">
      <c r="A2098" t="s">
        <v>7883</v>
      </c>
      <c r="B2098" s="15">
        <v>45281</v>
      </c>
      <c r="C2098" s="15">
        <v>44927</v>
      </c>
      <c r="D2098" s="15">
        <v>45261</v>
      </c>
      <c r="E2098">
        <v>1</v>
      </c>
      <c r="F2098">
        <v>0</v>
      </c>
      <c r="G2098">
        <v>0</v>
      </c>
      <c r="H2098">
        <v>1</v>
      </c>
    </row>
    <row r="2099" spans="1:8">
      <c r="A2099" t="s">
        <v>7884</v>
      </c>
      <c r="B2099" s="15">
        <v>45281</v>
      </c>
      <c r="C2099" s="15">
        <v>44927</v>
      </c>
      <c r="D2099" s="15">
        <v>45261</v>
      </c>
      <c r="E2099">
        <v>1</v>
      </c>
      <c r="F2099">
        <v>0</v>
      </c>
      <c r="G2099">
        <v>0</v>
      </c>
      <c r="H2099">
        <v>1</v>
      </c>
    </row>
    <row r="2100" spans="1:8">
      <c r="A2100" t="s">
        <v>7885</v>
      </c>
      <c r="B2100" s="15">
        <v>45281</v>
      </c>
      <c r="C2100" s="15">
        <v>44927</v>
      </c>
      <c r="D2100" s="15">
        <v>45261</v>
      </c>
      <c r="E2100">
        <v>0</v>
      </c>
      <c r="F2100">
        <v>0</v>
      </c>
      <c r="G2100">
        <v>1</v>
      </c>
      <c r="H2100">
        <v>1</v>
      </c>
    </row>
    <row r="2101" spans="1:8">
      <c r="A2101" t="s">
        <v>7886</v>
      </c>
      <c r="B2101" s="15">
        <v>45281</v>
      </c>
      <c r="C2101" s="15">
        <v>44927</v>
      </c>
      <c r="D2101" s="15">
        <v>45261</v>
      </c>
      <c r="E2101">
        <v>0</v>
      </c>
      <c r="F2101">
        <v>0</v>
      </c>
      <c r="G2101">
        <v>1</v>
      </c>
      <c r="H2101">
        <v>1</v>
      </c>
    </row>
    <row r="2102" spans="1:8">
      <c r="A2102" t="s">
        <v>7586</v>
      </c>
      <c r="B2102" s="15">
        <v>45281</v>
      </c>
      <c r="C2102" s="15">
        <v>44927</v>
      </c>
      <c r="D2102" s="15">
        <v>45261</v>
      </c>
      <c r="E2102">
        <v>0</v>
      </c>
      <c r="F2102">
        <v>0</v>
      </c>
      <c r="G2102">
        <v>1</v>
      </c>
      <c r="H2102">
        <v>1</v>
      </c>
    </row>
    <row r="2103" spans="1:8">
      <c r="A2103" t="s">
        <v>7248</v>
      </c>
      <c r="B2103" s="15">
        <v>45281</v>
      </c>
      <c r="C2103" s="15">
        <v>44927</v>
      </c>
      <c r="D2103" s="15">
        <v>45261</v>
      </c>
      <c r="E2103">
        <v>1</v>
      </c>
      <c r="F2103">
        <v>0</v>
      </c>
      <c r="G2103">
        <v>0</v>
      </c>
      <c r="H2103">
        <v>1</v>
      </c>
    </row>
    <row r="2104" spans="1:8">
      <c r="A2104" t="s">
        <v>7089</v>
      </c>
      <c r="B2104" s="15">
        <v>45281</v>
      </c>
      <c r="C2104" s="15">
        <v>44927</v>
      </c>
      <c r="D2104" s="15">
        <v>45261</v>
      </c>
      <c r="E2104">
        <v>2</v>
      </c>
      <c r="F2104">
        <v>0</v>
      </c>
      <c r="G2104">
        <v>1</v>
      </c>
      <c r="H2104">
        <v>3</v>
      </c>
    </row>
    <row r="2105" spans="1:8">
      <c r="A2105" t="s">
        <v>7017</v>
      </c>
      <c r="B2105" s="15">
        <v>45281</v>
      </c>
      <c r="C2105" s="15">
        <v>44927</v>
      </c>
      <c r="D2105" s="15">
        <v>45261</v>
      </c>
      <c r="E2105">
        <v>0</v>
      </c>
      <c r="F2105">
        <v>1</v>
      </c>
      <c r="G2105">
        <v>0</v>
      </c>
      <c r="H2105">
        <v>1</v>
      </c>
    </row>
    <row r="2106" spans="1:8">
      <c r="A2106" t="s">
        <v>80</v>
      </c>
      <c r="B2106" s="15">
        <v>45281</v>
      </c>
      <c r="C2106" s="15">
        <v>44927</v>
      </c>
      <c r="D2106" s="15">
        <v>45261</v>
      </c>
      <c r="E2106">
        <v>8</v>
      </c>
      <c r="F2106">
        <v>4</v>
      </c>
      <c r="G2106">
        <v>6</v>
      </c>
      <c r="H2106">
        <v>18</v>
      </c>
    </row>
    <row r="2107" spans="1:8">
      <c r="A2107" t="s">
        <v>181</v>
      </c>
      <c r="B2107" s="15">
        <v>45281</v>
      </c>
      <c r="C2107" s="15">
        <v>44927</v>
      </c>
      <c r="D2107" s="15">
        <v>45261</v>
      </c>
      <c r="E2107">
        <v>9</v>
      </c>
      <c r="F2107">
        <v>2</v>
      </c>
      <c r="G2107">
        <v>3</v>
      </c>
      <c r="H2107">
        <v>14</v>
      </c>
    </row>
    <row r="2108" spans="1:8">
      <c r="A2108" t="s">
        <v>58</v>
      </c>
      <c r="B2108" s="15">
        <v>45281</v>
      </c>
      <c r="C2108" s="15">
        <v>44927</v>
      </c>
      <c r="D2108" s="15">
        <v>45261</v>
      </c>
      <c r="E2108">
        <v>28</v>
      </c>
      <c r="F2108">
        <v>25</v>
      </c>
      <c r="G2108">
        <v>41</v>
      </c>
      <c r="H2108">
        <v>94</v>
      </c>
    </row>
    <row r="2109" spans="1:8">
      <c r="A2109" t="s">
        <v>7516</v>
      </c>
      <c r="B2109" s="15">
        <v>45281</v>
      </c>
      <c r="C2109" s="15">
        <v>44927</v>
      </c>
      <c r="D2109" s="15">
        <v>45261</v>
      </c>
      <c r="E2109">
        <v>0</v>
      </c>
      <c r="F2109">
        <v>0</v>
      </c>
      <c r="G2109">
        <v>2</v>
      </c>
      <c r="H2109">
        <v>2</v>
      </c>
    </row>
    <row r="2110" spans="1:8">
      <c r="A2110" t="s">
        <v>6860</v>
      </c>
      <c r="B2110" s="15">
        <v>45281</v>
      </c>
      <c r="C2110" s="15">
        <v>44927</v>
      </c>
      <c r="D2110" s="15">
        <v>45261</v>
      </c>
      <c r="E2110">
        <v>1</v>
      </c>
      <c r="F2110">
        <v>1</v>
      </c>
      <c r="G2110">
        <v>3</v>
      </c>
      <c r="H2110">
        <v>5</v>
      </c>
    </row>
    <row r="2111" spans="1:8">
      <c r="A2111" t="s">
        <v>7887</v>
      </c>
      <c r="B2111" s="15">
        <v>45281</v>
      </c>
      <c r="C2111" s="15">
        <v>44927</v>
      </c>
      <c r="D2111" s="15">
        <v>45261</v>
      </c>
      <c r="E2111">
        <v>0</v>
      </c>
      <c r="F2111">
        <v>0</v>
      </c>
      <c r="G2111">
        <v>1</v>
      </c>
      <c r="H2111">
        <v>1</v>
      </c>
    </row>
    <row r="2112" spans="1:8">
      <c r="A2112" t="s">
        <v>6861</v>
      </c>
      <c r="B2112" s="15">
        <v>45281</v>
      </c>
      <c r="C2112" s="15">
        <v>44927</v>
      </c>
      <c r="D2112" s="15">
        <v>45261</v>
      </c>
      <c r="E2112">
        <v>0</v>
      </c>
      <c r="F2112">
        <v>1</v>
      </c>
      <c r="G2112">
        <v>0</v>
      </c>
      <c r="H2112">
        <v>1</v>
      </c>
    </row>
    <row r="2113" spans="1:8">
      <c r="A2113" t="s">
        <v>7888</v>
      </c>
      <c r="B2113" s="15">
        <v>45281</v>
      </c>
      <c r="C2113" s="15">
        <v>44927</v>
      </c>
      <c r="D2113" s="15">
        <v>45261</v>
      </c>
      <c r="E2113">
        <v>0</v>
      </c>
      <c r="F2113">
        <v>1</v>
      </c>
      <c r="G2113">
        <v>0</v>
      </c>
      <c r="H2113">
        <v>1</v>
      </c>
    </row>
    <row r="2114" spans="1:8">
      <c r="A2114" t="s">
        <v>142</v>
      </c>
      <c r="B2114" s="15">
        <v>45281</v>
      </c>
      <c r="C2114" s="15">
        <v>44927</v>
      </c>
      <c r="D2114" s="15">
        <v>45261</v>
      </c>
      <c r="E2114">
        <v>0</v>
      </c>
      <c r="F2114">
        <v>1</v>
      </c>
      <c r="G2114">
        <v>0</v>
      </c>
      <c r="H2114">
        <v>1</v>
      </c>
    </row>
    <row r="2115" spans="1:8">
      <c r="A2115" t="s">
        <v>7016</v>
      </c>
      <c r="B2115" s="15">
        <v>45281</v>
      </c>
      <c r="C2115" s="15">
        <v>44927</v>
      </c>
      <c r="D2115" s="15">
        <v>45261</v>
      </c>
      <c r="E2115">
        <v>1</v>
      </c>
      <c r="F2115">
        <v>0</v>
      </c>
      <c r="G2115">
        <v>2</v>
      </c>
      <c r="H2115">
        <v>3</v>
      </c>
    </row>
    <row r="2116" spans="1:8">
      <c r="A2116" t="s">
        <v>6905</v>
      </c>
      <c r="B2116" s="15">
        <v>45281</v>
      </c>
      <c r="C2116" s="15">
        <v>44927</v>
      </c>
      <c r="D2116" s="15">
        <v>45261</v>
      </c>
      <c r="E2116">
        <v>3</v>
      </c>
      <c r="F2116">
        <v>0</v>
      </c>
      <c r="G2116">
        <v>1</v>
      </c>
      <c r="H2116">
        <v>4</v>
      </c>
    </row>
    <row r="2117" spans="1:8">
      <c r="A2117" t="s">
        <v>6979</v>
      </c>
      <c r="B2117" s="15">
        <v>45281</v>
      </c>
      <c r="C2117" s="15">
        <v>44927</v>
      </c>
      <c r="D2117" s="15">
        <v>45261</v>
      </c>
      <c r="E2117">
        <v>1</v>
      </c>
      <c r="F2117">
        <v>0</v>
      </c>
      <c r="G2117">
        <v>0</v>
      </c>
      <c r="H2117">
        <v>1</v>
      </c>
    </row>
    <row r="2118" spans="1:8">
      <c r="A2118" t="s">
        <v>7889</v>
      </c>
      <c r="B2118" s="15">
        <v>45281</v>
      </c>
      <c r="C2118" s="15">
        <v>44927</v>
      </c>
      <c r="D2118" s="15">
        <v>45261</v>
      </c>
      <c r="E2118">
        <v>1</v>
      </c>
      <c r="F2118">
        <v>0</v>
      </c>
      <c r="G2118">
        <v>0</v>
      </c>
      <c r="H2118">
        <v>1</v>
      </c>
    </row>
    <row r="2119" spans="1:8">
      <c r="A2119" t="s">
        <v>120</v>
      </c>
      <c r="B2119" s="15">
        <v>45281</v>
      </c>
      <c r="C2119" s="15">
        <v>44927</v>
      </c>
      <c r="D2119" s="15">
        <v>45261</v>
      </c>
      <c r="E2119">
        <v>1</v>
      </c>
      <c r="F2119">
        <v>0</v>
      </c>
      <c r="G2119">
        <v>0</v>
      </c>
      <c r="H2119">
        <v>1</v>
      </c>
    </row>
    <row r="2120" spans="1:8">
      <c r="A2120" t="s">
        <v>135</v>
      </c>
      <c r="B2120" s="15">
        <v>45281</v>
      </c>
      <c r="C2120" s="15">
        <v>44927</v>
      </c>
      <c r="D2120" s="15">
        <v>45261</v>
      </c>
      <c r="E2120">
        <v>1</v>
      </c>
      <c r="F2120">
        <v>0</v>
      </c>
      <c r="G2120">
        <v>0</v>
      </c>
      <c r="H2120">
        <v>1</v>
      </c>
    </row>
    <row r="2121" spans="1:8">
      <c r="A2121" t="s">
        <v>7890</v>
      </c>
      <c r="B2121" s="15">
        <v>45281</v>
      </c>
      <c r="C2121" s="15">
        <v>44927</v>
      </c>
      <c r="D2121" s="15">
        <v>45261</v>
      </c>
      <c r="E2121">
        <v>0</v>
      </c>
      <c r="F2121">
        <v>0</v>
      </c>
      <c r="G2121">
        <v>1</v>
      </c>
      <c r="H2121">
        <v>1</v>
      </c>
    </row>
    <row r="2122" spans="1:8">
      <c r="A2122" t="s">
        <v>6846</v>
      </c>
      <c r="B2122" s="15">
        <v>45281</v>
      </c>
      <c r="C2122" s="15">
        <v>44927</v>
      </c>
      <c r="D2122" s="15">
        <v>45261</v>
      </c>
      <c r="E2122">
        <v>1</v>
      </c>
      <c r="F2122">
        <v>0</v>
      </c>
      <c r="G2122">
        <v>2</v>
      </c>
      <c r="H2122">
        <v>3</v>
      </c>
    </row>
    <row r="2123" spans="1:8">
      <c r="A2123" t="s">
        <v>7891</v>
      </c>
      <c r="B2123" s="15">
        <v>45281</v>
      </c>
      <c r="C2123" s="15">
        <v>44927</v>
      </c>
      <c r="D2123" s="15">
        <v>45261</v>
      </c>
      <c r="E2123">
        <v>0</v>
      </c>
      <c r="F2123">
        <v>0</v>
      </c>
      <c r="G2123">
        <v>1</v>
      </c>
      <c r="H2123">
        <v>1</v>
      </c>
    </row>
    <row r="2124" spans="1:8">
      <c r="A2124" t="s">
        <v>7043</v>
      </c>
      <c r="B2124" s="15">
        <v>45281</v>
      </c>
      <c r="C2124" s="15">
        <v>44927</v>
      </c>
      <c r="D2124" s="15">
        <v>45261</v>
      </c>
      <c r="E2124">
        <v>0</v>
      </c>
      <c r="F2124">
        <v>0</v>
      </c>
      <c r="G2124">
        <v>2</v>
      </c>
      <c r="H2124">
        <v>2</v>
      </c>
    </row>
    <row r="2125" spans="1:8">
      <c r="A2125" t="s">
        <v>138</v>
      </c>
      <c r="B2125" s="15">
        <v>45312</v>
      </c>
      <c r="C2125" s="15">
        <v>45292</v>
      </c>
      <c r="D2125" s="15">
        <v>45292</v>
      </c>
      <c r="E2125">
        <v>0</v>
      </c>
      <c r="F2125">
        <v>1</v>
      </c>
      <c r="G2125">
        <v>1</v>
      </c>
      <c r="H2125">
        <v>2</v>
      </c>
    </row>
    <row r="2126" spans="1:8">
      <c r="A2126" t="s">
        <v>156</v>
      </c>
      <c r="B2126" s="15">
        <v>45312</v>
      </c>
      <c r="C2126" s="15">
        <v>45292</v>
      </c>
      <c r="D2126" s="15">
        <v>45292</v>
      </c>
      <c r="E2126">
        <v>1</v>
      </c>
      <c r="F2126">
        <v>0</v>
      </c>
      <c r="G2126">
        <v>0</v>
      </c>
      <c r="H2126">
        <v>1</v>
      </c>
    </row>
    <row r="2127" spans="1:8">
      <c r="A2127" t="s">
        <v>7008</v>
      </c>
      <c r="B2127" s="15">
        <v>45312</v>
      </c>
      <c r="C2127" s="15">
        <v>45292</v>
      </c>
      <c r="D2127" s="15">
        <v>45292</v>
      </c>
      <c r="E2127">
        <v>0</v>
      </c>
      <c r="F2127">
        <v>0</v>
      </c>
      <c r="G2127">
        <v>1</v>
      </c>
      <c r="H2127">
        <v>1</v>
      </c>
    </row>
    <row r="2128" spans="1:8">
      <c r="A2128" t="s">
        <v>6926</v>
      </c>
      <c r="B2128" s="15">
        <v>45312</v>
      </c>
      <c r="C2128" s="15">
        <v>45292</v>
      </c>
      <c r="D2128" s="15">
        <v>45292</v>
      </c>
      <c r="E2128">
        <v>0</v>
      </c>
      <c r="F2128">
        <v>1</v>
      </c>
      <c r="G2128">
        <v>1</v>
      </c>
      <c r="H2128">
        <v>2</v>
      </c>
    </row>
    <row r="2129" spans="1:8">
      <c r="A2129" t="s">
        <v>6913</v>
      </c>
      <c r="B2129" s="15">
        <v>45312</v>
      </c>
      <c r="C2129" s="15">
        <v>45292</v>
      </c>
      <c r="D2129" s="15">
        <v>45292</v>
      </c>
      <c r="E2129">
        <v>0</v>
      </c>
      <c r="F2129">
        <v>1</v>
      </c>
      <c r="G2129">
        <v>0</v>
      </c>
      <c r="H2129">
        <v>1</v>
      </c>
    </row>
    <row r="2130" spans="1:8">
      <c r="A2130" t="s">
        <v>7020</v>
      </c>
      <c r="B2130" s="15">
        <v>45312</v>
      </c>
      <c r="C2130" s="15">
        <v>45292</v>
      </c>
      <c r="D2130" s="15">
        <v>45292</v>
      </c>
      <c r="E2130">
        <v>0</v>
      </c>
      <c r="F2130">
        <v>1</v>
      </c>
      <c r="G2130">
        <v>0</v>
      </c>
      <c r="H2130">
        <v>1</v>
      </c>
    </row>
    <row r="2131" spans="1:8">
      <c r="A2131" t="s">
        <v>7892</v>
      </c>
      <c r="B2131" s="15">
        <v>45312</v>
      </c>
      <c r="C2131" s="15">
        <v>45292</v>
      </c>
      <c r="D2131" s="15">
        <v>45292</v>
      </c>
      <c r="E2131">
        <v>0</v>
      </c>
      <c r="F2131">
        <v>1</v>
      </c>
      <c r="G2131">
        <v>0</v>
      </c>
      <c r="H2131">
        <v>1</v>
      </c>
    </row>
    <row r="2132" spans="1:8">
      <c r="A2132" t="s">
        <v>7082</v>
      </c>
      <c r="B2132" s="15">
        <v>45312</v>
      </c>
      <c r="C2132" s="15">
        <v>45292</v>
      </c>
      <c r="D2132" s="15">
        <v>45292</v>
      </c>
      <c r="E2132">
        <v>1</v>
      </c>
      <c r="F2132">
        <v>0</v>
      </c>
      <c r="G2132">
        <v>0</v>
      </c>
      <c r="H2132">
        <v>1</v>
      </c>
    </row>
    <row r="2133" spans="1:8">
      <c r="A2133" t="s">
        <v>6882</v>
      </c>
      <c r="B2133" s="15">
        <v>45312</v>
      </c>
      <c r="C2133" s="15">
        <v>45292</v>
      </c>
      <c r="D2133" s="15">
        <v>45292</v>
      </c>
      <c r="E2133">
        <v>1</v>
      </c>
      <c r="F2133">
        <v>0</v>
      </c>
      <c r="G2133">
        <v>0</v>
      </c>
      <c r="H2133">
        <v>1</v>
      </c>
    </row>
    <row r="2134" spans="1:8">
      <c r="A2134" t="s">
        <v>181</v>
      </c>
      <c r="B2134" s="15">
        <v>45312</v>
      </c>
      <c r="C2134" s="15">
        <v>45292</v>
      </c>
      <c r="D2134" s="15">
        <v>45292</v>
      </c>
      <c r="E2134">
        <v>1</v>
      </c>
      <c r="F2134">
        <v>0</v>
      </c>
      <c r="G2134">
        <v>0</v>
      </c>
      <c r="H2134">
        <v>1</v>
      </c>
    </row>
    <row r="2135" spans="1:8">
      <c r="A2135" t="s">
        <v>148</v>
      </c>
      <c r="B2135" s="15">
        <v>45312</v>
      </c>
      <c r="C2135" s="15">
        <v>45292</v>
      </c>
      <c r="D2135" s="15">
        <v>45292</v>
      </c>
      <c r="E2135">
        <v>0</v>
      </c>
      <c r="F2135">
        <v>0</v>
      </c>
      <c r="G2135">
        <v>1</v>
      </c>
      <c r="H2135">
        <v>1</v>
      </c>
    </row>
    <row r="2136" spans="1:8">
      <c r="A2136" t="s">
        <v>7115</v>
      </c>
      <c r="B2136" s="15">
        <v>45312</v>
      </c>
      <c r="C2136" s="15">
        <v>45292</v>
      </c>
      <c r="D2136" s="15">
        <v>45292</v>
      </c>
      <c r="E2136">
        <v>1</v>
      </c>
      <c r="F2136">
        <v>0</v>
      </c>
      <c r="G2136">
        <v>0</v>
      </c>
      <c r="H2136">
        <v>1</v>
      </c>
    </row>
    <row r="2137" spans="1:8">
      <c r="A2137" t="s">
        <v>89</v>
      </c>
      <c r="B2137" s="15">
        <v>45312</v>
      </c>
      <c r="C2137" s="15">
        <v>45292</v>
      </c>
      <c r="D2137" s="15">
        <v>45292</v>
      </c>
      <c r="E2137">
        <v>0</v>
      </c>
      <c r="F2137">
        <v>0</v>
      </c>
      <c r="G2137">
        <v>1</v>
      </c>
      <c r="H2137">
        <v>1</v>
      </c>
    </row>
    <row r="2138" spans="1:8">
      <c r="A2138" t="s">
        <v>7893</v>
      </c>
      <c r="B2138" s="15">
        <v>45312</v>
      </c>
      <c r="C2138" s="15">
        <v>45292</v>
      </c>
      <c r="D2138" s="15">
        <v>45292</v>
      </c>
      <c r="E2138">
        <v>1</v>
      </c>
      <c r="F2138">
        <v>0</v>
      </c>
      <c r="G2138">
        <v>0</v>
      </c>
      <c r="H2138">
        <v>1</v>
      </c>
    </row>
    <row r="2139" spans="1:8">
      <c r="A2139" t="s">
        <v>7187</v>
      </c>
      <c r="B2139" s="15">
        <v>45312</v>
      </c>
      <c r="C2139" s="15">
        <v>45292</v>
      </c>
      <c r="D2139" s="15">
        <v>45292</v>
      </c>
      <c r="E2139">
        <v>1</v>
      </c>
      <c r="F2139">
        <v>0</v>
      </c>
      <c r="G2139">
        <v>0</v>
      </c>
      <c r="H2139">
        <v>1</v>
      </c>
    </row>
    <row r="2140" spans="1:8">
      <c r="A2140" t="s">
        <v>6848</v>
      </c>
      <c r="B2140" s="15">
        <v>45312</v>
      </c>
      <c r="C2140" s="15">
        <v>45292</v>
      </c>
      <c r="D2140" s="15">
        <v>45292</v>
      </c>
      <c r="E2140">
        <v>1</v>
      </c>
      <c r="F2140">
        <v>1</v>
      </c>
      <c r="G2140">
        <v>0</v>
      </c>
      <c r="H2140">
        <v>2</v>
      </c>
    </row>
    <row r="2141" spans="1:8">
      <c r="A2141" t="s">
        <v>7646</v>
      </c>
      <c r="B2141" s="15">
        <v>45312</v>
      </c>
      <c r="C2141" s="15">
        <v>45292</v>
      </c>
      <c r="D2141" s="15">
        <v>45292</v>
      </c>
      <c r="E2141">
        <v>1</v>
      </c>
      <c r="F2141">
        <v>0</v>
      </c>
      <c r="G2141">
        <v>0</v>
      </c>
      <c r="H2141">
        <v>1</v>
      </c>
    </row>
    <row r="2142" spans="1:8">
      <c r="A2142" t="s">
        <v>168</v>
      </c>
      <c r="B2142" s="15">
        <v>45312</v>
      </c>
      <c r="C2142" s="15">
        <v>45292</v>
      </c>
      <c r="D2142" s="15">
        <v>45292</v>
      </c>
      <c r="E2142">
        <v>1</v>
      </c>
      <c r="F2142">
        <v>0</v>
      </c>
      <c r="G2142">
        <v>0</v>
      </c>
      <c r="H2142">
        <v>1</v>
      </c>
    </row>
    <row r="2143" spans="1:8">
      <c r="A2143" t="s">
        <v>187</v>
      </c>
      <c r="B2143" s="15">
        <v>45312</v>
      </c>
      <c r="C2143" s="15">
        <v>45292</v>
      </c>
      <c r="D2143" s="15">
        <v>45292</v>
      </c>
      <c r="E2143">
        <v>0</v>
      </c>
      <c r="F2143">
        <v>1</v>
      </c>
      <c r="G2143">
        <v>0</v>
      </c>
      <c r="H2143">
        <v>1</v>
      </c>
    </row>
    <row r="2144" spans="1:8">
      <c r="A2144" t="s">
        <v>81</v>
      </c>
      <c r="B2144" s="15">
        <v>45312</v>
      </c>
      <c r="C2144" s="15">
        <v>45292</v>
      </c>
      <c r="D2144" s="15">
        <v>45292</v>
      </c>
      <c r="E2144">
        <v>2</v>
      </c>
      <c r="F2144">
        <v>0</v>
      </c>
      <c r="G2144">
        <v>0</v>
      </c>
      <c r="H2144">
        <v>2</v>
      </c>
    </row>
    <row r="2145" spans="1:8">
      <c r="A2145" t="s">
        <v>6849</v>
      </c>
      <c r="B2145" s="15">
        <v>45312</v>
      </c>
      <c r="C2145" s="15">
        <v>45292</v>
      </c>
      <c r="D2145" s="15">
        <v>45292</v>
      </c>
      <c r="E2145">
        <v>1</v>
      </c>
      <c r="F2145">
        <v>0</v>
      </c>
      <c r="G2145">
        <v>0</v>
      </c>
      <c r="H2145">
        <v>1</v>
      </c>
    </row>
    <row r="2146" spans="1:8">
      <c r="A2146" t="s">
        <v>99</v>
      </c>
      <c r="B2146" s="15">
        <v>45312</v>
      </c>
      <c r="C2146" s="15">
        <v>45292</v>
      </c>
      <c r="D2146" s="15">
        <v>45292</v>
      </c>
      <c r="E2146">
        <v>1</v>
      </c>
      <c r="F2146">
        <v>0</v>
      </c>
      <c r="G2146">
        <v>0</v>
      </c>
      <c r="H2146">
        <v>1</v>
      </c>
    </row>
    <row r="2147" spans="1:8">
      <c r="A2147" t="s">
        <v>6919</v>
      </c>
      <c r="B2147" s="15">
        <v>45312</v>
      </c>
      <c r="C2147" s="15">
        <v>45292</v>
      </c>
      <c r="D2147" s="15">
        <v>45292</v>
      </c>
      <c r="E2147">
        <v>1</v>
      </c>
      <c r="F2147">
        <v>0</v>
      </c>
      <c r="G2147">
        <v>0</v>
      </c>
      <c r="H2147">
        <v>1</v>
      </c>
    </row>
    <row r="2148" spans="1:8">
      <c r="A2148" t="s">
        <v>137</v>
      </c>
      <c r="B2148" s="15">
        <v>45312</v>
      </c>
      <c r="C2148" s="15">
        <v>45292</v>
      </c>
      <c r="D2148" s="15">
        <v>45292</v>
      </c>
      <c r="E2148">
        <v>0</v>
      </c>
      <c r="F2148">
        <v>0</v>
      </c>
      <c r="G2148">
        <v>1</v>
      </c>
      <c r="H2148">
        <v>1</v>
      </c>
    </row>
    <row r="2149" spans="1:8">
      <c r="A2149" t="s">
        <v>58</v>
      </c>
      <c r="B2149" s="15">
        <v>45312</v>
      </c>
      <c r="C2149" s="15">
        <v>45292</v>
      </c>
      <c r="D2149" s="15">
        <v>45292</v>
      </c>
      <c r="E2149">
        <v>7</v>
      </c>
      <c r="F2149">
        <v>5</v>
      </c>
      <c r="G2149">
        <v>6</v>
      </c>
      <c r="H2149">
        <v>18</v>
      </c>
    </row>
    <row r="2150" spans="1:8">
      <c r="A2150" t="s">
        <v>7094</v>
      </c>
      <c r="B2150" s="15">
        <v>45312</v>
      </c>
      <c r="C2150" s="15">
        <v>45292</v>
      </c>
      <c r="D2150" s="15">
        <v>45292</v>
      </c>
      <c r="E2150">
        <v>0</v>
      </c>
      <c r="F2150">
        <v>0</v>
      </c>
      <c r="G2150">
        <v>2</v>
      </c>
      <c r="H2150">
        <v>2</v>
      </c>
    </row>
    <row r="2151" spans="1:8">
      <c r="A2151" t="s">
        <v>67</v>
      </c>
      <c r="B2151" s="15">
        <v>45312</v>
      </c>
      <c r="C2151" s="15">
        <v>45292</v>
      </c>
      <c r="D2151" s="15">
        <v>45292</v>
      </c>
      <c r="E2151">
        <v>3</v>
      </c>
      <c r="F2151">
        <v>0</v>
      </c>
      <c r="G2151">
        <v>2</v>
      </c>
      <c r="H2151">
        <v>5</v>
      </c>
    </row>
    <row r="2152" spans="1:8">
      <c r="A2152" t="s">
        <v>112</v>
      </c>
      <c r="B2152" s="15">
        <v>45312</v>
      </c>
      <c r="C2152" s="15">
        <v>45292</v>
      </c>
      <c r="D2152" s="15">
        <v>45292</v>
      </c>
      <c r="E2152">
        <v>1</v>
      </c>
      <c r="F2152">
        <v>0</v>
      </c>
      <c r="G2152">
        <v>1</v>
      </c>
      <c r="H2152">
        <v>2</v>
      </c>
    </row>
    <row r="2153" spans="1:8">
      <c r="A2153" t="s">
        <v>6997</v>
      </c>
      <c r="B2153" s="15">
        <v>45312</v>
      </c>
      <c r="C2153" s="15">
        <v>45292</v>
      </c>
      <c r="D2153" s="15">
        <v>45292</v>
      </c>
      <c r="E2153">
        <v>1</v>
      </c>
      <c r="F2153">
        <v>0</v>
      </c>
      <c r="G2153">
        <v>0</v>
      </c>
      <c r="H2153">
        <v>1</v>
      </c>
    </row>
    <row r="2154" spans="1:8">
      <c r="A2154" t="s">
        <v>95</v>
      </c>
      <c r="B2154" s="15">
        <v>45312</v>
      </c>
      <c r="C2154" s="15">
        <v>45292</v>
      </c>
      <c r="D2154" s="15">
        <v>45292</v>
      </c>
      <c r="E2154">
        <v>1</v>
      </c>
      <c r="F2154">
        <v>0</v>
      </c>
      <c r="G2154">
        <v>0</v>
      </c>
      <c r="H2154">
        <v>1</v>
      </c>
    </row>
    <row r="2155" spans="1:8">
      <c r="A2155" t="s">
        <v>7002</v>
      </c>
      <c r="B2155" s="15">
        <v>45312</v>
      </c>
      <c r="C2155" s="15">
        <v>45292</v>
      </c>
      <c r="D2155" s="15">
        <v>45292</v>
      </c>
      <c r="E2155">
        <v>0</v>
      </c>
      <c r="F2155">
        <v>0</v>
      </c>
      <c r="G2155">
        <v>1</v>
      </c>
      <c r="H2155">
        <v>1</v>
      </c>
    </row>
    <row r="2156" spans="1:8">
      <c r="A2156" t="s">
        <v>109</v>
      </c>
      <c r="B2156" s="15">
        <v>45312</v>
      </c>
      <c r="C2156" s="15">
        <v>45292</v>
      </c>
      <c r="D2156" s="15">
        <v>45292</v>
      </c>
      <c r="E2156">
        <v>1</v>
      </c>
      <c r="F2156">
        <v>0</v>
      </c>
      <c r="G2156">
        <v>0</v>
      </c>
      <c r="H2156">
        <v>1</v>
      </c>
    </row>
    <row r="2157" spans="1:8">
      <c r="A2157" t="s">
        <v>123</v>
      </c>
      <c r="B2157" s="15">
        <v>45312</v>
      </c>
      <c r="C2157" s="15">
        <v>45292</v>
      </c>
      <c r="D2157" s="15">
        <v>45292</v>
      </c>
      <c r="E2157">
        <v>1</v>
      </c>
      <c r="F2157">
        <v>0</v>
      </c>
      <c r="G2157">
        <v>0</v>
      </c>
      <c r="H2157">
        <v>1</v>
      </c>
    </row>
    <row r="2158" spans="1:8">
      <c r="A2158" t="s">
        <v>7894</v>
      </c>
      <c r="B2158" s="15">
        <v>45312</v>
      </c>
      <c r="C2158" s="15">
        <v>45292</v>
      </c>
      <c r="D2158" s="15">
        <v>45292</v>
      </c>
      <c r="E2158">
        <v>0</v>
      </c>
      <c r="F2158">
        <v>1</v>
      </c>
      <c r="G2158">
        <v>0</v>
      </c>
      <c r="H2158">
        <v>1</v>
      </c>
    </row>
    <row r="2159" spans="1:8">
      <c r="A2159" t="s">
        <v>98</v>
      </c>
      <c r="B2159" s="15">
        <v>45312</v>
      </c>
      <c r="C2159" s="15">
        <v>45292</v>
      </c>
      <c r="D2159" s="15">
        <v>45292</v>
      </c>
      <c r="E2159">
        <v>2</v>
      </c>
      <c r="F2159">
        <v>0</v>
      </c>
      <c r="G2159">
        <v>3</v>
      </c>
      <c r="H2159">
        <v>5</v>
      </c>
    </row>
    <row r="2160" spans="1:8">
      <c r="A2160" t="s">
        <v>62</v>
      </c>
      <c r="B2160" s="15">
        <v>45312</v>
      </c>
      <c r="C2160" s="15">
        <v>45292</v>
      </c>
      <c r="D2160" s="15">
        <v>45292</v>
      </c>
      <c r="E2160">
        <v>2</v>
      </c>
      <c r="F2160">
        <v>0</v>
      </c>
      <c r="G2160">
        <v>0</v>
      </c>
      <c r="H2160">
        <v>2</v>
      </c>
    </row>
    <row r="2161" spans="1:8">
      <c r="A2161" t="s">
        <v>7064</v>
      </c>
      <c r="B2161" s="15">
        <v>45312</v>
      </c>
      <c r="C2161" s="15">
        <v>45292</v>
      </c>
      <c r="D2161" s="15">
        <v>45292</v>
      </c>
      <c r="E2161">
        <v>0</v>
      </c>
      <c r="F2161">
        <v>1</v>
      </c>
      <c r="G2161">
        <v>0</v>
      </c>
      <c r="H2161">
        <v>1</v>
      </c>
    </row>
    <row r="2162" spans="1:8">
      <c r="A2162" t="s">
        <v>72</v>
      </c>
      <c r="B2162" s="15">
        <v>45312</v>
      </c>
      <c r="C2162" s="15">
        <v>45292</v>
      </c>
      <c r="D2162" s="15">
        <v>45292</v>
      </c>
      <c r="E2162">
        <v>0</v>
      </c>
      <c r="F2162">
        <v>0</v>
      </c>
      <c r="G2162">
        <v>1</v>
      </c>
      <c r="H2162">
        <v>1</v>
      </c>
    </row>
    <row r="2163" spans="1:8">
      <c r="A2163" t="s">
        <v>134</v>
      </c>
      <c r="B2163" s="15">
        <v>45312</v>
      </c>
      <c r="C2163" s="15">
        <v>45292</v>
      </c>
      <c r="D2163" s="15">
        <v>45292</v>
      </c>
      <c r="E2163">
        <v>0</v>
      </c>
      <c r="F2163">
        <v>0</v>
      </c>
      <c r="G2163">
        <v>1</v>
      </c>
      <c r="H2163">
        <v>1</v>
      </c>
    </row>
    <row r="2164" spans="1:8">
      <c r="A2164" t="s">
        <v>80</v>
      </c>
      <c r="B2164" s="15">
        <v>45312</v>
      </c>
      <c r="C2164" s="15">
        <v>45292</v>
      </c>
      <c r="D2164" s="15">
        <v>45292</v>
      </c>
      <c r="E2164">
        <v>0</v>
      </c>
      <c r="F2164">
        <v>1</v>
      </c>
      <c r="G2164">
        <v>0</v>
      </c>
      <c r="H2164">
        <v>1</v>
      </c>
    </row>
    <row r="2165" spans="1:8">
      <c r="A2165" t="s">
        <v>90</v>
      </c>
      <c r="B2165" s="15">
        <v>45312</v>
      </c>
      <c r="C2165" s="15">
        <v>45292</v>
      </c>
      <c r="D2165" s="15">
        <v>45292</v>
      </c>
      <c r="E2165">
        <v>1</v>
      </c>
      <c r="F2165">
        <v>0</v>
      </c>
      <c r="G2165">
        <v>1</v>
      </c>
      <c r="H2165">
        <v>2</v>
      </c>
    </row>
    <row r="2166" spans="1:8">
      <c r="A2166" t="s">
        <v>126</v>
      </c>
      <c r="B2166" s="15">
        <v>45312</v>
      </c>
      <c r="C2166" s="15">
        <v>45292</v>
      </c>
      <c r="D2166" s="15">
        <v>45292</v>
      </c>
      <c r="E2166">
        <v>0</v>
      </c>
      <c r="F2166">
        <v>0</v>
      </c>
      <c r="G2166">
        <v>1</v>
      </c>
      <c r="H2166">
        <v>1</v>
      </c>
    </row>
    <row r="2167" spans="1:8">
      <c r="A2167" t="s">
        <v>63</v>
      </c>
      <c r="B2167" s="15">
        <v>45312</v>
      </c>
      <c r="C2167" s="15">
        <v>45292</v>
      </c>
      <c r="D2167" s="15">
        <v>45292</v>
      </c>
      <c r="E2167">
        <v>4</v>
      </c>
      <c r="F2167">
        <v>0</v>
      </c>
      <c r="G2167">
        <v>4</v>
      </c>
      <c r="H2167">
        <v>8</v>
      </c>
    </row>
    <row r="2168" spans="1:8">
      <c r="A2168" t="s">
        <v>7895</v>
      </c>
      <c r="B2168" s="15">
        <v>45312</v>
      </c>
      <c r="C2168" s="15">
        <v>45292</v>
      </c>
      <c r="D2168" s="15">
        <v>45292</v>
      </c>
      <c r="E2168">
        <v>1</v>
      </c>
      <c r="F2168">
        <v>0</v>
      </c>
      <c r="G2168">
        <v>0</v>
      </c>
      <c r="H2168">
        <v>1</v>
      </c>
    </row>
    <row r="2169" spans="1:8">
      <c r="A2169" t="s">
        <v>7297</v>
      </c>
      <c r="B2169" s="15">
        <v>45312</v>
      </c>
      <c r="C2169" s="15">
        <v>45292</v>
      </c>
      <c r="D2169" s="15">
        <v>45292</v>
      </c>
      <c r="E2169">
        <v>0</v>
      </c>
      <c r="F2169">
        <v>0</v>
      </c>
      <c r="G2169">
        <v>1</v>
      </c>
      <c r="H2169">
        <v>1</v>
      </c>
    </row>
    <row r="2170" spans="1:8">
      <c r="A2170" t="s">
        <v>74</v>
      </c>
      <c r="B2170" s="15">
        <v>45312</v>
      </c>
      <c r="C2170" s="15">
        <v>45292</v>
      </c>
      <c r="D2170" s="15">
        <v>45292</v>
      </c>
      <c r="E2170">
        <v>0</v>
      </c>
      <c r="F2170">
        <v>0</v>
      </c>
      <c r="G2170">
        <v>1</v>
      </c>
      <c r="H2170">
        <v>1</v>
      </c>
    </row>
    <row r="2171" spans="1:8">
      <c r="A2171" t="s">
        <v>117</v>
      </c>
      <c r="B2171" s="15">
        <v>45312</v>
      </c>
      <c r="C2171" s="15">
        <v>45292</v>
      </c>
      <c r="D2171" s="15">
        <v>45292</v>
      </c>
      <c r="E2171">
        <v>0</v>
      </c>
      <c r="F2171">
        <v>0</v>
      </c>
      <c r="G2171">
        <v>1</v>
      </c>
      <c r="H2171">
        <v>1</v>
      </c>
    </row>
    <row r="2172" spans="1:8">
      <c r="A2172" t="s">
        <v>7896</v>
      </c>
      <c r="B2172" s="15">
        <v>45312</v>
      </c>
      <c r="C2172" s="15">
        <v>45292</v>
      </c>
      <c r="D2172" s="15">
        <v>45292</v>
      </c>
      <c r="E2172">
        <v>0</v>
      </c>
      <c r="F2172">
        <v>0</v>
      </c>
      <c r="G2172">
        <v>1</v>
      </c>
      <c r="H2172">
        <v>1</v>
      </c>
    </row>
    <row r="2173" spans="1:8">
      <c r="A2173" t="s">
        <v>7202</v>
      </c>
      <c r="B2173" s="15">
        <v>45312</v>
      </c>
      <c r="C2173" s="15">
        <v>45292</v>
      </c>
      <c r="D2173" s="15">
        <v>45292</v>
      </c>
      <c r="E2173">
        <v>0</v>
      </c>
      <c r="F2173">
        <v>0</v>
      </c>
      <c r="G2173">
        <v>1</v>
      </c>
      <c r="H2173">
        <v>1</v>
      </c>
    </row>
    <row r="2174" spans="1:8">
      <c r="A2174" t="s">
        <v>64</v>
      </c>
      <c r="B2174" s="15">
        <v>45312</v>
      </c>
      <c r="C2174" s="15">
        <v>45292</v>
      </c>
      <c r="D2174" s="15">
        <v>45292</v>
      </c>
      <c r="E2174">
        <v>1</v>
      </c>
      <c r="F2174">
        <v>0</v>
      </c>
      <c r="G2174">
        <v>0</v>
      </c>
      <c r="H2174">
        <v>1</v>
      </c>
    </row>
    <row r="2175" spans="1:8">
      <c r="A2175" t="s">
        <v>7897</v>
      </c>
      <c r="B2175" s="15">
        <v>45312</v>
      </c>
      <c r="C2175" s="15">
        <v>45292</v>
      </c>
      <c r="D2175" s="15">
        <v>45292</v>
      </c>
      <c r="E2175">
        <v>0</v>
      </c>
      <c r="F2175">
        <v>0</v>
      </c>
      <c r="G2175">
        <v>1</v>
      </c>
      <c r="H2175">
        <v>1</v>
      </c>
    </row>
    <row r="2176" spans="1:8">
      <c r="A2176" t="s">
        <v>7898</v>
      </c>
      <c r="B2176" s="15">
        <v>45312</v>
      </c>
      <c r="C2176" s="15">
        <v>45292</v>
      </c>
      <c r="D2176" s="15">
        <v>45292</v>
      </c>
      <c r="E2176">
        <v>1</v>
      </c>
      <c r="F2176">
        <v>0</v>
      </c>
      <c r="G2176">
        <v>0</v>
      </c>
      <c r="H2176">
        <v>1</v>
      </c>
    </row>
    <row r="2177" spans="1:8">
      <c r="A2177" t="s">
        <v>167</v>
      </c>
      <c r="B2177" s="15">
        <v>45312</v>
      </c>
      <c r="C2177" s="15">
        <v>45292</v>
      </c>
      <c r="D2177" s="15">
        <v>45292</v>
      </c>
      <c r="E2177">
        <v>0</v>
      </c>
      <c r="F2177">
        <v>2</v>
      </c>
      <c r="G2177">
        <v>1</v>
      </c>
      <c r="H2177">
        <v>3</v>
      </c>
    </row>
    <row r="2178" spans="1:8">
      <c r="A2178" t="s">
        <v>91</v>
      </c>
      <c r="B2178" s="15">
        <v>45312</v>
      </c>
      <c r="C2178" s="15">
        <v>45292</v>
      </c>
      <c r="D2178" s="15">
        <v>45292</v>
      </c>
      <c r="E2178">
        <v>2</v>
      </c>
      <c r="F2178">
        <v>0</v>
      </c>
      <c r="G2178">
        <v>0</v>
      </c>
      <c r="H2178">
        <v>2</v>
      </c>
    </row>
    <row r="2179" spans="1:8">
      <c r="A2179" t="s">
        <v>7077</v>
      </c>
      <c r="B2179" s="15">
        <v>45312</v>
      </c>
      <c r="C2179" s="15">
        <v>45292</v>
      </c>
      <c r="D2179" s="15">
        <v>45292</v>
      </c>
      <c r="E2179">
        <v>1</v>
      </c>
      <c r="F2179">
        <v>0</v>
      </c>
      <c r="G2179">
        <v>0</v>
      </c>
      <c r="H2179">
        <v>1</v>
      </c>
    </row>
    <row r="2180" spans="1:8">
      <c r="A2180" t="s">
        <v>6923</v>
      </c>
      <c r="B2180" s="15">
        <v>45312</v>
      </c>
      <c r="C2180" s="15">
        <v>45292</v>
      </c>
      <c r="D2180" s="15">
        <v>45292</v>
      </c>
      <c r="E2180">
        <v>1</v>
      </c>
      <c r="F2180">
        <v>0</v>
      </c>
      <c r="G2180">
        <v>0</v>
      </c>
      <c r="H2180">
        <v>1</v>
      </c>
    </row>
    <row r="2181" spans="1:8">
      <c r="A2181" t="s">
        <v>7899</v>
      </c>
      <c r="B2181" s="15">
        <v>45312</v>
      </c>
      <c r="C2181" s="15">
        <v>45292</v>
      </c>
      <c r="D2181" s="15">
        <v>45292</v>
      </c>
      <c r="E2181">
        <v>1</v>
      </c>
      <c r="F2181">
        <v>0</v>
      </c>
      <c r="G2181">
        <v>0</v>
      </c>
      <c r="H2181">
        <v>1</v>
      </c>
    </row>
    <row r="2182" spans="1:8">
      <c r="A2182" t="s">
        <v>7359</v>
      </c>
      <c r="B2182" s="15">
        <v>45312</v>
      </c>
      <c r="C2182" s="15">
        <v>45292</v>
      </c>
      <c r="D2182" s="15">
        <v>45292</v>
      </c>
      <c r="E2182">
        <v>1</v>
      </c>
      <c r="F2182">
        <v>0</v>
      </c>
      <c r="G2182">
        <v>0</v>
      </c>
      <c r="H2182">
        <v>1</v>
      </c>
    </row>
    <row r="2183" spans="1:8">
      <c r="A2183" t="s">
        <v>6853</v>
      </c>
      <c r="B2183" s="15">
        <v>45312</v>
      </c>
      <c r="C2183" s="15">
        <v>45292</v>
      </c>
      <c r="D2183" s="15">
        <v>45292</v>
      </c>
      <c r="E2183">
        <v>0</v>
      </c>
      <c r="F2183">
        <v>0</v>
      </c>
      <c r="G2183">
        <v>2</v>
      </c>
      <c r="H2183">
        <v>2</v>
      </c>
    </row>
    <row r="2184" spans="1:8">
      <c r="A2184" t="s">
        <v>157</v>
      </c>
      <c r="B2184" s="15">
        <v>45312</v>
      </c>
      <c r="C2184" s="15">
        <v>45292</v>
      </c>
      <c r="D2184" s="15">
        <v>45292</v>
      </c>
      <c r="E2184">
        <v>0</v>
      </c>
      <c r="F2184">
        <v>1</v>
      </c>
      <c r="G2184">
        <v>0</v>
      </c>
      <c r="H2184">
        <v>1</v>
      </c>
    </row>
    <row r="2185" spans="1:8">
      <c r="A2185" t="s">
        <v>6855</v>
      </c>
      <c r="B2185" s="15">
        <v>45312</v>
      </c>
      <c r="C2185" s="15">
        <v>45292</v>
      </c>
      <c r="D2185" s="15">
        <v>45292</v>
      </c>
      <c r="E2185">
        <v>1</v>
      </c>
      <c r="F2185">
        <v>0</v>
      </c>
      <c r="G2185">
        <v>0</v>
      </c>
      <c r="H2185">
        <v>1</v>
      </c>
    </row>
    <row r="2186" spans="1:8">
      <c r="A2186" t="s">
        <v>7900</v>
      </c>
      <c r="B2186" s="15">
        <v>45312</v>
      </c>
      <c r="C2186" s="15">
        <v>45292</v>
      </c>
      <c r="D2186" s="15">
        <v>45292</v>
      </c>
      <c r="E2186">
        <v>1</v>
      </c>
      <c r="F2186">
        <v>0</v>
      </c>
      <c r="G2186">
        <v>0</v>
      </c>
      <c r="H2186">
        <v>1</v>
      </c>
    </row>
    <row r="2187" spans="1:8">
      <c r="A2187" t="s">
        <v>7029</v>
      </c>
      <c r="B2187" s="15">
        <v>45312</v>
      </c>
      <c r="C2187" s="15">
        <v>45292</v>
      </c>
      <c r="D2187" s="15">
        <v>45292</v>
      </c>
      <c r="E2187">
        <v>0</v>
      </c>
      <c r="F2187">
        <v>0</v>
      </c>
      <c r="G2187">
        <v>1</v>
      </c>
      <c r="H2187">
        <v>1</v>
      </c>
    </row>
    <row r="2188" spans="1:8">
      <c r="A2188" t="s">
        <v>116</v>
      </c>
      <c r="B2188" s="15">
        <v>45312</v>
      </c>
      <c r="C2188" s="15">
        <v>45292</v>
      </c>
      <c r="D2188" s="15">
        <v>45292</v>
      </c>
      <c r="E2188">
        <v>1</v>
      </c>
      <c r="F2188">
        <v>0</v>
      </c>
      <c r="G2188">
        <v>0</v>
      </c>
      <c r="H2188">
        <v>1</v>
      </c>
    </row>
    <row r="2189" spans="1:8">
      <c r="A2189" t="s">
        <v>6942</v>
      </c>
      <c r="B2189" s="15">
        <v>45312</v>
      </c>
      <c r="C2189" s="15">
        <v>45292</v>
      </c>
      <c r="D2189" s="15">
        <v>45292</v>
      </c>
      <c r="E2189">
        <v>0</v>
      </c>
      <c r="F2189">
        <v>0</v>
      </c>
      <c r="G2189">
        <v>1</v>
      </c>
      <c r="H2189">
        <v>1</v>
      </c>
    </row>
    <row r="2190" spans="1:8">
      <c r="A2190" t="s">
        <v>92</v>
      </c>
      <c r="B2190" s="15">
        <v>45312</v>
      </c>
      <c r="C2190" s="15">
        <v>45292</v>
      </c>
      <c r="D2190" s="15">
        <v>45292</v>
      </c>
      <c r="E2190">
        <v>3</v>
      </c>
      <c r="F2190">
        <v>1</v>
      </c>
      <c r="G2190">
        <v>2</v>
      </c>
      <c r="H2190">
        <v>6</v>
      </c>
    </row>
    <row r="2191" spans="1:8">
      <c r="A2191" t="s">
        <v>7901</v>
      </c>
      <c r="B2191" s="15">
        <v>45312</v>
      </c>
      <c r="C2191" s="15">
        <v>45292</v>
      </c>
      <c r="D2191" s="15">
        <v>45292</v>
      </c>
      <c r="E2191">
        <v>1</v>
      </c>
      <c r="F2191">
        <v>0</v>
      </c>
      <c r="G2191">
        <v>0</v>
      </c>
      <c r="H2191">
        <v>1</v>
      </c>
    </row>
    <row r="2192" spans="1:8">
      <c r="A2192" t="s">
        <v>6968</v>
      </c>
      <c r="B2192" s="15">
        <v>45312</v>
      </c>
      <c r="C2192" s="15">
        <v>45292</v>
      </c>
      <c r="D2192" s="15">
        <v>45292</v>
      </c>
      <c r="E2192">
        <v>1</v>
      </c>
      <c r="F2192">
        <v>0</v>
      </c>
      <c r="G2192">
        <v>0</v>
      </c>
      <c r="H2192">
        <v>1</v>
      </c>
    </row>
    <row r="2193" spans="1:8">
      <c r="A2193" t="s">
        <v>6947</v>
      </c>
      <c r="B2193" s="15">
        <v>45343</v>
      </c>
      <c r="C2193" s="15">
        <v>45292</v>
      </c>
      <c r="D2193" s="15">
        <v>45323</v>
      </c>
      <c r="E2193">
        <v>1</v>
      </c>
      <c r="F2193">
        <v>0</v>
      </c>
      <c r="G2193">
        <v>0</v>
      </c>
      <c r="H2193">
        <v>1</v>
      </c>
    </row>
    <row r="2194" spans="1:8">
      <c r="A2194" t="s">
        <v>93</v>
      </c>
      <c r="B2194" s="15">
        <v>45343</v>
      </c>
      <c r="C2194" s="15">
        <v>45292</v>
      </c>
      <c r="D2194" s="15">
        <v>45323</v>
      </c>
      <c r="E2194">
        <v>1</v>
      </c>
      <c r="F2194">
        <v>1</v>
      </c>
      <c r="G2194">
        <v>1</v>
      </c>
      <c r="H2194">
        <v>3</v>
      </c>
    </row>
    <row r="2195" spans="1:8">
      <c r="A2195" t="s">
        <v>137</v>
      </c>
      <c r="B2195" s="15">
        <v>45343</v>
      </c>
      <c r="C2195" s="15">
        <v>45292</v>
      </c>
      <c r="D2195" s="15">
        <v>45323</v>
      </c>
      <c r="E2195">
        <v>2</v>
      </c>
      <c r="F2195">
        <v>0</v>
      </c>
      <c r="G2195">
        <v>0</v>
      </c>
      <c r="H2195">
        <v>2</v>
      </c>
    </row>
    <row r="2196" spans="1:8">
      <c r="A2196" t="s">
        <v>96</v>
      </c>
      <c r="B2196" s="15">
        <v>45343</v>
      </c>
      <c r="C2196" s="15">
        <v>45292</v>
      </c>
      <c r="D2196" s="15">
        <v>45323</v>
      </c>
      <c r="E2196">
        <v>1</v>
      </c>
      <c r="F2196">
        <v>0</v>
      </c>
      <c r="G2196">
        <v>0</v>
      </c>
      <c r="H2196">
        <v>1</v>
      </c>
    </row>
    <row r="2197" spans="1:8">
      <c r="A2197" t="s">
        <v>6977</v>
      </c>
      <c r="B2197" s="15">
        <v>45343</v>
      </c>
      <c r="C2197" s="15">
        <v>45292</v>
      </c>
      <c r="D2197" s="15">
        <v>45323</v>
      </c>
      <c r="E2197">
        <v>1</v>
      </c>
      <c r="F2197">
        <v>0</v>
      </c>
      <c r="G2197">
        <v>0</v>
      </c>
      <c r="H2197">
        <v>1</v>
      </c>
    </row>
    <row r="2198" spans="1:8">
      <c r="A2198" t="s">
        <v>6983</v>
      </c>
      <c r="B2198" s="15">
        <v>45343</v>
      </c>
      <c r="C2198" s="15">
        <v>45292</v>
      </c>
      <c r="D2198" s="15">
        <v>45323</v>
      </c>
      <c r="E2198">
        <v>1</v>
      </c>
      <c r="F2198">
        <v>0</v>
      </c>
      <c r="G2198">
        <v>0</v>
      </c>
      <c r="H2198">
        <v>1</v>
      </c>
    </row>
    <row r="2199" spans="1:8">
      <c r="A2199" t="s">
        <v>6860</v>
      </c>
      <c r="B2199" s="15">
        <v>45343</v>
      </c>
      <c r="C2199" s="15">
        <v>45292</v>
      </c>
      <c r="D2199" s="15">
        <v>45323</v>
      </c>
      <c r="E2199">
        <v>0</v>
      </c>
      <c r="F2199">
        <v>0</v>
      </c>
      <c r="G2199">
        <v>1</v>
      </c>
      <c r="H2199">
        <v>1</v>
      </c>
    </row>
    <row r="2200" spans="1:8">
      <c r="A2200" t="s">
        <v>7041</v>
      </c>
      <c r="B2200" s="15">
        <v>45343</v>
      </c>
      <c r="C2200" s="15">
        <v>45292</v>
      </c>
      <c r="D2200" s="15">
        <v>45323</v>
      </c>
      <c r="E2200">
        <v>1</v>
      </c>
      <c r="F2200">
        <v>0</v>
      </c>
      <c r="G2200">
        <v>0</v>
      </c>
      <c r="H2200">
        <v>1</v>
      </c>
    </row>
    <row r="2201" spans="1:8">
      <c r="A2201" t="s">
        <v>7902</v>
      </c>
      <c r="B2201" s="15">
        <v>45343</v>
      </c>
      <c r="C2201" s="15">
        <v>45292</v>
      </c>
      <c r="D2201" s="15">
        <v>45323</v>
      </c>
      <c r="E2201">
        <v>0</v>
      </c>
      <c r="F2201">
        <v>0</v>
      </c>
      <c r="G2201">
        <v>1</v>
      </c>
      <c r="H2201">
        <v>1</v>
      </c>
    </row>
    <row r="2202" spans="1:8">
      <c r="A2202" t="s">
        <v>188</v>
      </c>
      <c r="B2202" s="15">
        <v>45343</v>
      </c>
      <c r="C2202" s="15">
        <v>45292</v>
      </c>
      <c r="D2202" s="15">
        <v>45323</v>
      </c>
      <c r="E2202">
        <v>1</v>
      </c>
      <c r="F2202">
        <v>0</v>
      </c>
      <c r="G2202">
        <v>0</v>
      </c>
      <c r="H2202">
        <v>1</v>
      </c>
    </row>
    <row r="2203" spans="1:8">
      <c r="A2203" t="s">
        <v>7903</v>
      </c>
      <c r="B2203" s="15">
        <v>45343</v>
      </c>
      <c r="C2203" s="15">
        <v>45292</v>
      </c>
      <c r="D2203" s="15">
        <v>45323</v>
      </c>
      <c r="E2203">
        <v>0</v>
      </c>
      <c r="F2203">
        <v>1</v>
      </c>
      <c r="G2203">
        <v>0</v>
      </c>
      <c r="H2203">
        <v>1</v>
      </c>
    </row>
    <row r="2204" spans="1:8">
      <c r="A2204" t="s">
        <v>89</v>
      </c>
      <c r="B2204" s="15">
        <v>45343</v>
      </c>
      <c r="C2204" s="15">
        <v>45292</v>
      </c>
      <c r="D2204" s="15">
        <v>45323</v>
      </c>
      <c r="E2204">
        <v>0</v>
      </c>
      <c r="F2204">
        <v>1</v>
      </c>
      <c r="G2204">
        <v>1</v>
      </c>
      <c r="H2204">
        <v>2</v>
      </c>
    </row>
    <row r="2205" spans="1:8">
      <c r="A2205" t="s">
        <v>7904</v>
      </c>
      <c r="B2205" s="15">
        <v>45343</v>
      </c>
      <c r="C2205" s="15">
        <v>45292</v>
      </c>
      <c r="D2205" s="15">
        <v>45323</v>
      </c>
      <c r="E2205">
        <v>1</v>
      </c>
      <c r="F2205">
        <v>0</v>
      </c>
      <c r="G2205">
        <v>0</v>
      </c>
      <c r="H2205">
        <v>1</v>
      </c>
    </row>
    <row r="2206" spans="1:8">
      <c r="A2206" t="s">
        <v>7905</v>
      </c>
      <c r="B2206" s="15">
        <v>45343</v>
      </c>
      <c r="C2206" s="15">
        <v>45292</v>
      </c>
      <c r="D2206" s="15">
        <v>45323</v>
      </c>
      <c r="E2206">
        <v>0</v>
      </c>
      <c r="F2206">
        <v>0</v>
      </c>
      <c r="G2206">
        <v>1</v>
      </c>
      <c r="H2206">
        <v>1</v>
      </c>
    </row>
    <row r="2207" spans="1:8">
      <c r="A2207" t="s">
        <v>7117</v>
      </c>
      <c r="B2207" s="15">
        <v>45343</v>
      </c>
      <c r="C2207" s="15">
        <v>45292</v>
      </c>
      <c r="D2207" s="15">
        <v>45323</v>
      </c>
      <c r="E2207">
        <v>0</v>
      </c>
      <c r="F2207">
        <v>1</v>
      </c>
      <c r="G2207">
        <v>0</v>
      </c>
      <c r="H2207">
        <v>1</v>
      </c>
    </row>
    <row r="2208" spans="1:8">
      <c r="A2208" t="s">
        <v>156</v>
      </c>
      <c r="B2208" s="15">
        <v>45343</v>
      </c>
      <c r="C2208" s="15">
        <v>45292</v>
      </c>
      <c r="D2208" s="15">
        <v>45323</v>
      </c>
      <c r="E2208">
        <v>1</v>
      </c>
      <c r="F2208">
        <v>0</v>
      </c>
      <c r="G2208">
        <v>0</v>
      </c>
      <c r="H2208">
        <v>1</v>
      </c>
    </row>
    <row r="2209" spans="1:8">
      <c r="A2209" t="s">
        <v>145</v>
      </c>
      <c r="B2209" s="15">
        <v>45343</v>
      </c>
      <c r="C2209" s="15">
        <v>45292</v>
      </c>
      <c r="D2209" s="15">
        <v>45323</v>
      </c>
      <c r="E2209">
        <v>1</v>
      </c>
      <c r="F2209">
        <v>1</v>
      </c>
      <c r="G2209">
        <v>0</v>
      </c>
      <c r="H2209">
        <v>2</v>
      </c>
    </row>
    <row r="2210" spans="1:8">
      <c r="A2210" t="s">
        <v>81</v>
      </c>
      <c r="B2210" s="15">
        <v>45343</v>
      </c>
      <c r="C2210" s="15">
        <v>45292</v>
      </c>
      <c r="D2210" s="15">
        <v>45323</v>
      </c>
      <c r="E2210">
        <v>3</v>
      </c>
      <c r="F2210">
        <v>0</v>
      </c>
      <c r="G2210">
        <v>0</v>
      </c>
      <c r="H2210">
        <v>3</v>
      </c>
    </row>
    <row r="2211" spans="1:8">
      <c r="A2211" t="s">
        <v>7906</v>
      </c>
      <c r="B2211" s="15">
        <v>45343</v>
      </c>
      <c r="C2211" s="15">
        <v>45292</v>
      </c>
      <c r="D2211" s="15">
        <v>45323</v>
      </c>
      <c r="E2211">
        <v>1</v>
      </c>
      <c r="F2211">
        <v>0</v>
      </c>
      <c r="G2211">
        <v>0</v>
      </c>
      <c r="H2211">
        <v>1</v>
      </c>
    </row>
    <row r="2212" spans="1:8">
      <c r="A2212" t="s">
        <v>6866</v>
      </c>
      <c r="B2212" s="15">
        <v>45343</v>
      </c>
      <c r="C2212" s="15">
        <v>45292</v>
      </c>
      <c r="D2212" s="15">
        <v>45323</v>
      </c>
      <c r="E2212">
        <v>0</v>
      </c>
      <c r="F2212">
        <v>1</v>
      </c>
      <c r="G2212">
        <v>0</v>
      </c>
      <c r="H2212">
        <v>1</v>
      </c>
    </row>
    <row r="2213" spans="1:8">
      <c r="A2213" t="s">
        <v>177</v>
      </c>
      <c r="B2213" s="15">
        <v>45343</v>
      </c>
      <c r="C2213" s="15">
        <v>45292</v>
      </c>
      <c r="D2213" s="15">
        <v>45323</v>
      </c>
      <c r="E2213">
        <v>1</v>
      </c>
      <c r="F2213">
        <v>0</v>
      </c>
      <c r="G2213">
        <v>0</v>
      </c>
      <c r="H2213">
        <v>1</v>
      </c>
    </row>
    <row r="2214" spans="1:8">
      <c r="A2214" t="s">
        <v>92</v>
      </c>
      <c r="B2214" s="15">
        <v>45343</v>
      </c>
      <c r="C2214" s="15">
        <v>45292</v>
      </c>
      <c r="D2214" s="15">
        <v>45323</v>
      </c>
      <c r="E2214">
        <v>2</v>
      </c>
      <c r="F2214">
        <v>0</v>
      </c>
      <c r="G2214">
        <v>0</v>
      </c>
      <c r="H2214">
        <v>2</v>
      </c>
    </row>
    <row r="2215" spans="1:8">
      <c r="A2215" t="s">
        <v>7290</v>
      </c>
      <c r="B2215" s="15">
        <v>45343</v>
      </c>
      <c r="C2215" s="15">
        <v>45292</v>
      </c>
      <c r="D2215" s="15">
        <v>45323</v>
      </c>
      <c r="E2215">
        <v>0</v>
      </c>
      <c r="F2215">
        <v>1</v>
      </c>
      <c r="G2215">
        <v>0</v>
      </c>
      <c r="H2215">
        <v>1</v>
      </c>
    </row>
    <row r="2216" spans="1:8">
      <c r="A2216" t="s">
        <v>58</v>
      </c>
      <c r="B2216" s="15">
        <v>45343</v>
      </c>
      <c r="C2216" s="15">
        <v>45292</v>
      </c>
      <c r="D2216" s="15">
        <v>45323</v>
      </c>
      <c r="E2216">
        <v>0</v>
      </c>
      <c r="F2216">
        <v>3</v>
      </c>
      <c r="G2216">
        <v>1</v>
      </c>
      <c r="H2216">
        <v>4</v>
      </c>
    </row>
    <row r="2217" spans="1:8">
      <c r="A2217" t="s">
        <v>63</v>
      </c>
      <c r="B2217" s="15">
        <v>45343</v>
      </c>
      <c r="C2217" s="15">
        <v>45292</v>
      </c>
      <c r="D2217" s="15">
        <v>45323</v>
      </c>
      <c r="E2217">
        <v>3</v>
      </c>
      <c r="F2217">
        <v>1</v>
      </c>
      <c r="G2217">
        <v>3</v>
      </c>
      <c r="H2217">
        <v>7</v>
      </c>
    </row>
    <row r="2218" spans="1:8">
      <c r="A2218" t="s">
        <v>7907</v>
      </c>
      <c r="B2218" s="15">
        <v>45343</v>
      </c>
      <c r="C2218" s="15">
        <v>45292</v>
      </c>
      <c r="D2218" s="15">
        <v>45323</v>
      </c>
      <c r="E2218">
        <v>0</v>
      </c>
      <c r="F2218">
        <v>1</v>
      </c>
      <c r="G2218">
        <v>0</v>
      </c>
      <c r="H2218">
        <v>1</v>
      </c>
    </row>
    <row r="2219" spans="1:8">
      <c r="A2219" t="s">
        <v>7908</v>
      </c>
      <c r="B2219" s="15">
        <v>45343</v>
      </c>
      <c r="C2219" s="15">
        <v>45292</v>
      </c>
      <c r="D2219" s="15">
        <v>45323</v>
      </c>
      <c r="E2219">
        <v>0</v>
      </c>
      <c r="F2219">
        <v>1</v>
      </c>
      <c r="G2219">
        <v>0</v>
      </c>
      <c r="H2219">
        <v>1</v>
      </c>
    </row>
    <row r="2220" spans="1:8">
      <c r="A2220" t="s">
        <v>7909</v>
      </c>
      <c r="B2220" s="15">
        <v>45343</v>
      </c>
      <c r="C2220" s="15">
        <v>45292</v>
      </c>
      <c r="D2220" s="15">
        <v>45323</v>
      </c>
      <c r="E2220">
        <v>1</v>
      </c>
      <c r="F2220">
        <v>0</v>
      </c>
      <c r="G2220">
        <v>0</v>
      </c>
      <c r="H2220">
        <v>1</v>
      </c>
    </row>
    <row r="2221" spans="1:8">
      <c r="A2221" t="s">
        <v>7390</v>
      </c>
      <c r="B2221" s="15">
        <v>45343</v>
      </c>
      <c r="C2221" s="15">
        <v>45292</v>
      </c>
      <c r="D2221" s="15">
        <v>45323</v>
      </c>
      <c r="E2221">
        <v>0</v>
      </c>
      <c r="F2221">
        <v>1</v>
      </c>
      <c r="G2221">
        <v>0</v>
      </c>
      <c r="H2221">
        <v>1</v>
      </c>
    </row>
    <row r="2222" spans="1:8">
      <c r="A2222" t="s">
        <v>7037</v>
      </c>
      <c r="B2222" s="15">
        <v>45343</v>
      </c>
      <c r="C2222" s="15">
        <v>45292</v>
      </c>
      <c r="D2222" s="15">
        <v>45323</v>
      </c>
      <c r="E2222">
        <v>1</v>
      </c>
      <c r="F2222">
        <v>0</v>
      </c>
      <c r="G2222">
        <v>0</v>
      </c>
      <c r="H2222">
        <v>1</v>
      </c>
    </row>
    <row r="2223" spans="1:8">
      <c r="A2223" t="s">
        <v>75</v>
      </c>
      <c r="B2223" s="15">
        <v>45343</v>
      </c>
      <c r="C2223" s="15">
        <v>45292</v>
      </c>
      <c r="D2223" s="15">
        <v>45323</v>
      </c>
      <c r="E2223">
        <v>0</v>
      </c>
      <c r="F2223">
        <v>1</v>
      </c>
      <c r="G2223">
        <v>0</v>
      </c>
      <c r="H2223">
        <v>1</v>
      </c>
    </row>
    <row r="2224" spans="1:8">
      <c r="A2224" t="s">
        <v>7910</v>
      </c>
      <c r="B2224" s="15">
        <v>45343</v>
      </c>
      <c r="C2224" s="15">
        <v>45292</v>
      </c>
      <c r="D2224" s="15">
        <v>45323</v>
      </c>
      <c r="E2224">
        <v>0</v>
      </c>
      <c r="F2224">
        <v>0</v>
      </c>
      <c r="G2224">
        <v>1</v>
      </c>
      <c r="H2224">
        <v>1</v>
      </c>
    </row>
    <row r="2225" spans="1:8">
      <c r="A2225" t="s">
        <v>6907</v>
      </c>
      <c r="B2225" s="15">
        <v>45343</v>
      </c>
      <c r="C2225" s="15">
        <v>45292</v>
      </c>
      <c r="D2225" s="15">
        <v>45323</v>
      </c>
      <c r="E2225">
        <v>0</v>
      </c>
      <c r="F2225">
        <v>1</v>
      </c>
      <c r="G2225">
        <v>0</v>
      </c>
      <c r="H2225">
        <v>1</v>
      </c>
    </row>
    <row r="2226" spans="1:8">
      <c r="A2226" t="s">
        <v>150</v>
      </c>
      <c r="B2226" s="15">
        <v>45343</v>
      </c>
      <c r="C2226" s="15">
        <v>45292</v>
      </c>
      <c r="D2226" s="15">
        <v>45323</v>
      </c>
      <c r="E2226">
        <v>1</v>
      </c>
      <c r="F2226">
        <v>0</v>
      </c>
      <c r="G2226">
        <v>0</v>
      </c>
      <c r="H2226">
        <v>1</v>
      </c>
    </row>
    <row r="2227" spans="1:8">
      <c r="A2227" t="s">
        <v>7911</v>
      </c>
      <c r="B2227" s="15">
        <v>45343</v>
      </c>
      <c r="C2227" s="15">
        <v>45292</v>
      </c>
      <c r="D2227" s="15">
        <v>45323</v>
      </c>
      <c r="E2227">
        <v>0</v>
      </c>
      <c r="F2227">
        <v>0</v>
      </c>
      <c r="G2227">
        <v>1</v>
      </c>
      <c r="H2227">
        <v>1</v>
      </c>
    </row>
    <row r="2228" spans="1:8">
      <c r="A2228" t="s">
        <v>98</v>
      </c>
      <c r="B2228" s="15">
        <v>45343</v>
      </c>
      <c r="C2228" s="15">
        <v>45292</v>
      </c>
      <c r="D2228" s="15">
        <v>45323</v>
      </c>
      <c r="E2228">
        <v>0</v>
      </c>
      <c r="F2228">
        <v>0</v>
      </c>
      <c r="G2228">
        <v>2</v>
      </c>
      <c r="H2228">
        <v>2</v>
      </c>
    </row>
    <row r="2229" spans="1:8">
      <c r="A2229" t="s">
        <v>106</v>
      </c>
      <c r="B2229" s="15">
        <v>45343</v>
      </c>
      <c r="C2229" s="15">
        <v>45292</v>
      </c>
      <c r="D2229" s="15">
        <v>45323</v>
      </c>
      <c r="E2229">
        <v>2</v>
      </c>
      <c r="F2229">
        <v>0</v>
      </c>
      <c r="G2229">
        <v>0</v>
      </c>
      <c r="H2229">
        <v>2</v>
      </c>
    </row>
    <row r="2230" spans="1:8">
      <c r="A2230" t="s">
        <v>87</v>
      </c>
      <c r="B2230" s="15">
        <v>45343</v>
      </c>
      <c r="C2230" s="15">
        <v>45292</v>
      </c>
      <c r="D2230" s="15">
        <v>45323</v>
      </c>
      <c r="E2230">
        <v>0</v>
      </c>
      <c r="F2230">
        <v>1</v>
      </c>
      <c r="G2230">
        <v>0</v>
      </c>
      <c r="H2230">
        <v>1</v>
      </c>
    </row>
    <row r="2231" spans="1:8">
      <c r="A2231" t="s">
        <v>147</v>
      </c>
      <c r="B2231" s="15">
        <v>45343</v>
      </c>
      <c r="C2231" s="15">
        <v>45292</v>
      </c>
      <c r="D2231" s="15">
        <v>45323</v>
      </c>
      <c r="E2231">
        <v>1</v>
      </c>
      <c r="F2231">
        <v>0</v>
      </c>
      <c r="G2231">
        <v>0</v>
      </c>
      <c r="H2231">
        <v>1</v>
      </c>
    </row>
    <row r="2232" spans="1:8">
      <c r="A2232" t="s">
        <v>67</v>
      </c>
      <c r="B2232" s="15">
        <v>45343</v>
      </c>
      <c r="C2232" s="15">
        <v>45292</v>
      </c>
      <c r="D2232" s="15">
        <v>45323</v>
      </c>
      <c r="E2232">
        <v>2</v>
      </c>
      <c r="F2232">
        <v>0</v>
      </c>
      <c r="G2232">
        <v>1</v>
      </c>
      <c r="H2232">
        <v>3</v>
      </c>
    </row>
    <row r="2233" spans="1:8">
      <c r="A2233" t="s">
        <v>7912</v>
      </c>
      <c r="B2233" s="15">
        <v>45343</v>
      </c>
      <c r="C2233" s="15">
        <v>45292</v>
      </c>
      <c r="D2233" s="15">
        <v>45323</v>
      </c>
      <c r="E2233">
        <v>0</v>
      </c>
      <c r="F2233">
        <v>1</v>
      </c>
      <c r="G2233">
        <v>0</v>
      </c>
      <c r="H2233">
        <v>1</v>
      </c>
    </row>
    <row r="2234" spans="1:8">
      <c r="A2234" t="s">
        <v>91</v>
      </c>
      <c r="B2234" s="15">
        <v>45343</v>
      </c>
      <c r="C2234" s="15">
        <v>45292</v>
      </c>
      <c r="D2234" s="15">
        <v>45323</v>
      </c>
      <c r="E2234">
        <v>3</v>
      </c>
      <c r="F2234">
        <v>0</v>
      </c>
      <c r="G2234">
        <v>0</v>
      </c>
      <c r="H2234">
        <v>3</v>
      </c>
    </row>
    <row r="2235" spans="1:8">
      <c r="A2235" t="s">
        <v>168</v>
      </c>
      <c r="B2235" s="15">
        <v>45343</v>
      </c>
      <c r="C2235" s="15">
        <v>45292</v>
      </c>
      <c r="D2235" s="15">
        <v>45323</v>
      </c>
      <c r="E2235">
        <v>2</v>
      </c>
      <c r="F2235">
        <v>0</v>
      </c>
      <c r="G2235">
        <v>0</v>
      </c>
      <c r="H2235">
        <v>2</v>
      </c>
    </row>
    <row r="2236" spans="1:8">
      <c r="A2236" t="s">
        <v>6936</v>
      </c>
      <c r="B2236" s="15">
        <v>45343</v>
      </c>
      <c r="C2236" s="15">
        <v>45292</v>
      </c>
      <c r="D2236" s="15">
        <v>45323</v>
      </c>
      <c r="E2236">
        <v>1</v>
      </c>
      <c r="F2236">
        <v>0</v>
      </c>
      <c r="G2236">
        <v>0</v>
      </c>
      <c r="H2236">
        <v>1</v>
      </c>
    </row>
    <row r="2237" spans="1:8">
      <c r="A2237" t="s">
        <v>7344</v>
      </c>
      <c r="B2237" s="15">
        <v>45343</v>
      </c>
      <c r="C2237" s="15">
        <v>45292</v>
      </c>
      <c r="D2237" s="15">
        <v>45323</v>
      </c>
      <c r="E2237">
        <v>1</v>
      </c>
      <c r="F2237">
        <v>0</v>
      </c>
      <c r="G2237">
        <v>0</v>
      </c>
      <c r="H2237">
        <v>1</v>
      </c>
    </row>
    <row r="2238" spans="1:8">
      <c r="A2238" t="s">
        <v>7255</v>
      </c>
      <c r="B2238" s="15">
        <v>45343</v>
      </c>
      <c r="C2238" s="15">
        <v>45292</v>
      </c>
      <c r="D2238" s="15">
        <v>45323</v>
      </c>
      <c r="E2238">
        <v>1</v>
      </c>
      <c r="F2238">
        <v>0</v>
      </c>
      <c r="G2238">
        <v>0</v>
      </c>
      <c r="H2238">
        <v>1</v>
      </c>
    </row>
    <row r="2239" spans="1:8">
      <c r="A2239" t="s">
        <v>149</v>
      </c>
      <c r="B2239" s="15">
        <v>45343</v>
      </c>
      <c r="C2239" s="15">
        <v>45292</v>
      </c>
      <c r="D2239" s="15">
        <v>45323</v>
      </c>
      <c r="E2239">
        <v>1</v>
      </c>
      <c r="F2239">
        <v>0</v>
      </c>
      <c r="G2239">
        <v>0</v>
      </c>
      <c r="H2239">
        <v>1</v>
      </c>
    </row>
    <row r="2240" spans="1:8">
      <c r="A2240" t="s">
        <v>7913</v>
      </c>
      <c r="B2240" s="15">
        <v>45343</v>
      </c>
      <c r="C2240" s="15">
        <v>45292</v>
      </c>
      <c r="D2240" s="15">
        <v>45323</v>
      </c>
      <c r="E2240">
        <v>0</v>
      </c>
      <c r="F2240">
        <v>0</v>
      </c>
      <c r="G2240">
        <v>1</v>
      </c>
      <c r="H2240">
        <v>1</v>
      </c>
    </row>
    <row r="2241" spans="1:8">
      <c r="A2241" t="s">
        <v>7914</v>
      </c>
      <c r="B2241" s="15">
        <v>45343</v>
      </c>
      <c r="C2241" s="15">
        <v>45292</v>
      </c>
      <c r="D2241" s="15">
        <v>45323</v>
      </c>
      <c r="E2241">
        <v>1</v>
      </c>
      <c r="F2241">
        <v>0</v>
      </c>
      <c r="G2241">
        <v>0</v>
      </c>
      <c r="H2241">
        <v>1</v>
      </c>
    </row>
    <row r="2242" spans="1:8">
      <c r="A2242" t="s">
        <v>104</v>
      </c>
      <c r="B2242" s="15">
        <v>45343</v>
      </c>
      <c r="C2242" s="15">
        <v>45292</v>
      </c>
      <c r="D2242" s="15">
        <v>45323</v>
      </c>
      <c r="E2242">
        <v>1</v>
      </c>
      <c r="F2242">
        <v>0</v>
      </c>
      <c r="G2242">
        <v>1</v>
      </c>
      <c r="H2242">
        <v>2</v>
      </c>
    </row>
    <row r="2243" spans="1:8">
      <c r="A2243" t="s">
        <v>64</v>
      </c>
      <c r="B2243" s="15">
        <v>45343</v>
      </c>
      <c r="C2243" s="15">
        <v>45292</v>
      </c>
      <c r="D2243" s="15">
        <v>45323</v>
      </c>
      <c r="E2243">
        <v>0</v>
      </c>
      <c r="F2243">
        <v>1</v>
      </c>
      <c r="G2243">
        <v>0</v>
      </c>
      <c r="H2243">
        <v>1</v>
      </c>
    </row>
    <row r="2244" spans="1:8">
      <c r="A2244" t="s">
        <v>7915</v>
      </c>
      <c r="B2244" s="15">
        <v>45343</v>
      </c>
      <c r="C2244" s="15">
        <v>45292</v>
      </c>
      <c r="D2244" s="15">
        <v>45323</v>
      </c>
      <c r="E2244">
        <v>0</v>
      </c>
      <c r="F2244">
        <v>1</v>
      </c>
      <c r="G2244">
        <v>0</v>
      </c>
      <c r="H2244">
        <v>1</v>
      </c>
    </row>
    <row r="2245" spans="1:8">
      <c r="A2245" t="s">
        <v>7916</v>
      </c>
      <c r="B2245" s="15">
        <v>45343</v>
      </c>
      <c r="C2245" s="15">
        <v>45292</v>
      </c>
      <c r="D2245" s="15">
        <v>45323</v>
      </c>
      <c r="E2245">
        <v>1</v>
      </c>
      <c r="F2245">
        <v>0</v>
      </c>
      <c r="G2245">
        <v>0</v>
      </c>
      <c r="H2245">
        <v>1</v>
      </c>
    </row>
    <row r="2246" spans="1:8">
      <c r="A2246" t="s">
        <v>62</v>
      </c>
      <c r="B2246" s="15">
        <v>45343</v>
      </c>
      <c r="C2246" s="15">
        <v>45292</v>
      </c>
      <c r="D2246" s="15">
        <v>45323</v>
      </c>
      <c r="E2246">
        <v>1</v>
      </c>
      <c r="F2246">
        <v>0</v>
      </c>
      <c r="G2246">
        <v>0</v>
      </c>
      <c r="H2246">
        <v>1</v>
      </c>
    </row>
    <row r="2247" spans="1:8">
      <c r="A2247" t="s">
        <v>90</v>
      </c>
      <c r="B2247" s="15">
        <v>45372</v>
      </c>
      <c r="C2247" s="15">
        <v>45292</v>
      </c>
      <c r="D2247" s="15">
        <v>45352</v>
      </c>
      <c r="E2247">
        <v>0</v>
      </c>
      <c r="F2247">
        <v>2</v>
      </c>
      <c r="G2247">
        <v>1</v>
      </c>
      <c r="H2247">
        <v>3</v>
      </c>
    </row>
    <row r="2248" spans="1:8">
      <c r="A2248" t="s">
        <v>7917</v>
      </c>
      <c r="B2248" s="15">
        <v>45372</v>
      </c>
      <c r="C2248" s="15">
        <v>45292</v>
      </c>
      <c r="D2248" s="15">
        <v>45352</v>
      </c>
      <c r="E2248">
        <v>0</v>
      </c>
      <c r="F2248">
        <v>1</v>
      </c>
      <c r="G2248">
        <v>0</v>
      </c>
      <c r="H2248">
        <v>1</v>
      </c>
    </row>
    <row r="2249" spans="1:8">
      <c r="A2249" t="s">
        <v>7516</v>
      </c>
      <c r="B2249" s="15">
        <v>45372</v>
      </c>
      <c r="C2249" s="15">
        <v>45292</v>
      </c>
      <c r="D2249" s="15">
        <v>45352</v>
      </c>
      <c r="E2249">
        <v>0</v>
      </c>
      <c r="F2249">
        <v>0</v>
      </c>
      <c r="G2249">
        <v>1</v>
      </c>
      <c r="H2249">
        <v>1</v>
      </c>
    </row>
    <row r="2250" spans="1:8">
      <c r="A2250" t="s">
        <v>63</v>
      </c>
      <c r="B2250" s="15">
        <v>45372</v>
      </c>
      <c r="C2250" s="15">
        <v>45292</v>
      </c>
      <c r="D2250" s="15">
        <v>45352</v>
      </c>
      <c r="E2250">
        <v>5</v>
      </c>
      <c r="F2250">
        <v>0</v>
      </c>
      <c r="G2250">
        <v>7</v>
      </c>
      <c r="H2250">
        <v>12</v>
      </c>
    </row>
    <row r="2251" spans="1:8">
      <c r="A2251" t="s">
        <v>62</v>
      </c>
      <c r="B2251" s="15">
        <v>45372</v>
      </c>
      <c r="C2251" s="15">
        <v>45292</v>
      </c>
      <c r="D2251" s="15">
        <v>45352</v>
      </c>
      <c r="E2251">
        <v>1</v>
      </c>
      <c r="F2251">
        <v>0</v>
      </c>
      <c r="G2251">
        <v>0</v>
      </c>
      <c r="H2251">
        <v>1</v>
      </c>
    </row>
    <row r="2252" spans="1:8">
      <c r="A2252" t="s">
        <v>7918</v>
      </c>
      <c r="B2252" s="15">
        <v>45372</v>
      </c>
      <c r="C2252" s="15">
        <v>45292</v>
      </c>
      <c r="D2252" s="15">
        <v>45352</v>
      </c>
      <c r="E2252">
        <v>0</v>
      </c>
      <c r="F2252">
        <v>0</v>
      </c>
      <c r="G2252">
        <v>1</v>
      </c>
      <c r="H2252">
        <v>1</v>
      </c>
    </row>
    <row r="2253" spans="1:8">
      <c r="A2253" t="s">
        <v>74</v>
      </c>
      <c r="B2253" s="15">
        <v>45372</v>
      </c>
      <c r="C2253" s="15">
        <v>45292</v>
      </c>
      <c r="D2253" s="15">
        <v>45352</v>
      </c>
      <c r="E2253">
        <v>0</v>
      </c>
      <c r="F2253">
        <v>0</v>
      </c>
      <c r="G2253">
        <v>1</v>
      </c>
      <c r="H2253">
        <v>1</v>
      </c>
    </row>
    <row r="2254" spans="1:8">
      <c r="A2254" t="s">
        <v>7261</v>
      </c>
      <c r="B2254" s="15">
        <v>45372</v>
      </c>
      <c r="C2254" s="15">
        <v>45292</v>
      </c>
      <c r="D2254" s="15">
        <v>45352</v>
      </c>
      <c r="E2254">
        <v>0</v>
      </c>
      <c r="F2254">
        <v>0</v>
      </c>
      <c r="G2254">
        <v>1</v>
      </c>
      <c r="H2254">
        <v>1</v>
      </c>
    </row>
    <row r="2255" spans="1:8">
      <c r="A2255" t="s">
        <v>7417</v>
      </c>
      <c r="B2255" s="15">
        <v>45372</v>
      </c>
      <c r="C2255" s="15">
        <v>45292</v>
      </c>
      <c r="D2255" s="15">
        <v>45352</v>
      </c>
      <c r="E2255">
        <v>0</v>
      </c>
      <c r="F2255">
        <v>1</v>
      </c>
      <c r="G2255">
        <v>0</v>
      </c>
      <c r="H2255">
        <v>1</v>
      </c>
    </row>
    <row r="2256" spans="1:8">
      <c r="A2256" t="s">
        <v>7037</v>
      </c>
      <c r="B2256" s="15">
        <v>45372</v>
      </c>
      <c r="C2256" s="15">
        <v>45292</v>
      </c>
      <c r="D2256" s="15">
        <v>45352</v>
      </c>
      <c r="E2256">
        <v>1</v>
      </c>
      <c r="F2256">
        <v>0</v>
      </c>
      <c r="G2256">
        <v>1</v>
      </c>
      <c r="H2256">
        <v>2</v>
      </c>
    </row>
    <row r="2257" spans="1:8">
      <c r="A2257" t="s">
        <v>58</v>
      </c>
      <c r="B2257" s="15">
        <v>45372</v>
      </c>
      <c r="C2257" s="15">
        <v>45292</v>
      </c>
      <c r="D2257" s="15">
        <v>45352</v>
      </c>
      <c r="E2257">
        <v>1</v>
      </c>
      <c r="F2257">
        <v>2</v>
      </c>
      <c r="G2257">
        <v>4</v>
      </c>
      <c r="H2257">
        <v>7</v>
      </c>
    </row>
    <row r="2258" spans="1:8">
      <c r="A2258" t="s">
        <v>7195</v>
      </c>
      <c r="B2258" s="15">
        <v>45372</v>
      </c>
      <c r="C2258" s="15">
        <v>45292</v>
      </c>
      <c r="D2258" s="15">
        <v>45352</v>
      </c>
      <c r="E2258">
        <v>0</v>
      </c>
      <c r="F2258">
        <v>0</v>
      </c>
      <c r="G2258">
        <v>1</v>
      </c>
      <c r="H2258">
        <v>1</v>
      </c>
    </row>
    <row r="2259" spans="1:8">
      <c r="A2259" t="s">
        <v>7919</v>
      </c>
      <c r="B2259" s="15">
        <v>45372</v>
      </c>
      <c r="C2259" s="15">
        <v>45292</v>
      </c>
      <c r="D2259" s="15">
        <v>45352</v>
      </c>
      <c r="E2259">
        <v>0</v>
      </c>
      <c r="F2259">
        <v>0</v>
      </c>
      <c r="G2259">
        <v>1</v>
      </c>
      <c r="H2259">
        <v>1</v>
      </c>
    </row>
    <row r="2260" spans="1:8">
      <c r="A2260" t="s">
        <v>7646</v>
      </c>
      <c r="B2260" s="15">
        <v>45372</v>
      </c>
      <c r="C2260" s="15">
        <v>45292</v>
      </c>
      <c r="D2260" s="15">
        <v>45352</v>
      </c>
      <c r="E2260">
        <v>0</v>
      </c>
      <c r="F2260">
        <v>0</v>
      </c>
      <c r="G2260">
        <v>1</v>
      </c>
      <c r="H2260">
        <v>1</v>
      </c>
    </row>
    <row r="2261" spans="1:8">
      <c r="A2261" t="s">
        <v>7192</v>
      </c>
      <c r="B2261" s="15">
        <v>45372</v>
      </c>
      <c r="C2261" s="15">
        <v>45292</v>
      </c>
      <c r="D2261" s="15">
        <v>45352</v>
      </c>
      <c r="E2261">
        <v>0</v>
      </c>
      <c r="F2261">
        <v>0</v>
      </c>
      <c r="G2261">
        <v>1</v>
      </c>
      <c r="H2261">
        <v>1</v>
      </c>
    </row>
    <row r="2262" spans="1:8">
      <c r="A2262" t="s">
        <v>181</v>
      </c>
      <c r="B2262" s="15">
        <v>45372</v>
      </c>
      <c r="C2262" s="15">
        <v>45292</v>
      </c>
      <c r="D2262" s="15">
        <v>45352</v>
      </c>
      <c r="E2262">
        <v>0</v>
      </c>
      <c r="F2262">
        <v>0</v>
      </c>
      <c r="G2262">
        <v>3</v>
      </c>
      <c r="H2262">
        <v>3</v>
      </c>
    </row>
    <row r="2263" spans="1:8">
      <c r="A2263" t="s">
        <v>67</v>
      </c>
      <c r="B2263" s="15">
        <v>45372</v>
      </c>
      <c r="C2263" s="15">
        <v>45292</v>
      </c>
      <c r="D2263" s="15">
        <v>45352</v>
      </c>
      <c r="E2263">
        <v>3</v>
      </c>
      <c r="F2263">
        <v>0</v>
      </c>
      <c r="G2263">
        <v>2</v>
      </c>
      <c r="H2263">
        <v>5</v>
      </c>
    </row>
    <row r="2264" spans="1:8">
      <c r="A2264" t="s">
        <v>152</v>
      </c>
      <c r="B2264" s="15">
        <v>45372</v>
      </c>
      <c r="C2264" s="15">
        <v>45292</v>
      </c>
      <c r="D2264" s="15">
        <v>45352</v>
      </c>
      <c r="E2264">
        <v>1</v>
      </c>
      <c r="F2264">
        <v>0</v>
      </c>
      <c r="G2264">
        <v>0</v>
      </c>
      <c r="H2264">
        <v>1</v>
      </c>
    </row>
    <row r="2265" spans="1:8">
      <c r="A2265" t="s">
        <v>7052</v>
      </c>
      <c r="B2265" s="15">
        <v>45372</v>
      </c>
      <c r="C2265" s="15">
        <v>45292</v>
      </c>
      <c r="D2265" s="15">
        <v>45352</v>
      </c>
      <c r="E2265">
        <v>0</v>
      </c>
      <c r="F2265">
        <v>0</v>
      </c>
      <c r="G2265">
        <v>1</v>
      </c>
      <c r="H2265">
        <v>1</v>
      </c>
    </row>
    <row r="2266" spans="1:8">
      <c r="A2266" t="s">
        <v>7069</v>
      </c>
      <c r="B2266" s="15">
        <v>45372</v>
      </c>
      <c r="C2266" s="15">
        <v>45292</v>
      </c>
      <c r="D2266" s="15">
        <v>45352</v>
      </c>
      <c r="E2266">
        <v>0</v>
      </c>
      <c r="F2266">
        <v>0</v>
      </c>
      <c r="G2266">
        <v>1</v>
      </c>
      <c r="H2266">
        <v>1</v>
      </c>
    </row>
    <row r="2267" spans="1:8">
      <c r="A2267" t="s">
        <v>6883</v>
      </c>
      <c r="B2267" s="15">
        <v>45372</v>
      </c>
      <c r="C2267" s="15">
        <v>45292</v>
      </c>
      <c r="D2267" s="15">
        <v>45352</v>
      </c>
      <c r="E2267">
        <v>0</v>
      </c>
      <c r="F2267">
        <v>1</v>
      </c>
      <c r="G2267">
        <v>0</v>
      </c>
      <c r="H2267">
        <v>1</v>
      </c>
    </row>
    <row r="2268" spans="1:8">
      <c r="A2268" t="s">
        <v>168</v>
      </c>
      <c r="B2268" s="15">
        <v>45372</v>
      </c>
      <c r="C2268" s="15">
        <v>45292</v>
      </c>
      <c r="D2268" s="15">
        <v>45352</v>
      </c>
      <c r="E2268">
        <v>0</v>
      </c>
      <c r="F2268">
        <v>0</v>
      </c>
      <c r="G2268">
        <v>1</v>
      </c>
      <c r="H2268">
        <v>1</v>
      </c>
    </row>
    <row r="2269" spans="1:8">
      <c r="A2269" t="s">
        <v>7077</v>
      </c>
      <c r="B2269" s="15">
        <v>45372</v>
      </c>
      <c r="C2269" s="15">
        <v>45292</v>
      </c>
      <c r="D2269" s="15">
        <v>45352</v>
      </c>
      <c r="E2269">
        <v>0</v>
      </c>
      <c r="F2269">
        <v>0</v>
      </c>
      <c r="G2269">
        <v>1</v>
      </c>
      <c r="H2269">
        <v>1</v>
      </c>
    </row>
    <row r="2270" spans="1:8">
      <c r="A2270" t="s">
        <v>7082</v>
      </c>
      <c r="B2270" s="15">
        <v>45372</v>
      </c>
      <c r="C2270" s="15">
        <v>45292</v>
      </c>
      <c r="D2270" s="15">
        <v>45352</v>
      </c>
      <c r="E2270">
        <v>1</v>
      </c>
      <c r="F2270">
        <v>0</v>
      </c>
      <c r="G2270">
        <v>0</v>
      </c>
      <c r="H2270">
        <v>1</v>
      </c>
    </row>
    <row r="2271" spans="1:8">
      <c r="A2271" t="s">
        <v>7089</v>
      </c>
      <c r="B2271" s="15">
        <v>45372</v>
      </c>
      <c r="C2271" s="15">
        <v>45292</v>
      </c>
      <c r="D2271" s="15">
        <v>45352</v>
      </c>
      <c r="E2271">
        <v>1</v>
      </c>
      <c r="F2271">
        <v>0</v>
      </c>
      <c r="G2271">
        <v>0</v>
      </c>
      <c r="H2271">
        <v>1</v>
      </c>
    </row>
    <row r="2272" spans="1:8">
      <c r="A2272" t="s">
        <v>7920</v>
      </c>
      <c r="B2272" s="15">
        <v>45372</v>
      </c>
      <c r="C2272" s="15">
        <v>45292</v>
      </c>
      <c r="D2272" s="15">
        <v>45352</v>
      </c>
      <c r="E2272">
        <v>1</v>
      </c>
      <c r="F2272">
        <v>0</v>
      </c>
      <c r="G2272">
        <v>0</v>
      </c>
      <c r="H2272">
        <v>1</v>
      </c>
    </row>
    <row r="2273" spans="1:8">
      <c r="A2273" t="s">
        <v>7210</v>
      </c>
      <c r="B2273" s="15">
        <v>45372</v>
      </c>
      <c r="C2273" s="15">
        <v>45292</v>
      </c>
      <c r="D2273" s="15">
        <v>45352</v>
      </c>
      <c r="E2273">
        <v>1</v>
      </c>
      <c r="F2273">
        <v>0</v>
      </c>
      <c r="G2273">
        <v>0</v>
      </c>
      <c r="H2273">
        <v>1</v>
      </c>
    </row>
    <row r="2274" spans="1:8">
      <c r="A2274" t="s">
        <v>6855</v>
      </c>
      <c r="B2274" s="15">
        <v>45372</v>
      </c>
      <c r="C2274" s="15">
        <v>45292</v>
      </c>
      <c r="D2274" s="15">
        <v>45352</v>
      </c>
      <c r="E2274">
        <v>0</v>
      </c>
      <c r="F2274">
        <v>0</v>
      </c>
      <c r="G2274">
        <v>1</v>
      </c>
      <c r="H2274">
        <v>1</v>
      </c>
    </row>
    <row r="2275" spans="1:8">
      <c r="A2275" t="s">
        <v>7921</v>
      </c>
      <c r="B2275" s="15">
        <v>45372</v>
      </c>
      <c r="C2275" s="15">
        <v>45292</v>
      </c>
      <c r="D2275" s="15">
        <v>45352</v>
      </c>
      <c r="E2275">
        <v>0</v>
      </c>
      <c r="F2275">
        <v>1</v>
      </c>
      <c r="G2275">
        <v>0</v>
      </c>
      <c r="H2275">
        <v>1</v>
      </c>
    </row>
    <row r="2276" spans="1:8">
      <c r="A2276" t="s">
        <v>101</v>
      </c>
      <c r="B2276" s="15">
        <v>45372</v>
      </c>
      <c r="C2276" s="15">
        <v>45292</v>
      </c>
      <c r="D2276" s="15">
        <v>45352</v>
      </c>
      <c r="E2276">
        <v>1</v>
      </c>
      <c r="F2276">
        <v>0</v>
      </c>
      <c r="G2276">
        <v>0</v>
      </c>
      <c r="H2276">
        <v>1</v>
      </c>
    </row>
    <row r="2277" spans="1:8">
      <c r="A2277" t="s">
        <v>6947</v>
      </c>
      <c r="B2277" s="15">
        <v>45372</v>
      </c>
      <c r="C2277" s="15">
        <v>45292</v>
      </c>
      <c r="D2277" s="15">
        <v>45352</v>
      </c>
      <c r="E2277">
        <v>1</v>
      </c>
      <c r="F2277">
        <v>0</v>
      </c>
      <c r="G2277">
        <v>0</v>
      </c>
      <c r="H2277">
        <v>1</v>
      </c>
    </row>
    <row r="2278" spans="1:8">
      <c r="A2278" t="s">
        <v>156</v>
      </c>
      <c r="B2278" s="15">
        <v>45372</v>
      </c>
      <c r="C2278" s="15">
        <v>45292</v>
      </c>
      <c r="D2278" s="15">
        <v>45352</v>
      </c>
      <c r="E2278">
        <v>1</v>
      </c>
      <c r="F2278">
        <v>3</v>
      </c>
      <c r="G2278">
        <v>0</v>
      </c>
      <c r="H2278">
        <v>4</v>
      </c>
    </row>
    <row r="2279" spans="1:8">
      <c r="A2279" t="s">
        <v>7029</v>
      </c>
      <c r="B2279" s="15">
        <v>45372</v>
      </c>
      <c r="C2279" s="15">
        <v>45292</v>
      </c>
      <c r="D2279" s="15">
        <v>45352</v>
      </c>
      <c r="E2279">
        <v>1</v>
      </c>
      <c r="F2279">
        <v>0</v>
      </c>
      <c r="G2279">
        <v>0</v>
      </c>
      <c r="H2279">
        <v>1</v>
      </c>
    </row>
    <row r="2280" spans="1:8">
      <c r="A2280" t="s">
        <v>7706</v>
      </c>
      <c r="B2280" s="15">
        <v>45372</v>
      </c>
      <c r="C2280" s="15">
        <v>45292</v>
      </c>
      <c r="D2280" s="15">
        <v>45352</v>
      </c>
      <c r="E2280">
        <v>1</v>
      </c>
      <c r="F2280">
        <v>0</v>
      </c>
      <c r="G2280">
        <v>0</v>
      </c>
      <c r="H2280">
        <v>1</v>
      </c>
    </row>
    <row r="2281" spans="1:8">
      <c r="A2281" t="s">
        <v>164</v>
      </c>
      <c r="B2281" s="15">
        <v>45372</v>
      </c>
      <c r="C2281" s="15">
        <v>45292</v>
      </c>
      <c r="D2281" s="15">
        <v>45352</v>
      </c>
      <c r="E2281">
        <v>1</v>
      </c>
      <c r="F2281">
        <v>0</v>
      </c>
      <c r="G2281">
        <v>0</v>
      </c>
      <c r="H2281">
        <v>1</v>
      </c>
    </row>
    <row r="2282" spans="1:8">
      <c r="A2282" t="s">
        <v>159</v>
      </c>
      <c r="B2282" s="15">
        <v>45372</v>
      </c>
      <c r="C2282" s="15">
        <v>45292</v>
      </c>
      <c r="D2282" s="15">
        <v>45352</v>
      </c>
      <c r="E2282">
        <v>1</v>
      </c>
      <c r="F2282">
        <v>0</v>
      </c>
      <c r="G2282">
        <v>0</v>
      </c>
      <c r="H2282">
        <v>1</v>
      </c>
    </row>
    <row r="2283" spans="1:8">
      <c r="A2283" t="s">
        <v>7139</v>
      </c>
      <c r="B2283" s="15">
        <v>45372</v>
      </c>
      <c r="C2283" s="15">
        <v>45292</v>
      </c>
      <c r="D2283" s="15">
        <v>45352</v>
      </c>
      <c r="E2283">
        <v>1</v>
      </c>
      <c r="F2283">
        <v>0</v>
      </c>
      <c r="G2283">
        <v>0</v>
      </c>
      <c r="H2283">
        <v>1</v>
      </c>
    </row>
    <row r="2284" spans="1:8">
      <c r="A2284" t="s">
        <v>112</v>
      </c>
      <c r="B2284" s="15">
        <v>45372</v>
      </c>
      <c r="C2284" s="15">
        <v>45292</v>
      </c>
      <c r="D2284" s="15">
        <v>45352</v>
      </c>
      <c r="E2284">
        <v>1</v>
      </c>
      <c r="F2284">
        <v>0</v>
      </c>
      <c r="G2284">
        <v>1</v>
      </c>
      <c r="H2284">
        <v>2</v>
      </c>
    </row>
    <row r="2285" spans="1:8">
      <c r="A2285" t="s">
        <v>7268</v>
      </c>
      <c r="B2285" s="15">
        <v>45372</v>
      </c>
      <c r="C2285" s="15">
        <v>45292</v>
      </c>
      <c r="D2285" s="15">
        <v>45352</v>
      </c>
      <c r="E2285">
        <v>0</v>
      </c>
      <c r="F2285">
        <v>1</v>
      </c>
      <c r="G2285">
        <v>0</v>
      </c>
      <c r="H2285">
        <v>1</v>
      </c>
    </row>
    <row r="2286" spans="1:8">
      <c r="A2286" t="s">
        <v>7324</v>
      </c>
      <c r="B2286" s="15">
        <v>45372</v>
      </c>
      <c r="C2286" s="15">
        <v>45292</v>
      </c>
      <c r="D2286" s="15">
        <v>45352</v>
      </c>
      <c r="E2286">
        <v>0</v>
      </c>
      <c r="F2286">
        <v>0</v>
      </c>
      <c r="G2286">
        <v>1</v>
      </c>
      <c r="H2286">
        <v>1</v>
      </c>
    </row>
    <row r="2287" spans="1:8">
      <c r="A2287" t="s">
        <v>141</v>
      </c>
      <c r="B2287" s="15">
        <v>45372</v>
      </c>
      <c r="C2287" s="15">
        <v>45292</v>
      </c>
      <c r="D2287" s="15">
        <v>45352</v>
      </c>
      <c r="E2287">
        <v>0</v>
      </c>
      <c r="F2287">
        <v>0</v>
      </c>
      <c r="G2287">
        <v>1</v>
      </c>
      <c r="H2287">
        <v>1</v>
      </c>
    </row>
    <row r="2288" spans="1:8">
      <c r="A2288" t="s">
        <v>80</v>
      </c>
      <c r="B2288" s="15">
        <v>45372</v>
      </c>
      <c r="C2288" s="15">
        <v>45292</v>
      </c>
      <c r="D2288" s="15">
        <v>45352</v>
      </c>
      <c r="E2288">
        <v>3</v>
      </c>
      <c r="F2288">
        <v>0</v>
      </c>
      <c r="G2288">
        <v>0</v>
      </c>
      <c r="H2288">
        <v>3</v>
      </c>
    </row>
    <row r="2289" spans="1:8">
      <c r="A2289" t="s">
        <v>7922</v>
      </c>
      <c r="B2289" s="15">
        <v>45372</v>
      </c>
      <c r="C2289" s="15">
        <v>45292</v>
      </c>
      <c r="D2289" s="15">
        <v>45352</v>
      </c>
      <c r="E2289">
        <v>1</v>
      </c>
      <c r="F2289">
        <v>0</v>
      </c>
      <c r="G2289">
        <v>0</v>
      </c>
      <c r="H2289">
        <v>1</v>
      </c>
    </row>
    <row r="2290" spans="1:8">
      <c r="A2290" t="s">
        <v>162</v>
      </c>
      <c r="B2290" s="15">
        <v>45372</v>
      </c>
      <c r="C2290" s="15">
        <v>45292</v>
      </c>
      <c r="D2290" s="15">
        <v>45352</v>
      </c>
      <c r="E2290">
        <v>0</v>
      </c>
      <c r="F2290">
        <v>2</v>
      </c>
      <c r="G2290">
        <v>1</v>
      </c>
      <c r="H2290">
        <v>3</v>
      </c>
    </row>
    <row r="2291" spans="1:8">
      <c r="A2291" t="s">
        <v>160</v>
      </c>
      <c r="B2291" s="15">
        <v>45372</v>
      </c>
      <c r="C2291" s="15">
        <v>45292</v>
      </c>
      <c r="D2291" s="15">
        <v>45352</v>
      </c>
      <c r="E2291">
        <v>0</v>
      </c>
      <c r="F2291">
        <v>1</v>
      </c>
      <c r="G2291">
        <v>0</v>
      </c>
      <c r="H2291">
        <v>1</v>
      </c>
    </row>
    <row r="2292" spans="1:8">
      <c r="A2292" t="s">
        <v>6865</v>
      </c>
      <c r="B2292" s="15">
        <v>45372</v>
      </c>
      <c r="C2292" s="15">
        <v>45292</v>
      </c>
      <c r="D2292" s="15">
        <v>45352</v>
      </c>
      <c r="E2292">
        <v>1</v>
      </c>
      <c r="F2292">
        <v>2</v>
      </c>
      <c r="G2292">
        <v>0</v>
      </c>
      <c r="H2292">
        <v>3</v>
      </c>
    </row>
    <row r="2293" spans="1:8">
      <c r="A2293" t="s">
        <v>98</v>
      </c>
      <c r="B2293" s="15">
        <v>45372</v>
      </c>
      <c r="C2293" s="15">
        <v>45292</v>
      </c>
      <c r="D2293" s="15">
        <v>45352</v>
      </c>
      <c r="E2293">
        <v>0</v>
      </c>
      <c r="F2293">
        <v>0</v>
      </c>
      <c r="G2293">
        <v>1</v>
      </c>
      <c r="H2293">
        <v>1</v>
      </c>
    </row>
    <row r="2294" spans="1:8">
      <c r="A2294" t="s">
        <v>6913</v>
      </c>
      <c r="B2294" s="15">
        <v>45372</v>
      </c>
      <c r="C2294" s="15">
        <v>45292</v>
      </c>
      <c r="D2294" s="15">
        <v>45352</v>
      </c>
      <c r="E2294">
        <v>1</v>
      </c>
      <c r="F2294">
        <v>0</v>
      </c>
      <c r="G2294">
        <v>0</v>
      </c>
      <c r="H2294">
        <v>1</v>
      </c>
    </row>
    <row r="2295" spans="1:8">
      <c r="A2295" t="s">
        <v>7923</v>
      </c>
      <c r="B2295" s="15">
        <v>45372</v>
      </c>
      <c r="C2295" s="15">
        <v>45292</v>
      </c>
      <c r="D2295" s="15">
        <v>45352</v>
      </c>
      <c r="E2295">
        <v>0</v>
      </c>
      <c r="F2295">
        <v>1</v>
      </c>
      <c r="G2295">
        <v>0</v>
      </c>
      <c r="H2295">
        <v>1</v>
      </c>
    </row>
    <row r="2296" spans="1:8">
      <c r="A2296" t="s">
        <v>81</v>
      </c>
      <c r="B2296" s="15">
        <v>45372</v>
      </c>
      <c r="C2296" s="15">
        <v>45292</v>
      </c>
      <c r="D2296" s="15">
        <v>45352</v>
      </c>
      <c r="E2296">
        <v>0</v>
      </c>
      <c r="F2296">
        <v>3</v>
      </c>
      <c r="G2296">
        <v>2</v>
      </c>
      <c r="H2296">
        <v>5</v>
      </c>
    </row>
    <row r="2297" spans="1:8">
      <c r="A2297" t="s">
        <v>154</v>
      </c>
      <c r="B2297" s="15">
        <v>45372</v>
      </c>
      <c r="C2297" s="15">
        <v>45292</v>
      </c>
      <c r="D2297" s="15">
        <v>45352</v>
      </c>
      <c r="E2297">
        <v>1</v>
      </c>
      <c r="F2297">
        <v>0</v>
      </c>
      <c r="G2297">
        <v>0</v>
      </c>
      <c r="H2297">
        <v>1</v>
      </c>
    </row>
    <row r="2298" spans="1:8">
      <c r="A2298" t="s">
        <v>7924</v>
      </c>
      <c r="B2298" s="15">
        <v>45372</v>
      </c>
      <c r="C2298" s="15">
        <v>45292</v>
      </c>
      <c r="D2298" s="15">
        <v>45352</v>
      </c>
      <c r="E2298">
        <v>0</v>
      </c>
      <c r="F2298">
        <v>0</v>
      </c>
      <c r="G2298">
        <v>1</v>
      </c>
      <c r="H2298">
        <v>1</v>
      </c>
    </row>
    <row r="2299" spans="1:8">
      <c r="A2299" t="s">
        <v>139</v>
      </c>
      <c r="B2299" s="15">
        <v>45372</v>
      </c>
      <c r="C2299" s="15">
        <v>45292</v>
      </c>
      <c r="D2299" s="15">
        <v>45352</v>
      </c>
      <c r="E2299">
        <v>0</v>
      </c>
      <c r="F2299">
        <v>0</v>
      </c>
      <c r="G2299">
        <v>1</v>
      </c>
      <c r="H2299">
        <v>1</v>
      </c>
    </row>
    <row r="2300" spans="1:8">
      <c r="A2300" t="s">
        <v>7925</v>
      </c>
      <c r="B2300" s="15">
        <v>45372</v>
      </c>
      <c r="C2300" s="15">
        <v>45292</v>
      </c>
      <c r="D2300" s="15">
        <v>45352</v>
      </c>
      <c r="E2300">
        <v>1</v>
      </c>
      <c r="F2300">
        <v>0</v>
      </c>
      <c r="G2300">
        <v>0</v>
      </c>
      <c r="H2300">
        <v>1</v>
      </c>
    </row>
    <row r="2301" spans="1:8">
      <c r="A2301" t="s">
        <v>6866</v>
      </c>
      <c r="B2301" s="15">
        <v>45372</v>
      </c>
      <c r="C2301" s="15">
        <v>45292</v>
      </c>
      <c r="D2301" s="15">
        <v>45352</v>
      </c>
      <c r="E2301">
        <v>0</v>
      </c>
      <c r="F2301">
        <v>1</v>
      </c>
      <c r="G2301">
        <v>1</v>
      </c>
      <c r="H2301">
        <v>2</v>
      </c>
    </row>
    <row r="2302" spans="1:8">
      <c r="A2302" t="s">
        <v>106</v>
      </c>
      <c r="B2302" s="15">
        <v>45372</v>
      </c>
      <c r="C2302" s="15">
        <v>45292</v>
      </c>
      <c r="D2302" s="15">
        <v>45352</v>
      </c>
      <c r="E2302">
        <v>0</v>
      </c>
      <c r="F2302">
        <v>0</v>
      </c>
      <c r="G2302">
        <v>2</v>
      </c>
      <c r="H2302">
        <v>2</v>
      </c>
    </row>
    <row r="2303" spans="1:8">
      <c r="A2303" t="s">
        <v>7114</v>
      </c>
      <c r="B2303" s="15">
        <v>45372</v>
      </c>
      <c r="C2303" s="15">
        <v>45292</v>
      </c>
      <c r="D2303" s="15">
        <v>45352</v>
      </c>
      <c r="E2303">
        <v>1</v>
      </c>
      <c r="F2303">
        <v>0</v>
      </c>
      <c r="G2303">
        <v>0</v>
      </c>
      <c r="H2303">
        <v>1</v>
      </c>
    </row>
    <row r="2304" spans="1:8">
      <c r="A2304" t="s">
        <v>6968</v>
      </c>
      <c r="B2304" s="15">
        <v>45372</v>
      </c>
      <c r="C2304" s="15">
        <v>45292</v>
      </c>
      <c r="D2304" s="15">
        <v>45352</v>
      </c>
      <c r="E2304">
        <v>0</v>
      </c>
      <c r="F2304">
        <v>0</v>
      </c>
      <c r="G2304">
        <v>1</v>
      </c>
      <c r="H2304">
        <v>1</v>
      </c>
    </row>
    <row r="2305" spans="1:8">
      <c r="A2305" t="s">
        <v>7467</v>
      </c>
      <c r="B2305" s="15">
        <v>45372</v>
      </c>
      <c r="C2305" s="15">
        <v>45292</v>
      </c>
      <c r="D2305" s="15">
        <v>45352</v>
      </c>
      <c r="E2305">
        <v>0</v>
      </c>
      <c r="F2305">
        <v>1</v>
      </c>
      <c r="G2305">
        <v>0</v>
      </c>
      <c r="H2305">
        <v>1</v>
      </c>
    </row>
    <row r="2306" spans="1:8">
      <c r="A2306" t="s">
        <v>7824</v>
      </c>
      <c r="B2306" s="15">
        <v>45372</v>
      </c>
      <c r="C2306" s="15">
        <v>45292</v>
      </c>
      <c r="D2306" s="15">
        <v>45352</v>
      </c>
      <c r="E2306">
        <v>1</v>
      </c>
      <c r="F2306">
        <v>0</v>
      </c>
      <c r="G2306">
        <v>0</v>
      </c>
      <c r="H2306">
        <v>1</v>
      </c>
    </row>
    <row r="2307" spans="1:8">
      <c r="A2307" t="s">
        <v>157</v>
      </c>
      <c r="B2307" s="15">
        <v>45372</v>
      </c>
      <c r="C2307" s="15">
        <v>45292</v>
      </c>
      <c r="D2307" s="15">
        <v>45352</v>
      </c>
      <c r="E2307">
        <v>0</v>
      </c>
      <c r="F2307">
        <v>1</v>
      </c>
      <c r="G2307">
        <v>0</v>
      </c>
      <c r="H2307">
        <v>1</v>
      </c>
    </row>
    <row r="2308" spans="1:8">
      <c r="A2308" t="s">
        <v>6951</v>
      </c>
      <c r="B2308" s="15">
        <v>45372</v>
      </c>
      <c r="C2308" s="15">
        <v>45292</v>
      </c>
      <c r="D2308" s="15">
        <v>45352</v>
      </c>
      <c r="E2308">
        <v>0</v>
      </c>
      <c r="F2308">
        <v>0</v>
      </c>
      <c r="G2308">
        <v>1</v>
      </c>
      <c r="H2308">
        <v>1</v>
      </c>
    </row>
    <row r="2309" spans="1:8">
      <c r="A2309" t="s">
        <v>93</v>
      </c>
      <c r="B2309" s="15">
        <v>45372</v>
      </c>
      <c r="C2309" s="15">
        <v>45292</v>
      </c>
      <c r="D2309" s="15">
        <v>45352</v>
      </c>
      <c r="E2309">
        <v>0</v>
      </c>
      <c r="F2309">
        <v>1</v>
      </c>
      <c r="G2309">
        <v>0</v>
      </c>
      <c r="H2309">
        <v>1</v>
      </c>
    </row>
    <row r="2310" spans="1:8">
      <c r="A2310" t="s">
        <v>7926</v>
      </c>
      <c r="B2310" s="15">
        <v>45372</v>
      </c>
      <c r="C2310" s="15">
        <v>45292</v>
      </c>
      <c r="D2310" s="15">
        <v>45352</v>
      </c>
      <c r="E2310">
        <v>0</v>
      </c>
      <c r="F2310">
        <v>1</v>
      </c>
      <c r="G2310">
        <v>0</v>
      </c>
      <c r="H2310">
        <v>1</v>
      </c>
    </row>
    <row r="2311" spans="1:8">
      <c r="A2311" t="s">
        <v>110</v>
      </c>
      <c r="B2311" s="15">
        <v>45372</v>
      </c>
      <c r="C2311" s="15">
        <v>45292</v>
      </c>
      <c r="D2311" s="15">
        <v>45352</v>
      </c>
      <c r="E2311">
        <v>0</v>
      </c>
      <c r="F2311">
        <v>0</v>
      </c>
      <c r="G2311">
        <v>1</v>
      </c>
      <c r="H2311">
        <v>1</v>
      </c>
    </row>
    <row r="2312" spans="1:8">
      <c r="A2312" t="s">
        <v>7414</v>
      </c>
      <c r="B2312" s="15">
        <v>45372</v>
      </c>
      <c r="C2312" s="15">
        <v>45292</v>
      </c>
      <c r="D2312" s="15">
        <v>45352</v>
      </c>
      <c r="E2312">
        <v>0</v>
      </c>
      <c r="F2312">
        <v>1</v>
      </c>
      <c r="G2312">
        <v>0</v>
      </c>
      <c r="H2312">
        <v>1</v>
      </c>
    </row>
    <row r="2313" spans="1:8">
      <c r="A2313" t="s">
        <v>6862</v>
      </c>
      <c r="B2313" s="15">
        <v>45372</v>
      </c>
      <c r="C2313" s="15">
        <v>45292</v>
      </c>
      <c r="D2313" s="15">
        <v>45352</v>
      </c>
      <c r="E2313">
        <v>1</v>
      </c>
      <c r="F2313">
        <v>0</v>
      </c>
      <c r="G2313">
        <v>0</v>
      </c>
      <c r="H2313">
        <v>1</v>
      </c>
    </row>
    <row r="2314" spans="1:8">
      <c r="A2314" t="s">
        <v>138</v>
      </c>
      <c r="B2314" s="15">
        <v>45372</v>
      </c>
      <c r="C2314" s="15">
        <v>45292</v>
      </c>
      <c r="D2314" s="15">
        <v>45352</v>
      </c>
      <c r="E2314">
        <v>0</v>
      </c>
      <c r="F2314">
        <v>2</v>
      </c>
      <c r="G2314">
        <v>0</v>
      </c>
      <c r="H2314">
        <v>2</v>
      </c>
    </row>
    <row r="2315" spans="1:8">
      <c r="A2315" t="s">
        <v>86</v>
      </c>
      <c r="B2315" s="15">
        <v>45372</v>
      </c>
      <c r="C2315" s="15">
        <v>45292</v>
      </c>
      <c r="D2315" s="15">
        <v>45352</v>
      </c>
      <c r="E2315">
        <v>0</v>
      </c>
      <c r="F2315">
        <v>0</v>
      </c>
      <c r="G2315">
        <v>1</v>
      </c>
      <c r="H2315">
        <v>1</v>
      </c>
    </row>
    <row r="2316" spans="1:8">
      <c r="A2316" t="s">
        <v>188</v>
      </c>
      <c r="B2316" s="15">
        <v>45372</v>
      </c>
      <c r="C2316" s="15">
        <v>45292</v>
      </c>
      <c r="D2316" s="15">
        <v>45352</v>
      </c>
      <c r="E2316">
        <v>1</v>
      </c>
      <c r="F2316">
        <v>0</v>
      </c>
      <c r="G2316">
        <v>0</v>
      </c>
      <c r="H2316">
        <v>1</v>
      </c>
    </row>
    <row r="2317" spans="1:8">
      <c r="A2317" t="s">
        <v>92</v>
      </c>
      <c r="B2317" s="15">
        <v>45372</v>
      </c>
      <c r="C2317" s="15">
        <v>45292</v>
      </c>
      <c r="D2317" s="15">
        <v>45352</v>
      </c>
      <c r="E2317">
        <v>1</v>
      </c>
      <c r="F2317">
        <v>2</v>
      </c>
      <c r="G2317">
        <v>0</v>
      </c>
      <c r="H2317">
        <v>3</v>
      </c>
    </row>
    <row r="2318" spans="1:8">
      <c r="A2318" t="s">
        <v>7927</v>
      </c>
      <c r="B2318" s="15">
        <v>45372</v>
      </c>
      <c r="C2318" s="15">
        <v>45292</v>
      </c>
      <c r="D2318" s="15">
        <v>45352</v>
      </c>
      <c r="E2318">
        <v>1</v>
      </c>
      <c r="F2318">
        <v>0</v>
      </c>
      <c r="G2318">
        <v>0</v>
      </c>
      <c r="H2318">
        <v>1</v>
      </c>
    </row>
    <row r="2319" spans="1:8">
      <c r="A2319" t="s">
        <v>7538</v>
      </c>
      <c r="B2319" s="15">
        <v>45372</v>
      </c>
      <c r="C2319" s="15">
        <v>45292</v>
      </c>
      <c r="D2319" s="15">
        <v>45352</v>
      </c>
      <c r="E2319">
        <v>1</v>
      </c>
      <c r="F2319">
        <v>0</v>
      </c>
      <c r="G2319">
        <v>0</v>
      </c>
      <c r="H2319">
        <v>1</v>
      </c>
    </row>
    <row r="2320" spans="1:8">
      <c r="A2320" t="s">
        <v>7928</v>
      </c>
      <c r="B2320" s="15">
        <v>45372</v>
      </c>
      <c r="C2320" s="15">
        <v>45292</v>
      </c>
      <c r="D2320" s="15">
        <v>45352</v>
      </c>
      <c r="E2320">
        <v>0</v>
      </c>
      <c r="F2320">
        <v>1</v>
      </c>
      <c r="G2320">
        <v>0</v>
      </c>
      <c r="H2320">
        <v>1</v>
      </c>
    </row>
    <row r="2321" spans="1:8">
      <c r="A2321" t="s">
        <v>137</v>
      </c>
      <c r="B2321" s="15">
        <v>45372</v>
      </c>
      <c r="C2321" s="15">
        <v>45292</v>
      </c>
      <c r="D2321" s="15">
        <v>45352</v>
      </c>
      <c r="E2321">
        <v>0</v>
      </c>
      <c r="F2321">
        <v>0</v>
      </c>
      <c r="G2321">
        <v>1</v>
      </c>
      <c r="H2321">
        <v>1</v>
      </c>
    </row>
    <row r="2322" spans="1:8">
      <c r="A2322" t="s">
        <v>6873</v>
      </c>
      <c r="B2322" s="15">
        <v>45372</v>
      </c>
      <c r="C2322" s="15">
        <v>45292</v>
      </c>
      <c r="D2322" s="15">
        <v>45352</v>
      </c>
      <c r="E2322">
        <v>0</v>
      </c>
      <c r="F2322">
        <v>0</v>
      </c>
      <c r="G2322">
        <v>1</v>
      </c>
      <c r="H2322">
        <v>1</v>
      </c>
    </row>
    <row r="2323" spans="1:8">
      <c r="A2323" t="s">
        <v>151</v>
      </c>
      <c r="B2323" s="15">
        <v>45372</v>
      </c>
      <c r="C2323" s="15">
        <v>45292</v>
      </c>
      <c r="D2323" s="15">
        <v>45352</v>
      </c>
      <c r="E2323">
        <v>0</v>
      </c>
      <c r="F2323">
        <v>1</v>
      </c>
      <c r="G2323">
        <v>0</v>
      </c>
      <c r="H2323">
        <v>1</v>
      </c>
    </row>
    <row r="2324" spans="1:8">
      <c r="A2324" t="s">
        <v>7929</v>
      </c>
      <c r="B2324" s="15">
        <v>45372</v>
      </c>
      <c r="C2324" s="15">
        <v>45292</v>
      </c>
      <c r="D2324" s="15">
        <v>45352</v>
      </c>
      <c r="E2324">
        <v>0</v>
      </c>
      <c r="F2324">
        <v>0</v>
      </c>
      <c r="G2324">
        <v>1</v>
      </c>
      <c r="H2324">
        <v>1</v>
      </c>
    </row>
    <row r="2325" spans="1:8">
      <c r="A2325" t="s">
        <v>7930</v>
      </c>
      <c r="B2325" s="15">
        <v>45372</v>
      </c>
      <c r="C2325" s="15">
        <v>45292</v>
      </c>
      <c r="D2325" s="15">
        <v>45352</v>
      </c>
      <c r="E2325">
        <v>1</v>
      </c>
      <c r="F2325">
        <v>0</v>
      </c>
      <c r="G2325">
        <v>0</v>
      </c>
      <c r="H2325">
        <v>1</v>
      </c>
    </row>
    <row r="2326" spans="1:8">
      <c r="A2326" t="s">
        <v>7931</v>
      </c>
      <c r="B2326" s="15">
        <v>45372</v>
      </c>
      <c r="C2326" s="15">
        <v>45292</v>
      </c>
      <c r="D2326" s="15">
        <v>45352</v>
      </c>
      <c r="E2326">
        <v>0</v>
      </c>
      <c r="F2326">
        <v>1</v>
      </c>
      <c r="G2326">
        <v>0</v>
      </c>
      <c r="H2326">
        <v>1</v>
      </c>
    </row>
    <row r="2327" spans="1:8">
      <c r="A2327" t="s">
        <v>6923</v>
      </c>
      <c r="B2327" s="15">
        <v>45403</v>
      </c>
      <c r="C2327" s="15">
        <v>45292</v>
      </c>
      <c r="D2327" s="15">
        <v>45383</v>
      </c>
      <c r="E2327">
        <v>1</v>
      </c>
      <c r="F2327">
        <v>0</v>
      </c>
      <c r="G2327">
        <v>0</v>
      </c>
      <c r="H2327">
        <v>1</v>
      </c>
    </row>
    <row r="2328" spans="1:8">
      <c r="A2328" t="s">
        <v>6942</v>
      </c>
      <c r="B2328" s="15">
        <v>45403</v>
      </c>
      <c r="C2328" s="15">
        <v>45292</v>
      </c>
      <c r="D2328" s="15">
        <v>45383</v>
      </c>
      <c r="E2328">
        <v>1</v>
      </c>
      <c r="F2328">
        <v>0</v>
      </c>
      <c r="G2328">
        <v>0</v>
      </c>
      <c r="H2328">
        <v>1</v>
      </c>
    </row>
    <row r="2329" spans="1:8">
      <c r="A2329" t="s">
        <v>80</v>
      </c>
      <c r="B2329" s="15">
        <v>45403</v>
      </c>
      <c r="C2329" s="15">
        <v>45292</v>
      </c>
      <c r="D2329" s="15">
        <v>45383</v>
      </c>
      <c r="E2329">
        <v>1</v>
      </c>
      <c r="F2329">
        <v>0</v>
      </c>
      <c r="G2329">
        <v>2</v>
      </c>
      <c r="H2329">
        <v>3</v>
      </c>
    </row>
    <row r="2330" spans="1:8">
      <c r="A2330" t="s">
        <v>67</v>
      </c>
      <c r="B2330" s="15">
        <v>45403</v>
      </c>
      <c r="C2330" s="15">
        <v>45292</v>
      </c>
      <c r="D2330" s="15">
        <v>45383</v>
      </c>
      <c r="E2330">
        <v>3</v>
      </c>
      <c r="F2330">
        <v>0</v>
      </c>
      <c r="G2330">
        <v>2</v>
      </c>
      <c r="H2330">
        <v>5</v>
      </c>
    </row>
    <row r="2331" spans="1:8">
      <c r="A2331" t="s">
        <v>7932</v>
      </c>
      <c r="B2331" s="15">
        <v>45403</v>
      </c>
      <c r="C2331" s="15">
        <v>45292</v>
      </c>
      <c r="D2331" s="15">
        <v>45383</v>
      </c>
      <c r="E2331">
        <v>1</v>
      </c>
      <c r="F2331">
        <v>0</v>
      </c>
      <c r="G2331">
        <v>0</v>
      </c>
      <c r="H2331">
        <v>1</v>
      </c>
    </row>
    <row r="2332" spans="1:8">
      <c r="A2332" t="s">
        <v>156</v>
      </c>
      <c r="B2332" s="15">
        <v>45403</v>
      </c>
      <c r="C2332" s="15">
        <v>45292</v>
      </c>
      <c r="D2332" s="15">
        <v>45383</v>
      </c>
      <c r="E2332">
        <v>1</v>
      </c>
      <c r="F2332">
        <v>1</v>
      </c>
      <c r="G2332">
        <v>0</v>
      </c>
      <c r="H2332">
        <v>2</v>
      </c>
    </row>
    <row r="2333" spans="1:8">
      <c r="A2333" t="s">
        <v>7933</v>
      </c>
      <c r="B2333" s="15">
        <v>45403</v>
      </c>
      <c r="C2333" s="15">
        <v>45292</v>
      </c>
      <c r="D2333" s="15">
        <v>45383</v>
      </c>
      <c r="E2333">
        <v>0</v>
      </c>
      <c r="F2333">
        <v>0</v>
      </c>
      <c r="G2333">
        <v>1</v>
      </c>
      <c r="H2333">
        <v>1</v>
      </c>
    </row>
    <row r="2334" spans="1:8">
      <c r="A2334" t="s">
        <v>7142</v>
      </c>
      <c r="B2334" s="15">
        <v>45403</v>
      </c>
      <c r="C2334" s="15">
        <v>45292</v>
      </c>
      <c r="D2334" s="15">
        <v>45383</v>
      </c>
      <c r="E2334">
        <v>0</v>
      </c>
      <c r="F2334">
        <v>0</v>
      </c>
      <c r="G2334">
        <v>1</v>
      </c>
      <c r="H2334">
        <v>1</v>
      </c>
    </row>
    <row r="2335" spans="1:8">
      <c r="A2335" t="s">
        <v>7934</v>
      </c>
      <c r="B2335" s="15">
        <v>45403</v>
      </c>
      <c r="C2335" s="15">
        <v>45292</v>
      </c>
      <c r="D2335" s="15">
        <v>45383</v>
      </c>
      <c r="E2335">
        <v>0</v>
      </c>
      <c r="F2335">
        <v>0</v>
      </c>
      <c r="G2335">
        <v>1</v>
      </c>
      <c r="H2335">
        <v>1</v>
      </c>
    </row>
    <row r="2336" spans="1:8">
      <c r="A2336" t="s">
        <v>6986</v>
      </c>
      <c r="B2336" s="15">
        <v>45403</v>
      </c>
      <c r="C2336" s="15">
        <v>45292</v>
      </c>
      <c r="D2336" s="15">
        <v>45383</v>
      </c>
      <c r="E2336">
        <v>1</v>
      </c>
      <c r="F2336">
        <v>0</v>
      </c>
      <c r="G2336">
        <v>1</v>
      </c>
      <c r="H2336">
        <v>2</v>
      </c>
    </row>
    <row r="2337" spans="1:8">
      <c r="A2337" t="s">
        <v>7255</v>
      </c>
      <c r="B2337" s="15">
        <v>45403</v>
      </c>
      <c r="C2337" s="15">
        <v>45292</v>
      </c>
      <c r="D2337" s="15">
        <v>45383</v>
      </c>
      <c r="E2337">
        <v>1</v>
      </c>
      <c r="F2337">
        <v>0</v>
      </c>
      <c r="G2337">
        <v>0</v>
      </c>
      <c r="H2337">
        <v>1</v>
      </c>
    </row>
    <row r="2338" spans="1:8">
      <c r="A2338" t="s">
        <v>138</v>
      </c>
      <c r="B2338" s="15">
        <v>45403</v>
      </c>
      <c r="C2338" s="15">
        <v>45292</v>
      </c>
      <c r="D2338" s="15">
        <v>45383</v>
      </c>
      <c r="E2338">
        <v>0</v>
      </c>
      <c r="F2338">
        <v>1</v>
      </c>
      <c r="G2338">
        <v>0</v>
      </c>
      <c r="H2338">
        <v>1</v>
      </c>
    </row>
    <row r="2339" spans="1:8">
      <c r="A2339" t="s">
        <v>168</v>
      </c>
      <c r="B2339" s="15">
        <v>45403</v>
      </c>
      <c r="C2339" s="15">
        <v>45292</v>
      </c>
      <c r="D2339" s="15">
        <v>45383</v>
      </c>
      <c r="E2339">
        <v>2</v>
      </c>
      <c r="F2339">
        <v>0</v>
      </c>
      <c r="G2339">
        <v>0</v>
      </c>
      <c r="H2339">
        <v>2</v>
      </c>
    </row>
    <row r="2340" spans="1:8">
      <c r="A2340" t="s">
        <v>7935</v>
      </c>
      <c r="B2340" s="15">
        <v>45403</v>
      </c>
      <c r="C2340" s="15">
        <v>45292</v>
      </c>
      <c r="D2340" s="15">
        <v>45383</v>
      </c>
      <c r="E2340">
        <v>0</v>
      </c>
      <c r="F2340">
        <v>0</v>
      </c>
      <c r="G2340">
        <v>1</v>
      </c>
      <c r="H2340">
        <v>1</v>
      </c>
    </row>
    <row r="2341" spans="1:8">
      <c r="A2341" t="s">
        <v>7237</v>
      </c>
      <c r="B2341" s="15">
        <v>45403</v>
      </c>
      <c r="C2341" s="15">
        <v>45292</v>
      </c>
      <c r="D2341" s="15">
        <v>45383</v>
      </c>
      <c r="E2341">
        <v>1</v>
      </c>
      <c r="F2341">
        <v>0</v>
      </c>
      <c r="G2341">
        <v>0</v>
      </c>
      <c r="H2341">
        <v>1</v>
      </c>
    </row>
    <row r="2342" spans="1:8">
      <c r="A2342" t="s">
        <v>91</v>
      </c>
      <c r="B2342" s="15">
        <v>45403</v>
      </c>
      <c r="C2342" s="15">
        <v>45292</v>
      </c>
      <c r="D2342" s="15">
        <v>45383</v>
      </c>
      <c r="E2342">
        <v>2</v>
      </c>
      <c r="F2342">
        <v>0</v>
      </c>
      <c r="G2342">
        <v>0</v>
      </c>
      <c r="H2342">
        <v>2</v>
      </c>
    </row>
    <row r="2343" spans="1:8">
      <c r="A2343" t="s">
        <v>7063</v>
      </c>
      <c r="B2343" s="15">
        <v>45403</v>
      </c>
      <c r="C2343" s="15">
        <v>45292</v>
      </c>
      <c r="D2343" s="15">
        <v>45383</v>
      </c>
      <c r="E2343">
        <v>0</v>
      </c>
      <c r="F2343">
        <v>1</v>
      </c>
      <c r="G2343">
        <v>0</v>
      </c>
      <c r="H2343">
        <v>1</v>
      </c>
    </row>
    <row r="2344" spans="1:8">
      <c r="A2344" t="s">
        <v>62</v>
      </c>
      <c r="B2344" s="15">
        <v>45403</v>
      </c>
      <c r="C2344" s="15">
        <v>45292</v>
      </c>
      <c r="D2344" s="15">
        <v>45383</v>
      </c>
      <c r="E2344">
        <v>1</v>
      </c>
      <c r="F2344">
        <v>0</v>
      </c>
      <c r="G2344">
        <v>0</v>
      </c>
      <c r="H2344">
        <v>1</v>
      </c>
    </row>
    <row r="2345" spans="1:8">
      <c r="A2345" t="s">
        <v>7209</v>
      </c>
      <c r="B2345" s="15">
        <v>45403</v>
      </c>
      <c r="C2345" s="15">
        <v>45292</v>
      </c>
      <c r="D2345" s="15">
        <v>45383</v>
      </c>
      <c r="E2345">
        <v>0</v>
      </c>
      <c r="F2345">
        <v>0</v>
      </c>
      <c r="G2345">
        <v>1</v>
      </c>
      <c r="H2345">
        <v>1</v>
      </c>
    </row>
    <row r="2346" spans="1:8">
      <c r="A2346" t="s">
        <v>112</v>
      </c>
      <c r="B2346" s="15">
        <v>45403</v>
      </c>
      <c r="C2346" s="15">
        <v>45292</v>
      </c>
      <c r="D2346" s="15">
        <v>45383</v>
      </c>
      <c r="E2346">
        <v>1</v>
      </c>
      <c r="F2346">
        <v>0</v>
      </c>
      <c r="G2346">
        <v>3</v>
      </c>
      <c r="H2346">
        <v>4</v>
      </c>
    </row>
    <row r="2347" spans="1:8">
      <c r="A2347" t="s">
        <v>90</v>
      </c>
      <c r="B2347" s="15">
        <v>45403</v>
      </c>
      <c r="C2347" s="15">
        <v>45292</v>
      </c>
      <c r="D2347" s="15">
        <v>45383</v>
      </c>
      <c r="E2347">
        <v>0</v>
      </c>
      <c r="F2347">
        <v>1</v>
      </c>
      <c r="G2347">
        <v>0</v>
      </c>
      <c r="H2347">
        <v>1</v>
      </c>
    </row>
    <row r="2348" spans="1:8">
      <c r="A2348" t="s">
        <v>98</v>
      </c>
      <c r="B2348" s="15">
        <v>45403</v>
      </c>
      <c r="C2348" s="15">
        <v>45292</v>
      </c>
      <c r="D2348" s="15">
        <v>45383</v>
      </c>
      <c r="E2348">
        <v>1</v>
      </c>
      <c r="F2348">
        <v>0</v>
      </c>
      <c r="G2348">
        <v>1</v>
      </c>
      <c r="H2348">
        <v>2</v>
      </c>
    </row>
    <row r="2349" spans="1:8">
      <c r="A2349" t="s">
        <v>167</v>
      </c>
      <c r="B2349" s="15">
        <v>45403</v>
      </c>
      <c r="C2349" s="15">
        <v>45292</v>
      </c>
      <c r="D2349" s="15">
        <v>45383</v>
      </c>
      <c r="E2349">
        <v>2</v>
      </c>
      <c r="F2349">
        <v>0</v>
      </c>
      <c r="G2349">
        <v>0</v>
      </c>
      <c r="H2349">
        <v>2</v>
      </c>
    </row>
    <row r="2350" spans="1:8">
      <c r="A2350" t="s">
        <v>64</v>
      </c>
      <c r="B2350" s="15">
        <v>45403</v>
      </c>
      <c r="C2350" s="15">
        <v>45292</v>
      </c>
      <c r="D2350" s="15">
        <v>45383</v>
      </c>
      <c r="E2350">
        <v>3</v>
      </c>
      <c r="F2350">
        <v>1</v>
      </c>
      <c r="G2350">
        <v>0</v>
      </c>
      <c r="H2350">
        <v>4</v>
      </c>
    </row>
    <row r="2351" spans="1:8">
      <c r="A2351" t="s">
        <v>181</v>
      </c>
      <c r="B2351" s="15">
        <v>45403</v>
      </c>
      <c r="C2351" s="15">
        <v>45292</v>
      </c>
      <c r="D2351" s="15">
        <v>45383</v>
      </c>
      <c r="E2351">
        <v>2</v>
      </c>
      <c r="F2351">
        <v>0</v>
      </c>
      <c r="G2351">
        <v>0</v>
      </c>
      <c r="H2351">
        <v>2</v>
      </c>
    </row>
    <row r="2352" spans="1:8">
      <c r="A2352" t="s">
        <v>7936</v>
      </c>
      <c r="B2352" s="15">
        <v>45403</v>
      </c>
      <c r="C2352" s="15">
        <v>45292</v>
      </c>
      <c r="D2352" s="15">
        <v>45383</v>
      </c>
      <c r="E2352">
        <v>1</v>
      </c>
      <c r="F2352">
        <v>0</v>
      </c>
      <c r="G2352">
        <v>0</v>
      </c>
      <c r="H2352">
        <v>1</v>
      </c>
    </row>
    <row r="2353" spans="1:8">
      <c r="A2353" t="s">
        <v>6864</v>
      </c>
      <c r="B2353" s="15">
        <v>45403</v>
      </c>
      <c r="C2353" s="15">
        <v>45292</v>
      </c>
      <c r="D2353" s="15">
        <v>45383</v>
      </c>
      <c r="E2353">
        <v>0</v>
      </c>
      <c r="F2353">
        <v>0</v>
      </c>
      <c r="G2353">
        <v>1</v>
      </c>
      <c r="H2353">
        <v>1</v>
      </c>
    </row>
    <row r="2354" spans="1:8">
      <c r="A2354" t="s">
        <v>7620</v>
      </c>
      <c r="B2354" s="15">
        <v>45403</v>
      </c>
      <c r="C2354" s="15">
        <v>45292</v>
      </c>
      <c r="D2354" s="15">
        <v>45383</v>
      </c>
      <c r="E2354">
        <v>1</v>
      </c>
      <c r="F2354">
        <v>0</v>
      </c>
      <c r="G2354">
        <v>0</v>
      </c>
      <c r="H2354">
        <v>1</v>
      </c>
    </row>
    <row r="2355" spans="1:8">
      <c r="A2355" t="s">
        <v>81</v>
      </c>
      <c r="B2355" s="15">
        <v>45403</v>
      </c>
      <c r="C2355" s="15">
        <v>45292</v>
      </c>
      <c r="D2355" s="15">
        <v>45383</v>
      </c>
      <c r="E2355">
        <v>1</v>
      </c>
      <c r="F2355">
        <v>0</v>
      </c>
      <c r="G2355">
        <v>1</v>
      </c>
      <c r="H2355">
        <v>2</v>
      </c>
    </row>
    <row r="2356" spans="1:8">
      <c r="A2356" t="s">
        <v>6906</v>
      </c>
      <c r="B2356" s="15">
        <v>45403</v>
      </c>
      <c r="C2356" s="15">
        <v>45292</v>
      </c>
      <c r="D2356" s="15">
        <v>45383</v>
      </c>
      <c r="E2356">
        <v>1</v>
      </c>
      <c r="F2356">
        <v>0</v>
      </c>
      <c r="G2356">
        <v>0</v>
      </c>
      <c r="H2356">
        <v>1</v>
      </c>
    </row>
    <row r="2357" spans="1:8">
      <c r="A2357" t="s">
        <v>7418</v>
      </c>
      <c r="B2357" s="15">
        <v>45403</v>
      </c>
      <c r="C2357" s="15">
        <v>45292</v>
      </c>
      <c r="D2357" s="15">
        <v>45383</v>
      </c>
      <c r="E2357">
        <v>1</v>
      </c>
      <c r="F2357">
        <v>0</v>
      </c>
      <c r="G2357">
        <v>0</v>
      </c>
      <c r="H2357">
        <v>1</v>
      </c>
    </row>
    <row r="2358" spans="1:8">
      <c r="A2358" t="s">
        <v>134</v>
      </c>
      <c r="B2358" s="15">
        <v>45403</v>
      </c>
      <c r="C2358" s="15">
        <v>45292</v>
      </c>
      <c r="D2358" s="15">
        <v>45383</v>
      </c>
      <c r="E2358">
        <v>0</v>
      </c>
      <c r="F2358">
        <v>1</v>
      </c>
      <c r="G2358">
        <v>0</v>
      </c>
      <c r="H2358">
        <v>1</v>
      </c>
    </row>
    <row r="2359" spans="1:8">
      <c r="A2359" t="s">
        <v>183</v>
      </c>
      <c r="B2359" s="15">
        <v>45403</v>
      </c>
      <c r="C2359" s="15">
        <v>45292</v>
      </c>
      <c r="D2359" s="15">
        <v>45383</v>
      </c>
      <c r="E2359">
        <v>0</v>
      </c>
      <c r="F2359">
        <v>1</v>
      </c>
      <c r="G2359">
        <v>0</v>
      </c>
      <c r="H2359">
        <v>1</v>
      </c>
    </row>
    <row r="2360" spans="1:8">
      <c r="A2360" t="s">
        <v>7646</v>
      </c>
      <c r="B2360" s="15">
        <v>45403</v>
      </c>
      <c r="C2360" s="15">
        <v>45292</v>
      </c>
      <c r="D2360" s="15">
        <v>45383</v>
      </c>
      <c r="E2360">
        <v>1</v>
      </c>
      <c r="F2360">
        <v>0</v>
      </c>
      <c r="G2360">
        <v>0</v>
      </c>
      <c r="H2360">
        <v>1</v>
      </c>
    </row>
    <row r="2361" spans="1:8">
      <c r="A2361" t="s">
        <v>6926</v>
      </c>
      <c r="B2361" s="15">
        <v>45403</v>
      </c>
      <c r="C2361" s="15">
        <v>45292</v>
      </c>
      <c r="D2361" s="15">
        <v>45383</v>
      </c>
      <c r="E2361">
        <v>0</v>
      </c>
      <c r="F2361">
        <v>0</v>
      </c>
      <c r="G2361">
        <v>1</v>
      </c>
      <c r="H2361">
        <v>1</v>
      </c>
    </row>
    <row r="2362" spans="1:8">
      <c r="A2362" t="s">
        <v>7543</v>
      </c>
      <c r="B2362" s="15">
        <v>45403</v>
      </c>
      <c r="C2362" s="15">
        <v>45292</v>
      </c>
      <c r="D2362" s="15">
        <v>45383</v>
      </c>
      <c r="E2362">
        <v>1</v>
      </c>
      <c r="F2362">
        <v>0</v>
      </c>
      <c r="G2362">
        <v>0</v>
      </c>
      <c r="H2362">
        <v>1</v>
      </c>
    </row>
    <row r="2363" spans="1:8">
      <c r="A2363" t="s">
        <v>164</v>
      </c>
      <c r="B2363" s="15">
        <v>45403</v>
      </c>
      <c r="C2363" s="15">
        <v>45292</v>
      </c>
      <c r="D2363" s="15">
        <v>45383</v>
      </c>
      <c r="E2363">
        <v>1</v>
      </c>
      <c r="F2363">
        <v>0</v>
      </c>
      <c r="G2363">
        <v>0</v>
      </c>
      <c r="H2363">
        <v>1</v>
      </c>
    </row>
    <row r="2364" spans="1:8">
      <c r="A2364" t="s">
        <v>106</v>
      </c>
      <c r="B2364" s="15">
        <v>45403</v>
      </c>
      <c r="C2364" s="15">
        <v>45292</v>
      </c>
      <c r="D2364" s="15">
        <v>45383</v>
      </c>
      <c r="E2364">
        <v>1</v>
      </c>
      <c r="F2364">
        <v>0</v>
      </c>
      <c r="G2364">
        <v>2</v>
      </c>
      <c r="H2364">
        <v>3</v>
      </c>
    </row>
    <row r="2365" spans="1:8">
      <c r="A2365" t="s">
        <v>145</v>
      </c>
      <c r="B2365" s="15">
        <v>45403</v>
      </c>
      <c r="C2365" s="15">
        <v>45292</v>
      </c>
      <c r="D2365" s="15">
        <v>45383</v>
      </c>
      <c r="E2365">
        <v>0</v>
      </c>
      <c r="F2365">
        <v>1</v>
      </c>
      <c r="G2365">
        <v>0</v>
      </c>
      <c r="H2365">
        <v>1</v>
      </c>
    </row>
    <row r="2366" spans="1:8">
      <c r="A2366" t="s">
        <v>7036</v>
      </c>
      <c r="B2366" s="15">
        <v>45403</v>
      </c>
      <c r="C2366" s="15">
        <v>45292</v>
      </c>
      <c r="D2366" s="15">
        <v>45383</v>
      </c>
      <c r="E2366">
        <v>0</v>
      </c>
      <c r="F2366">
        <v>0</v>
      </c>
      <c r="G2366">
        <v>1</v>
      </c>
      <c r="H2366">
        <v>1</v>
      </c>
    </row>
    <row r="2367" spans="1:8">
      <c r="A2367" t="s">
        <v>58</v>
      </c>
      <c r="B2367" s="15">
        <v>45403</v>
      </c>
      <c r="C2367" s="15">
        <v>45292</v>
      </c>
      <c r="D2367" s="15">
        <v>45383</v>
      </c>
      <c r="E2367">
        <v>2</v>
      </c>
      <c r="F2367">
        <v>1</v>
      </c>
      <c r="G2367">
        <v>4</v>
      </c>
      <c r="H2367">
        <v>7</v>
      </c>
    </row>
    <row r="2368" spans="1:8">
      <c r="A2368" t="s">
        <v>7516</v>
      </c>
      <c r="B2368" s="15">
        <v>45403</v>
      </c>
      <c r="C2368" s="15">
        <v>45292</v>
      </c>
      <c r="D2368" s="15">
        <v>45383</v>
      </c>
      <c r="E2368">
        <v>0</v>
      </c>
      <c r="F2368">
        <v>0</v>
      </c>
      <c r="G2368">
        <v>1</v>
      </c>
      <c r="H2368">
        <v>1</v>
      </c>
    </row>
    <row r="2369" spans="1:8">
      <c r="A2369" t="s">
        <v>7937</v>
      </c>
      <c r="B2369" s="15">
        <v>45403</v>
      </c>
      <c r="C2369" s="15">
        <v>45292</v>
      </c>
      <c r="D2369" s="15">
        <v>45383</v>
      </c>
      <c r="E2369">
        <v>0</v>
      </c>
      <c r="F2369">
        <v>0</v>
      </c>
      <c r="G2369">
        <v>1</v>
      </c>
      <c r="H2369">
        <v>1</v>
      </c>
    </row>
    <row r="2370" spans="1:8">
      <c r="A2370" t="s">
        <v>93</v>
      </c>
      <c r="B2370" s="15">
        <v>45403</v>
      </c>
      <c r="C2370" s="15">
        <v>45292</v>
      </c>
      <c r="D2370" s="15">
        <v>45383</v>
      </c>
      <c r="E2370">
        <v>2</v>
      </c>
      <c r="F2370">
        <v>0</v>
      </c>
      <c r="G2370">
        <v>0</v>
      </c>
      <c r="H2370">
        <v>2</v>
      </c>
    </row>
    <row r="2371" spans="1:8">
      <c r="A2371" t="s">
        <v>7029</v>
      </c>
      <c r="B2371" s="15">
        <v>45403</v>
      </c>
      <c r="C2371" s="15">
        <v>45292</v>
      </c>
      <c r="D2371" s="15">
        <v>45383</v>
      </c>
      <c r="E2371">
        <v>1</v>
      </c>
      <c r="F2371">
        <v>0</v>
      </c>
      <c r="G2371">
        <v>0</v>
      </c>
      <c r="H2371">
        <v>1</v>
      </c>
    </row>
    <row r="2372" spans="1:8">
      <c r="A2372" t="s">
        <v>95</v>
      </c>
      <c r="B2372" s="15">
        <v>45403</v>
      </c>
      <c r="C2372" s="15">
        <v>45292</v>
      </c>
      <c r="D2372" s="15">
        <v>45383</v>
      </c>
      <c r="E2372">
        <v>2</v>
      </c>
      <c r="F2372">
        <v>0</v>
      </c>
      <c r="G2372">
        <v>1</v>
      </c>
      <c r="H2372">
        <v>3</v>
      </c>
    </row>
    <row r="2373" spans="1:8">
      <c r="A2373" t="s">
        <v>7082</v>
      </c>
      <c r="B2373" s="15">
        <v>45403</v>
      </c>
      <c r="C2373" s="15">
        <v>45292</v>
      </c>
      <c r="D2373" s="15">
        <v>45383</v>
      </c>
      <c r="E2373">
        <v>1</v>
      </c>
      <c r="F2373">
        <v>0</v>
      </c>
      <c r="G2373">
        <v>0</v>
      </c>
      <c r="H2373">
        <v>1</v>
      </c>
    </row>
    <row r="2374" spans="1:8">
      <c r="A2374" t="s">
        <v>6936</v>
      </c>
      <c r="B2374" s="15">
        <v>45403</v>
      </c>
      <c r="C2374" s="15">
        <v>45292</v>
      </c>
      <c r="D2374" s="15">
        <v>45383</v>
      </c>
      <c r="E2374">
        <v>1</v>
      </c>
      <c r="F2374">
        <v>0</v>
      </c>
      <c r="G2374">
        <v>0</v>
      </c>
      <c r="H2374">
        <v>1</v>
      </c>
    </row>
    <row r="2375" spans="1:8">
      <c r="A2375" t="s">
        <v>7938</v>
      </c>
      <c r="B2375" s="15">
        <v>45403</v>
      </c>
      <c r="C2375" s="15">
        <v>45292</v>
      </c>
      <c r="D2375" s="15">
        <v>45383</v>
      </c>
      <c r="E2375">
        <v>0</v>
      </c>
      <c r="F2375">
        <v>0</v>
      </c>
      <c r="G2375">
        <v>1</v>
      </c>
      <c r="H2375">
        <v>1</v>
      </c>
    </row>
    <row r="2376" spans="1:8">
      <c r="A2376" t="s">
        <v>63</v>
      </c>
      <c r="B2376" s="15">
        <v>45403</v>
      </c>
      <c r="C2376" s="15">
        <v>45292</v>
      </c>
      <c r="D2376" s="15">
        <v>45383</v>
      </c>
      <c r="E2376">
        <v>1</v>
      </c>
      <c r="F2376">
        <v>0</v>
      </c>
      <c r="G2376">
        <v>5</v>
      </c>
      <c r="H2376">
        <v>6</v>
      </c>
    </row>
    <row r="2377" spans="1:8">
      <c r="A2377" t="s">
        <v>6860</v>
      </c>
      <c r="B2377" s="15">
        <v>45403</v>
      </c>
      <c r="C2377" s="15">
        <v>45292</v>
      </c>
      <c r="D2377" s="15">
        <v>45383</v>
      </c>
      <c r="E2377">
        <v>1</v>
      </c>
      <c r="F2377">
        <v>0</v>
      </c>
      <c r="G2377">
        <v>0</v>
      </c>
      <c r="H2377">
        <v>1</v>
      </c>
    </row>
    <row r="2378" spans="1:8">
      <c r="A2378" t="s">
        <v>89</v>
      </c>
      <c r="B2378" s="15">
        <v>45403</v>
      </c>
      <c r="C2378" s="15">
        <v>45292</v>
      </c>
      <c r="D2378" s="15">
        <v>45383</v>
      </c>
      <c r="E2378">
        <v>0</v>
      </c>
      <c r="F2378">
        <v>1</v>
      </c>
      <c r="G2378">
        <v>2</v>
      </c>
      <c r="H2378">
        <v>3</v>
      </c>
    </row>
    <row r="2379" spans="1:8">
      <c r="A2379" t="s">
        <v>176</v>
      </c>
      <c r="B2379" s="15">
        <v>45403</v>
      </c>
      <c r="C2379" s="15">
        <v>45292</v>
      </c>
      <c r="D2379" s="15">
        <v>45383</v>
      </c>
      <c r="E2379">
        <v>1</v>
      </c>
      <c r="F2379">
        <v>0</v>
      </c>
      <c r="G2379">
        <v>0</v>
      </c>
      <c r="H2379">
        <v>1</v>
      </c>
    </row>
    <row r="2380" spans="1:8">
      <c r="A2380" t="s">
        <v>6977</v>
      </c>
      <c r="B2380" s="15">
        <v>45403</v>
      </c>
      <c r="C2380" s="15">
        <v>45292</v>
      </c>
      <c r="D2380" s="15">
        <v>45383</v>
      </c>
      <c r="E2380">
        <v>0</v>
      </c>
      <c r="F2380">
        <v>0</v>
      </c>
      <c r="G2380">
        <v>1</v>
      </c>
      <c r="H2380">
        <v>1</v>
      </c>
    </row>
    <row r="2381" spans="1:8">
      <c r="A2381" t="s">
        <v>162</v>
      </c>
      <c r="B2381" s="15">
        <v>45403</v>
      </c>
      <c r="C2381" s="15">
        <v>45292</v>
      </c>
      <c r="D2381" s="15">
        <v>45383</v>
      </c>
      <c r="E2381">
        <v>1</v>
      </c>
      <c r="F2381">
        <v>0</v>
      </c>
      <c r="G2381">
        <v>0</v>
      </c>
      <c r="H2381">
        <v>1</v>
      </c>
    </row>
    <row r="2382" spans="1:8">
      <c r="A2382" t="s">
        <v>6910</v>
      </c>
      <c r="B2382" s="15">
        <v>45403</v>
      </c>
      <c r="C2382" s="15">
        <v>45292</v>
      </c>
      <c r="D2382" s="15">
        <v>45383</v>
      </c>
      <c r="E2382">
        <v>1</v>
      </c>
      <c r="F2382">
        <v>0</v>
      </c>
      <c r="G2382">
        <v>0</v>
      </c>
      <c r="H2382">
        <v>1</v>
      </c>
    </row>
    <row r="2383" spans="1:8">
      <c r="A2383" t="s">
        <v>6849</v>
      </c>
      <c r="B2383" s="15">
        <v>45403</v>
      </c>
      <c r="C2383" s="15">
        <v>45292</v>
      </c>
      <c r="D2383" s="15">
        <v>45383</v>
      </c>
      <c r="E2383">
        <v>2</v>
      </c>
      <c r="F2383">
        <v>0</v>
      </c>
      <c r="G2383">
        <v>0</v>
      </c>
      <c r="H2383">
        <v>2</v>
      </c>
    </row>
    <row r="2384" spans="1:8">
      <c r="A2384" t="s">
        <v>7248</v>
      </c>
      <c r="B2384" s="15">
        <v>45403</v>
      </c>
      <c r="C2384" s="15">
        <v>45292</v>
      </c>
      <c r="D2384" s="15">
        <v>45383</v>
      </c>
      <c r="E2384">
        <v>1</v>
      </c>
      <c r="F2384">
        <v>0</v>
      </c>
      <c r="G2384">
        <v>0</v>
      </c>
      <c r="H2384">
        <v>1</v>
      </c>
    </row>
    <row r="2385" spans="1:8">
      <c r="A2385" t="s">
        <v>7188</v>
      </c>
      <c r="B2385" s="15">
        <v>45403</v>
      </c>
      <c r="C2385" s="15">
        <v>45292</v>
      </c>
      <c r="D2385" s="15">
        <v>45383</v>
      </c>
      <c r="E2385">
        <v>0</v>
      </c>
      <c r="F2385">
        <v>1</v>
      </c>
      <c r="G2385">
        <v>0</v>
      </c>
      <c r="H2385">
        <v>1</v>
      </c>
    </row>
    <row r="2386" spans="1:8">
      <c r="A2386" t="s">
        <v>7007</v>
      </c>
      <c r="B2386" s="15">
        <v>45403</v>
      </c>
      <c r="C2386" s="15">
        <v>45292</v>
      </c>
      <c r="D2386" s="15">
        <v>45383</v>
      </c>
      <c r="E2386">
        <v>1</v>
      </c>
      <c r="F2386">
        <v>0</v>
      </c>
      <c r="G2386">
        <v>0</v>
      </c>
      <c r="H2386">
        <v>1</v>
      </c>
    </row>
    <row r="2387" spans="1:8">
      <c r="A2387" t="s">
        <v>92</v>
      </c>
      <c r="B2387" s="15">
        <v>45403</v>
      </c>
      <c r="C2387" s="15">
        <v>45292</v>
      </c>
      <c r="D2387" s="15">
        <v>45383</v>
      </c>
      <c r="E2387">
        <v>0</v>
      </c>
      <c r="F2387">
        <v>1</v>
      </c>
      <c r="G2387">
        <v>1</v>
      </c>
      <c r="H2387">
        <v>2</v>
      </c>
    </row>
    <row r="2388" spans="1:8">
      <c r="A2388" t="s">
        <v>7939</v>
      </c>
      <c r="B2388" s="15">
        <v>45433</v>
      </c>
      <c r="C2388" s="15">
        <v>45292</v>
      </c>
      <c r="D2388" s="15">
        <v>45413</v>
      </c>
      <c r="E2388">
        <v>1</v>
      </c>
      <c r="F2388">
        <v>0</v>
      </c>
      <c r="G2388">
        <v>0</v>
      </c>
      <c r="H2388">
        <v>1</v>
      </c>
    </row>
    <row r="2389" spans="1:8">
      <c r="A2389" t="s">
        <v>7331</v>
      </c>
      <c r="B2389" s="15">
        <v>45433</v>
      </c>
      <c r="C2389" s="15">
        <v>45292</v>
      </c>
      <c r="D2389" s="15">
        <v>45413</v>
      </c>
      <c r="E2389">
        <v>0</v>
      </c>
      <c r="F2389">
        <v>1</v>
      </c>
      <c r="G2389">
        <v>0</v>
      </c>
      <c r="H2389">
        <v>1</v>
      </c>
    </row>
    <row r="2390" spans="1:8">
      <c r="A2390" t="s">
        <v>63</v>
      </c>
      <c r="B2390" s="15">
        <v>45433</v>
      </c>
      <c r="C2390" s="15">
        <v>45292</v>
      </c>
      <c r="D2390" s="15">
        <v>45413</v>
      </c>
      <c r="E2390">
        <v>3</v>
      </c>
      <c r="F2390">
        <v>0</v>
      </c>
      <c r="G2390">
        <v>6</v>
      </c>
      <c r="H2390">
        <v>9</v>
      </c>
    </row>
    <row r="2391" spans="1:8">
      <c r="A2391" t="s">
        <v>6986</v>
      </c>
      <c r="B2391" s="15">
        <v>45433</v>
      </c>
      <c r="C2391" s="15">
        <v>45292</v>
      </c>
      <c r="D2391" s="15">
        <v>45413</v>
      </c>
      <c r="E2391">
        <v>1</v>
      </c>
      <c r="F2391">
        <v>0</v>
      </c>
      <c r="G2391">
        <v>0</v>
      </c>
      <c r="H2391">
        <v>1</v>
      </c>
    </row>
    <row r="2392" spans="1:8">
      <c r="A2392" t="s">
        <v>6860</v>
      </c>
      <c r="B2392" s="15">
        <v>45433</v>
      </c>
      <c r="C2392" s="15">
        <v>45292</v>
      </c>
      <c r="D2392" s="15">
        <v>45413</v>
      </c>
      <c r="E2392">
        <v>1</v>
      </c>
      <c r="F2392">
        <v>0</v>
      </c>
      <c r="G2392">
        <v>0</v>
      </c>
      <c r="H2392">
        <v>1</v>
      </c>
    </row>
    <row r="2393" spans="1:8">
      <c r="A2393" t="s">
        <v>91</v>
      </c>
      <c r="B2393" s="15">
        <v>45433</v>
      </c>
      <c r="C2393" s="15">
        <v>45292</v>
      </c>
      <c r="D2393" s="15">
        <v>45413</v>
      </c>
      <c r="E2393">
        <v>1</v>
      </c>
      <c r="F2393">
        <v>0</v>
      </c>
      <c r="G2393">
        <v>1</v>
      </c>
      <c r="H2393">
        <v>2</v>
      </c>
    </row>
    <row r="2394" spans="1:8">
      <c r="A2394" t="s">
        <v>6853</v>
      </c>
      <c r="B2394" s="15">
        <v>45433</v>
      </c>
      <c r="C2394" s="15">
        <v>45292</v>
      </c>
      <c r="D2394" s="15">
        <v>45413</v>
      </c>
      <c r="E2394">
        <v>1</v>
      </c>
      <c r="F2394">
        <v>0</v>
      </c>
      <c r="G2394">
        <v>1</v>
      </c>
      <c r="H2394">
        <v>2</v>
      </c>
    </row>
    <row r="2395" spans="1:8">
      <c r="A2395" t="s">
        <v>181</v>
      </c>
      <c r="B2395" s="15">
        <v>45433</v>
      </c>
      <c r="C2395" s="15">
        <v>45292</v>
      </c>
      <c r="D2395" s="15">
        <v>45413</v>
      </c>
      <c r="E2395">
        <v>1</v>
      </c>
      <c r="F2395">
        <v>1</v>
      </c>
      <c r="G2395">
        <v>0</v>
      </c>
      <c r="H2395">
        <v>2</v>
      </c>
    </row>
    <row r="2396" spans="1:8">
      <c r="A2396" t="s">
        <v>7940</v>
      </c>
      <c r="B2396" s="15">
        <v>45433</v>
      </c>
      <c r="C2396" s="15">
        <v>45292</v>
      </c>
      <c r="D2396" s="15">
        <v>45413</v>
      </c>
      <c r="E2396">
        <v>0</v>
      </c>
      <c r="F2396">
        <v>0</v>
      </c>
      <c r="G2396">
        <v>1</v>
      </c>
      <c r="H2396">
        <v>1</v>
      </c>
    </row>
    <row r="2397" spans="1:8">
      <c r="A2397" t="s">
        <v>164</v>
      </c>
      <c r="B2397" s="15">
        <v>45433</v>
      </c>
      <c r="C2397" s="15">
        <v>45292</v>
      </c>
      <c r="D2397" s="15">
        <v>45413</v>
      </c>
      <c r="E2397">
        <v>1</v>
      </c>
      <c r="F2397">
        <v>0</v>
      </c>
      <c r="G2397">
        <v>1</v>
      </c>
      <c r="H2397">
        <v>2</v>
      </c>
    </row>
    <row r="2398" spans="1:8">
      <c r="A2398" t="s">
        <v>7941</v>
      </c>
      <c r="B2398" s="15">
        <v>45433</v>
      </c>
      <c r="C2398" s="15">
        <v>45292</v>
      </c>
      <c r="D2398" s="15">
        <v>45413</v>
      </c>
      <c r="E2398">
        <v>1</v>
      </c>
      <c r="F2398">
        <v>0</v>
      </c>
      <c r="G2398">
        <v>0</v>
      </c>
      <c r="H2398">
        <v>1</v>
      </c>
    </row>
    <row r="2399" spans="1:8">
      <c r="A2399" t="s">
        <v>90</v>
      </c>
      <c r="B2399" s="15">
        <v>45433</v>
      </c>
      <c r="C2399" s="15">
        <v>45292</v>
      </c>
      <c r="D2399" s="15">
        <v>45413</v>
      </c>
      <c r="E2399">
        <v>0</v>
      </c>
      <c r="F2399">
        <v>0</v>
      </c>
      <c r="G2399">
        <v>1</v>
      </c>
      <c r="H2399">
        <v>1</v>
      </c>
    </row>
    <row r="2400" spans="1:8">
      <c r="A2400" t="s">
        <v>7942</v>
      </c>
      <c r="B2400" s="15">
        <v>45433</v>
      </c>
      <c r="C2400" s="15">
        <v>45292</v>
      </c>
      <c r="D2400" s="15">
        <v>45413</v>
      </c>
      <c r="E2400">
        <v>0</v>
      </c>
      <c r="F2400">
        <v>0</v>
      </c>
      <c r="G2400">
        <v>1</v>
      </c>
      <c r="H2400">
        <v>1</v>
      </c>
    </row>
    <row r="2401" spans="1:8">
      <c r="A2401" t="s">
        <v>58</v>
      </c>
      <c r="B2401" s="15">
        <v>45433</v>
      </c>
      <c r="C2401" s="15">
        <v>45292</v>
      </c>
      <c r="D2401" s="15">
        <v>45413</v>
      </c>
      <c r="E2401">
        <v>3</v>
      </c>
      <c r="F2401">
        <v>2</v>
      </c>
      <c r="G2401">
        <v>7</v>
      </c>
      <c r="H2401">
        <v>12</v>
      </c>
    </row>
    <row r="2402" spans="1:8">
      <c r="A2402" t="s">
        <v>6947</v>
      </c>
      <c r="B2402" s="15">
        <v>45433</v>
      </c>
      <c r="C2402" s="15">
        <v>45292</v>
      </c>
      <c r="D2402" s="15">
        <v>45413</v>
      </c>
      <c r="E2402">
        <v>1</v>
      </c>
      <c r="F2402">
        <v>0</v>
      </c>
      <c r="G2402">
        <v>0</v>
      </c>
      <c r="H2402">
        <v>1</v>
      </c>
    </row>
    <row r="2403" spans="1:8">
      <c r="A2403" t="s">
        <v>7187</v>
      </c>
      <c r="B2403" s="15">
        <v>45433</v>
      </c>
      <c r="C2403" s="15">
        <v>45292</v>
      </c>
      <c r="D2403" s="15">
        <v>45413</v>
      </c>
      <c r="E2403">
        <v>0</v>
      </c>
      <c r="F2403">
        <v>1</v>
      </c>
      <c r="G2403">
        <v>0</v>
      </c>
      <c r="H2403">
        <v>1</v>
      </c>
    </row>
    <row r="2404" spans="1:8">
      <c r="A2404" t="s">
        <v>7186</v>
      </c>
      <c r="B2404" s="15">
        <v>45433</v>
      </c>
      <c r="C2404" s="15">
        <v>45292</v>
      </c>
      <c r="D2404" s="15">
        <v>45413</v>
      </c>
      <c r="E2404">
        <v>1</v>
      </c>
      <c r="F2404">
        <v>0</v>
      </c>
      <c r="G2404">
        <v>0</v>
      </c>
      <c r="H2404">
        <v>1</v>
      </c>
    </row>
    <row r="2405" spans="1:8">
      <c r="A2405" t="s">
        <v>89</v>
      </c>
      <c r="B2405" s="15">
        <v>45433</v>
      </c>
      <c r="C2405" s="15">
        <v>45292</v>
      </c>
      <c r="D2405" s="15">
        <v>45413</v>
      </c>
      <c r="E2405">
        <v>1</v>
      </c>
      <c r="F2405">
        <v>0</v>
      </c>
      <c r="G2405">
        <v>2</v>
      </c>
      <c r="H2405">
        <v>3</v>
      </c>
    </row>
    <row r="2406" spans="1:8">
      <c r="A2406" t="s">
        <v>7017</v>
      </c>
      <c r="B2406" s="15">
        <v>45433</v>
      </c>
      <c r="C2406" s="15">
        <v>45292</v>
      </c>
      <c r="D2406" s="15">
        <v>45413</v>
      </c>
      <c r="E2406">
        <v>0</v>
      </c>
      <c r="F2406">
        <v>0</v>
      </c>
      <c r="G2406">
        <v>1</v>
      </c>
      <c r="H2406">
        <v>1</v>
      </c>
    </row>
    <row r="2407" spans="1:8">
      <c r="A2407" t="s">
        <v>7943</v>
      </c>
      <c r="B2407" s="15">
        <v>45433</v>
      </c>
      <c r="C2407" s="15">
        <v>45292</v>
      </c>
      <c r="D2407" s="15">
        <v>45413</v>
      </c>
      <c r="E2407">
        <v>1</v>
      </c>
      <c r="F2407">
        <v>0</v>
      </c>
      <c r="G2407">
        <v>0</v>
      </c>
      <c r="H2407">
        <v>1</v>
      </c>
    </row>
    <row r="2408" spans="1:8">
      <c r="A2408" t="s">
        <v>6936</v>
      </c>
      <c r="B2408" s="15">
        <v>45433</v>
      </c>
      <c r="C2408" s="15">
        <v>45292</v>
      </c>
      <c r="D2408" s="15">
        <v>45413</v>
      </c>
      <c r="E2408">
        <v>0</v>
      </c>
      <c r="F2408">
        <v>0</v>
      </c>
      <c r="G2408">
        <v>1</v>
      </c>
      <c r="H2408">
        <v>1</v>
      </c>
    </row>
    <row r="2409" spans="1:8">
      <c r="A2409" t="s">
        <v>80</v>
      </c>
      <c r="B2409" s="15">
        <v>45433</v>
      </c>
      <c r="C2409" s="15">
        <v>45292</v>
      </c>
      <c r="D2409" s="15">
        <v>45413</v>
      </c>
      <c r="E2409">
        <v>1</v>
      </c>
      <c r="F2409">
        <v>0</v>
      </c>
      <c r="G2409">
        <v>2</v>
      </c>
      <c r="H2409">
        <v>3</v>
      </c>
    </row>
    <row r="2410" spans="1:8">
      <c r="A2410" t="s">
        <v>7944</v>
      </c>
      <c r="B2410" s="15">
        <v>45433</v>
      </c>
      <c r="C2410" s="15">
        <v>45292</v>
      </c>
      <c r="D2410" s="15">
        <v>45413</v>
      </c>
      <c r="E2410">
        <v>2</v>
      </c>
      <c r="F2410">
        <v>0</v>
      </c>
      <c r="G2410">
        <v>0</v>
      </c>
      <c r="H2410">
        <v>2</v>
      </c>
    </row>
    <row r="2411" spans="1:8">
      <c r="A2411" t="s">
        <v>187</v>
      </c>
      <c r="B2411" s="15">
        <v>45433</v>
      </c>
      <c r="C2411" s="15">
        <v>45292</v>
      </c>
      <c r="D2411" s="15">
        <v>45413</v>
      </c>
      <c r="E2411">
        <v>1</v>
      </c>
      <c r="F2411">
        <v>0</v>
      </c>
      <c r="G2411">
        <v>0</v>
      </c>
      <c r="H2411">
        <v>1</v>
      </c>
    </row>
    <row r="2412" spans="1:8">
      <c r="A2412" t="s">
        <v>7945</v>
      </c>
      <c r="B2412" s="15">
        <v>45433</v>
      </c>
      <c r="C2412" s="15">
        <v>45292</v>
      </c>
      <c r="D2412" s="15">
        <v>45413</v>
      </c>
      <c r="E2412">
        <v>0</v>
      </c>
      <c r="F2412">
        <v>1</v>
      </c>
      <c r="G2412">
        <v>0</v>
      </c>
      <c r="H2412">
        <v>1</v>
      </c>
    </row>
    <row r="2413" spans="1:8">
      <c r="A2413" t="s">
        <v>188</v>
      </c>
      <c r="B2413" s="15">
        <v>45433</v>
      </c>
      <c r="C2413" s="15">
        <v>45292</v>
      </c>
      <c r="D2413" s="15">
        <v>45413</v>
      </c>
      <c r="E2413">
        <v>1</v>
      </c>
      <c r="F2413">
        <v>0</v>
      </c>
      <c r="G2413">
        <v>0</v>
      </c>
      <c r="H2413">
        <v>1</v>
      </c>
    </row>
    <row r="2414" spans="1:8">
      <c r="A2414" t="s">
        <v>7427</v>
      </c>
      <c r="B2414" s="15">
        <v>45433</v>
      </c>
      <c r="C2414" s="15">
        <v>45292</v>
      </c>
      <c r="D2414" s="15">
        <v>45413</v>
      </c>
      <c r="E2414">
        <v>1</v>
      </c>
      <c r="F2414">
        <v>0</v>
      </c>
      <c r="G2414">
        <v>0</v>
      </c>
      <c r="H2414">
        <v>1</v>
      </c>
    </row>
    <row r="2415" spans="1:8">
      <c r="A2415" t="s">
        <v>7082</v>
      </c>
      <c r="B2415" s="15">
        <v>45433</v>
      </c>
      <c r="C2415" s="15">
        <v>45292</v>
      </c>
      <c r="D2415" s="15">
        <v>45413</v>
      </c>
      <c r="E2415">
        <v>0</v>
      </c>
      <c r="F2415">
        <v>1</v>
      </c>
      <c r="G2415">
        <v>0</v>
      </c>
      <c r="H2415">
        <v>1</v>
      </c>
    </row>
    <row r="2416" spans="1:8">
      <c r="A2416" t="s">
        <v>67</v>
      </c>
      <c r="B2416" s="15">
        <v>45433</v>
      </c>
      <c r="C2416" s="15">
        <v>45292</v>
      </c>
      <c r="D2416" s="15">
        <v>45413</v>
      </c>
      <c r="E2416">
        <v>5</v>
      </c>
      <c r="F2416">
        <v>0</v>
      </c>
      <c r="G2416">
        <v>2</v>
      </c>
      <c r="H2416">
        <v>7</v>
      </c>
    </row>
    <row r="2417" spans="1:8">
      <c r="A2417" t="s">
        <v>98</v>
      </c>
      <c r="B2417" s="15">
        <v>45433</v>
      </c>
      <c r="C2417" s="15">
        <v>45292</v>
      </c>
      <c r="D2417" s="15">
        <v>45413</v>
      </c>
      <c r="E2417">
        <v>0</v>
      </c>
      <c r="F2417">
        <v>0</v>
      </c>
      <c r="G2417">
        <v>1</v>
      </c>
      <c r="H2417">
        <v>1</v>
      </c>
    </row>
    <row r="2418" spans="1:8">
      <c r="A2418" t="s">
        <v>174</v>
      </c>
      <c r="B2418" s="15">
        <v>45433</v>
      </c>
      <c r="C2418" s="15">
        <v>45292</v>
      </c>
      <c r="D2418" s="15">
        <v>45413</v>
      </c>
      <c r="E2418">
        <v>1</v>
      </c>
      <c r="F2418">
        <v>0</v>
      </c>
      <c r="G2418">
        <v>0</v>
      </c>
      <c r="H2418">
        <v>1</v>
      </c>
    </row>
    <row r="2419" spans="1:8">
      <c r="A2419" t="s">
        <v>7324</v>
      </c>
      <c r="B2419" s="15">
        <v>45433</v>
      </c>
      <c r="C2419" s="15">
        <v>45292</v>
      </c>
      <c r="D2419" s="15">
        <v>45413</v>
      </c>
      <c r="E2419">
        <v>1</v>
      </c>
      <c r="F2419">
        <v>0</v>
      </c>
      <c r="G2419">
        <v>0</v>
      </c>
      <c r="H2419">
        <v>1</v>
      </c>
    </row>
    <row r="2420" spans="1:8">
      <c r="A2420" t="s">
        <v>7946</v>
      </c>
      <c r="B2420" s="15">
        <v>45433</v>
      </c>
      <c r="C2420" s="15">
        <v>45292</v>
      </c>
      <c r="D2420" s="15">
        <v>45413</v>
      </c>
      <c r="E2420">
        <v>0</v>
      </c>
      <c r="F2420">
        <v>0</v>
      </c>
      <c r="G2420">
        <v>1</v>
      </c>
      <c r="H2420">
        <v>1</v>
      </c>
    </row>
    <row r="2421" spans="1:8">
      <c r="A2421" t="s">
        <v>92</v>
      </c>
      <c r="B2421" s="15">
        <v>45433</v>
      </c>
      <c r="C2421" s="15">
        <v>45292</v>
      </c>
      <c r="D2421" s="15">
        <v>45413</v>
      </c>
      <c r="E2421">
        <v>1</v>
      </c>
      <c r="F2421">
        <v>1</v>
      </c>
      <c r="G2421">
        <v>1</v>
      </c>
      <c r="H2421">
        <v>3</v>
      </c>
    </row>
    <row r="2422" spans="1:8">
      <c r="A2422" t="s">
        <v>7947</v>
      </c>
      <c r="B2422" s="15">
        <v>45433</v>
      </c>
      <c r="C2422" s="15">
        <v>45292</v>
      </c>
      <c r="D2422" s="15">
        <v>45413</v>
      </c>
      <c r="E2422">
        <v>0</v>
      </c>
      <c r="F2422">
        <v>1</v>
      </c>
      <c r="G2422">
        <v>0</v>
      </c>
      <c r="H2422">
        <v>1</v>
      </c>
    </row>
    <row r="2423" spans="1:8">
      <c r="A2423" t="s">
        <v>7074</v>
      </c>
      <c r="B2423" s="15">
        <v>45433</v>
      </c>
      <c r="C2423" s="15">
        <v>45292</v>
      </c>
      <c r="D2423" s="15">
        <v>45413</v>
      </c>
      <c r="E2423">
        <v>1</v>
      </c>
      <c r="F2423">
        <v>0</v>
      </c>
      <c r="G2423">
        <v>0</v>
      </c>
      <c r="H2423">
        <v>1</v>
      </c>
    </row>
    <row r="2424" spans="1:8">
      <c r="A2424" t="s">
        <v>7879</v>
      </c>
      <c r="B2424" s="15">
        <v>45433</v>
      </c>
      <c r="C2424" s="15">
        <v>45292</v>
      </c>
      <c r="D2424" s="15">
        <v>45413</v>
      </c>
      <c r="E2424">
        <v>0</v>
      </c>
      <c r="F2424">
        <v>0</v>
      </c>
      <c r="G2424">
        <v>1</v>
      </c>
      <c r="H2424">
        <v>1</v>
      </c>
    </row>
    <row r="2425" spans="1:8">
      <c r="A2425" t="s">
        <v>7117</v>
      </c>
      <c r="B2425" s="15">
        <v>45433</v>
      </c>
      <c r="C2425" s="15">
        <v>45292</v>
      </c>
      <c r="D2425" s="15">
        <v>45413</v>
      </c>
      <c r="E2425">
        <v>0</v>
      </c>
      <c r="F2425">
        <v>0</v>
      </c>
      <c r="G2425">
        <v>2</v>
      </c>
      <c r="H2425">
        <v>2</v>
      </c>
    </row>
    <row r="2426" spans="1:8">
      <c r="A2426" t="s">
        <v>7037</v>
      </c>
      <c r="B2426" s="15">
        <v>45433</v>
      </c>
      <c r="C2426" s="15">
        <v>45292</v>
      </c>
      <c r="D2426" s="15">
        <v>45413</v>
      </c>
      <c r="E2426">
        <v>0</v>
      </c>
      <c r="F2426">
        <v>0</v>
      </c>
      <c r="G2426">
        <v>2</v>
      </c>
      <c r="H2426">
        <v>2</v>
      </c>
    </row>
    <row r="2427" spans="1:8">
      <c r="A2427" t="s">
        <v>7948</v>
      </c>
      <c r="B2427" s="15">
        <v>45433</v>
      </c>
      <c r="C2427" s="15">
        <v>45292</v>
      </c>
      <c r="D2427" s="15">
        <v>45413</v>
      </c>
      <c r="E2427">
        <v>0</v>
      </c>
      <c r="F2427">
        <v>0</v>
      </c>
      <c r="G2427">
        <v>1</v>
      </c>
      <c r="H2427">
        <v>1</v>
      </c>
    </row>
    <row r="2428" spans="1:8">
      <c r="A2428" t="s">
        <v>6848</v>
      </c>
      <c r="B2428" s="15">
        <v>45433</v>
      </c>
      <c r="C2428" s="15">
        <v>45292</v>
      </c>
      <c r="D2428" s="15">
        <v>45413</v>
      </c>
      <c r="E2428">
        <v>1</v>
      </c>
      <c r="F2428">
        <v>0</v>
      </c>
      <c r="G2428">
        <v>0</v>
      </c>
      <c r="H2428">
        <v>1</v>
      </c>
    </row>
    <row r="2429" spans="1:8">
      <c r="A2429" t="s">
        <v>7949</v>
      </c>
      <c r="B2429" s="15">
        <v>45433</v>
      </c>
      <c r="C2429" s="15">
        <v>45292</v>
      </c>
      <c r="D2429" s="15">
        <v>45413</v>
      </c>
      <c r="E2429">
        <v>1</v>
      </c>
      <c r="F2429">
        <v>0</v>
      </c>
      <c r="G2429">
        <v>0</v>
      </c>
      <c r="H2429">
        <v>1</v>
      </c>
    </row>
    <row r="2430" spans="1:8">
      <c r="A2430" t="s">
        <v>7139</v>
      </c>
      <c r="B2430" s="15">
        <v>45433</v>
      </c>
      <c r="C2430" s="15">
        <v>45292</v>
      </c>
      <c r="D2430" s="15">
        <v>45413</v>
      </c>
      <c r="E2430">
        <v>0</v>
      </c>
      <c r="F2430">
        <v>0</v>
      </c>
      <c r="G2430">
        <v>1</v>
      </c>
      <c r="H2430">
        <v>1</v>
      </c>
    </row>
    <row r="2431" spans="1:8">
      <c r="A2431" t="s">
        <v>81</v>
      </c>
      <c r="B2431" s="15">
        <v>45433</v>
      </c>
      <c r="C2431" s="15">
        <v>45292</v>
      </c>
      <c r="D2431" s="15">
        <v>45413</v>
      </c>
      <c r="E2431">
        <v>2</v>
      </c>
      <c r="F2431">
        <v>0</v>
      </c>
      <c r="G2431">
        <v>1</v>
      </c>
      <c r="H2431">
        <v>3</v>
      </c>
    </row>
    <row r="2432" spans="1:8">
      <c r="A2432" t="s">
        <v>7950</v>
      </c>
      <c r="B2432" s="15">
        <v>45433</v>
      </c>
      <c r="C2432" s="15">
        <v>45292</v>
      </c>
      <c r="D2432" s="15">
        <v>45413</v>
      </c>
      <c r="E2432">
        <v>1</v>
      </c>
      <c r="F2432">
        <v>0</v>
      </c>
      <c r="G2432">
        <v>0</v>
      </c>
      <c r="H2432">
        <v>1</v>
      </c>
    </row>
    <row r="2433" spans="1:8">
      <c r="A2433" t="s">
        <v>96</v>
      </c>
      <c r="B2433" s="15">
        <v>45433</v>
      </c>
      <c r="C2433" s="15">
        <v>45292</v>
      </c>
      <c r="D2433" s="15">
        <v>45413</v>
      </c>
      <c r="E2433">
        <v>1</v>
      </c>
      <c r="F2433">
        <v>0</v>
      </c>
      <c r="G2433">
        <v>0</v>
      </c>
      <c r="H2433">
        <v>1</v>
      </c>
    </row>
    <row r="2434" spans="1:8">
      <c r="A2434" t="s">
        <v>6951</v>
      </c>
      <c r="B2434" s="15">
        <v>45433</v>
      </c>
      <c r="C2434" s="15">
        <v>45292</v>
      </c>
      <c r="D2434" s="15">
        <v>45413</v>
      </c>
      <c r="E2434">
        <v>1</v>
      </c>
      <c r="F2434">
        <v>0</v>
      </c>
      <c r="G2434">
        <v>0</v>
      </c>
      <c r="H2434">
        <v>1</v>
      </c>
    </row>
    <row r="2435" spans="1:8">
      <c r="A2435" t="s">
        <v>95</v>
      </c>
      <c r="B2435" s="15">
        <v>45433</v>
      </c>
      <c r="C2435" s="15">
        <v>45292</v>
      </c>
      <c r="D2435" s="15">
        <v>45413</v>
      </c>
      <c r="E2435">
        <v>2</v>
      </c>
      <c r="F2435">
        <v>0</v>
      </c>
      <c r="G2435">
        <v>0</v>
      </c>
      <c r="H2435">
        <v>2</v>
      </c>
    </row>
    <row r="2436" spans="1:8">
      <c r="A2436" t="s">
        <v>7951</v>
      </c>
      <c r="B2436" s="15">
        <v>45433</v>
      </c>
      <c r="C2436" s="15">
        <v>45292</v>
      </c>
      <c r="D2436" s="15">
        <v>45413</v>
      </c>
      <c r="E2436">
        <v>1</v>
      </c>
      <c r="F2436">
        <v>0</v>
      </c>
      <c r="G2436">
        <v>0</v>
      </c>
      <c r="H2436">
        <v>1</v>
      </c>
    </row>
    <row r="2437" spans="1:8">
      <c r="A2437" t="s">
        <v>7903</v>
      </c>
      <c r="B2437" s="15">
        <v>45433</v>
      </c>
      <c r="C2437" s="15">
        <v>45292</v>
      </c>
      <c r="D2437" s="15">
        <v>45413</v>
      </c>
      <c r="E2437">
        <v>0</v>
      </c>
      <c r="F2437">
        <v>1</v>
      </c>
      <c r="G2437">
        <v>1</v>
      </c>
      <c r="H2437">
        <v>2</v>
      </c>
    </row>
    <row r="2438" spans="1:8">
      <c r="A2438" t="s">
        <v>64</v>
      </c>
      <c r="B2438" s="15">
        <v>45433</v>
      </c>
      <c r="C2438" s="15">
        <v>45292</v>
      </c>
      <c r="D2438" s="15">
        <v>45413</v>
      </c>
      <c r="E2438">
        <v>2</v>
      </c>
      <c r="F2438">
        <v>1</v>
      </c>
      <c r="G2438">
        <v>0</v>
      </c>
      <c r="H2438">
        <v>3</v>
      </c>
    </row>
    <row r="2439" spans="1:8">
      <c r="A2439" t="s">
        <v>163</v>
      </c>
      <c r="B2439" s="15">
        <v>45433</v>
      </c>
      <c r="C2439" s="15">
        <v>45292</v>
      </c>
      <c r="D2439" s="15">
        <v>45413</v>
      </c>
      <c r="E2439">
        <v>0</v>
      </c>
      <c r="F2439">
        <v>0</v>
      </c>
      <c r="G2439">
        <v>1</v>
      </c>
      <c r="H2439">
        <v>1</v>
      </c>
    </row>
    <row r="2440" spans="1:8">
      <c r="A2440" t="s">
        <v>141</v>
      </c>
      <c r="B2440" s="15">
        <v>45433</v>
      </c>
      <c r="C2440" s="15">
        <v>45292</v>
      </c>
      <c r="D2440" s="15">
        <v>45413</v>
      </c>
      <c r="E2440">
        <v>1</v>
      </c>
      <c r="F2440">
        <v>1</v>
      </c>
      <c r="G2440">
        <v>0</v>
      </c>
      <c r="H2440">
        <v>2</v>
      </c>
    </row>
    <row r="2441" spans="1:8">
      <c r="A2441" t="s">
        <v>137</v>
      </c>
      <c r="B2441" s="15">
        <v>45433</v>
      </c>
      <c r="C2441" s="15">
        <v>45292</v>
      </c>
      <c r="D2441" s="15">
        <v>45413</v>
      </c>
      <c r="E2441">
        <v>1</v>
      </c>
      <c r="F2441">
        <v>0</v>
      </c>
      <c r="G2441">
        <v>0</v>
      </c>
      <c r="H2441">
        <v>1</v>
      </c>
    </row>
    <row r="2442" spans="1:8">
      <c r="A2442" t="s">
        <v>106</v>
      </c>
      <c r="B2442" s="15">
        <v>45433</v>
      </c>
      <c r="C2442" s="15">
        <v>45292</v>
      </c>
      <c r="D2442" s="15">
        <v>45413</v>
      </c>
      <c r="E2442">
        <v>2</v>
      </c>
      <c r="F2442">
        <v>1</v>
      </c>
      <c r="G2442">
        <v>2</v>
      </c>
      <c r="H2442">
        <v>5</v>
      </c>
    </row>
    <row r="2443" spans="1:8">
      <c r="A2443" t="s">
        <v>7507</v>
      </c>
      <c r="B2443" s="15">
        <v>45433</v>
      </c>
      <c r="C2443" s="15">
        <v>45292</v>
      </c>
      <c r="D2443" s="15">
        <v>45413</v>
      </c>
      <c r="E2443">
        <v>1</v>
      </c>
      <c r="F2443">
        <v>0</v>
      </c>
      <c r="G2443">
        <v>0</v>
      </c>
      <c r="H2443">
        <v>1</v>
      </c>
    </row>
    <row r="2444" spans="1:8">
      <c r="A2444" t="s">
        <v>99</v>
      </c>
      <c r="B2444" s="15">
        <v>45433</v>
      </c>
      <c r="C2444" s="15">
        <v>45292</v>
      </c>
      <c r="D2444" s="15">
        <v>45413</v>
      </c>
      <c r="E2444">
        <v>0</v>
      </c>
      <c r="F2444">
        <v>1</v>
      </c>
      <c r="G2444">
        <v>0</v>
      </c>
      <c r="H2444">
        <v>1</v>
      </c>
    </row>
    <row r="2445" spans="1:8">
      <c r="A2445" t="s">
        <v>7092</v>
      </c>
      <c r="B2445" s="15">
        <v>45433</v>
      </c>
      <c r="C2445" s="15">
        <v>45292</v>
      </c>
      <c r="D2445" s="15">
        <v>45413</v>
      </c>
      <c r="E2445">
        <v>0</v>
      </c>
      <c r="F2445">
        <v>0</v>
      </c>
      <c r="G2445">
        <v>1</v>
      </c>
      <c r="H2445">
        <v>1</v>
      </c>
    </row>
    <row r="2446" spans="1:8">
      <c r="A2446" t="s">
        <v>7952</v>
      </c>
      <c r="B2446" s="15">
        <v>45433</v>
      </c>
      <c r="C2446" s="15">
        <v>45292</v>
      </c>
      <c r="D2446" s="15">
        <v>45413</v>
      </c>
      <c r="E2446">
        <v>1</v>
      </c>
      <c r="F2446">
        <v>0</v>
      </c>
      <c r="G2446">
        <v>0</v>
      </c>
      <c r="H2446">
        <v>1</v>
      </c>
    </row>
    <row r="2447" spans="1:8">
      <c r="A2447" t="s">
        <v>7953</v>
      </c>
      <c r="B2447" s="15">
        <v>45433</v>
      </c>
      <c r="C2447" s="15">
        <v>45292</v>
      </c>
      <c r="D2447" s="15">
        <v>45413</v>
      </c>
      <c r="E2447">
        <v>1</v>
      </c>
      <c r="F2447">
        <v>0</v>
      </c>
      <c r="G2447">
        <v>0</v>
      </c>
      <c r="H2447">
        <v>1</v>
      </c>
    </row>
    <row r="2448" spans="1:8">
      <c r="A2448" t="s">
        <v>166</v>
      </c>
      <c r="B2448" s="15">
        <v>45433</v>
      </c>
      <c r="C2448" s="15">
        <v>45292</v>
      </c>
      <c r="D2448" s="15">
        <v>45413</v>
      </c>
      <c r="E2448">
        <v>0</v>
      </c>
      <c r="F2448">
        <v>1</v>
      </c>
      <c r="G2448">
        <v>0</v>
      </c>
      <c r="H2448">
        <v>1</v>
      </c>
    </row>
    <row r="2449" spans="1:8">
      <c r="A2449" t="s">
        <v>167</v>
      </c>
      <c r="B2449" s="15">
        <v>45433</v>
      </c>
      <c r="C2449" s="15">
        <v>45292</v>
      </c>
      <c r="D2449" s="15">
        <v>45413</v>
      </c>
      <c r="E2449">
        <v>1</v>
      </c>
      <c r="F2449">
        <v>0</v>
      </c>
      <c r="G2449">
        <v>0</v>
      </c>
      <c r="H2449">
        <v>1</v>
      </c>
    </row>
    <row r="2450" spans="1:8">
      <c r="A2450" t="s">
        <v>112</v>
      </c>
      <c r="B2450" s="15">
        <v>45433</v>
      </c>
      <c r="C2450" s="15">
        <v>45292</v>
      </c>
      <c r="D2450" s="15">
        <v>45413</v>
      </c>
      <c r="E2450">
        <v>1</v>
      </c>
      <c r="F2450">
        <v>0</v>
      </c>
      <c r="G2450">
        <v>0</v>
      </c>
      <c r="H2450">
        <v>1</v>
      </c>
    </row>
    <row r="2451" spans="1:8">
      <c r="A2451" t="s">
        <v>7954</v>
      </c>
      <c r="B2451" s="15">
        <v>45433</v>
      </c>
      <c r="C2451" s="15">
        <v>45292</v>
      </c>
      <c r="D2451" s="15">
        <v>45413</v>
      </c>
      <c r="E2451">
        <v>1</v>
      </c>
      <c r="F2451">
        <v>0</v>
      </c>
      <c r="G2451">
        <v>0</v>
      </c>
      <c r="H2451">
        <v>1</v>
      </c>
    </row>
    <row r="2452" spans="1:8">
      <c r="A2452" t="s">
        <v>156</v>
      </c>
      <c r="B2452" s="15">
        <v>45433</v>
      </c>
      <c r="C2452" s="15">
        <v>45292</v>
      </c>
      <c r="D2452" s="15">
        <v>45413</v>
      </c>
      <c r="E2452">
        <v>1</v>
      </c>
      <c r="F2452">
        <v>1</v>
      </c>
      <c r="G2452">
        <v>0</v>
      </c>
      <c r="H2452">
        <v>2</v>
      </c>
    </row>
    <row r="2453" spans="1:8">
      <c r="A2453" t="s">
        <v>109</v>
      </c>
      <c r="B2453" s="15">
        <v>45433</v>
      </c>
      <c r="C2453" s="15">
        <v>45292</v>
      </c>
      <c r="D2453" s="15">
        <v>45413</v>
      </c>
      <c r="E2453">
        <v>0</v>
      </c>
      <c r="F2453">
        <v>1</v>
      </c>
      <c r="G2453">
        <v>0</v>
      </c>
      <c r="H2453">
        <v>1</v>
      </c>
    </row>
    <row r="2454" spans="1:8">
      <c r="A2454" t="s">
        <v>7955</v>
      </c>
      <c r="B2454" s="15">
        <v>45433</v>
      </c>
      <c r="C2454" s="15">
        <v>45292</v>
      </c>
      <c r="D2454" s="15">
        <v>45413</v>
      </c>
      <c r="E2454">
        <v>0</v>
      </c>
      <c r="F2454">
        <v>0</v>
      </c>
      <c r="G2454">
        <v>1</v>
      </c>
      <c r="H2454">
        <v>1</v>
      </c>
    </row>
    <row r="2455" spans="1:8">
      <c r="A2455" t="s">
        <v>168</v>
      </c>
      <c r="B2455" s="15">
        <v>45433</v>
      </c>
      <c r="C2455" s="15">
        <v>45292</v>
      </c>
      <c r="D2455" s="15">
        <v>45413</v>
      </c>
      <c r="E2455">
        <v>0</v>
      </c>
      <c r="F2455">
        <v>0</v>
      </c>
      <c r="G2455">
        <v>1</v>
      </c>
      <c r="H2455">
        <v>1</v>
      </c>
    </row>
    <row r="2456" spans="1:8">
      <c r="A2456" t="s">
        <v>6912</v>
      </c>
      <c r="B2456" s="15">
        <v>45433</v>
      </c>
      <c r="C2456" s="15">
        <v>45292</v>
      </c>
      <c r="D2456" s="15">
        <v>45413</v>
      </c>
      <c r="E2456">
        <v>1</v>
      </c>
      <c r="F2456">
        <v>0</v>
      </c>
      <c r="G2456">
        <v>0</v>
      </c>
      <c r="H2456">
        <v>1</v>
      </c>
    </row>
    <row r="2457" spans="1:8">
      <c r="A2457" t="s">
        <v>159</v>
      </c>
      <c r="B2457" s="15">
        <v>45433</v>
      </c>
      <c r="C2457" s="15">
        <v>45292</v>
      </c>
      <c r="D2457" s="15">
        <v>45413</v>
      </c>
      <c r="E2457">
        <v>1</v>
      </c>
      <c r="F2457">
        <v>0</v>
      </c>
      <c r="G2457">
        <v>0</v>
      </c>
      <c r="H2457">
        <v>1</v>
      </c>
    </row>
    <row r="2458" spans="1:8">
      <c r="A2458" t="s">
        <v>6856</v>
      </c>
      <c r="B2458" s="15">
        <v>45433</v>
      </c>
      <c r="C2458" s="15">
        <v>45292</v>
      </c>
      <c r="D2458" s="15">
        <v>45413</v>
      </c>
      <c r="E2458">
        <v>1</v>
      </c>
      <c r="F2458">
        <v>0</v>
      </c>
      <c r="G2458">
        <v>0</v>
      </c>
      <c r="H2458">
        <v>1</v>
      </c>
    </row>
    <row r="2459" spans="1:8">
      <c r="A2459" t="s">
        <v>62</v>
      </c>
      <c r="B2459" s="15">
        <v>45433</v>
      </c>
      <c r="C2459" s="15">
        <v>45292</v>
      </c>
      <c r="D2459" s="15">
        <v>45413</v>
      </c>
      <c r="E2459">
        <v>0</v>
      </c>
      <c r="F2459">
        <v>0</v>
      </c>
      <c r="G2459">
        <v>1</v>
      </c>
      <c r="H2459">
        <v>1</v>
      </c>
    </row>
    <row r="2460" spans="1:8">
      <c r="A2460" t="s">
        <v>6885</v>
      </c>
      <c r="B2460" s="15">
        <v>45433</v>
      </c>
      <c r="C2460" s="15">
        <v>45292</v>
      </c>
      <c r="D2460" s="15">
        <v>45413</v>
      </c>
      <c r="E2460">
        <v>1</v>
      </c>
      <c r="F2460">
        <v>0</v>
      </c>
      <c r="G2460">
        <v>0</v>
      </c>
      <c r="H2460">
        <v>1</v>
      </c>
    </row>
    <row r="2461" spans="1:8">
      <c r="A2461" t="s">
        <v>7057</v>
      </c>
      <c r="B2461" s="15">
        <v>45433</v>
      </c>
      <c r="C2461" s="15">
        <v>45292</v>
      </c>
      <c r="D2461" s="15">
        <v>45413</v>
      </c>
      <c r="E2461">
        <v>0</v>
      </c>
      <c r="F2461">
        <v>1</v>
      </c>
      <c r="G2461">
        <v>0</v>
      </c>
      <c r="H2461">
        <v>1</v>
      </c>
    </row>
    <row r="2462" spans="1:8">
      <c r="A2462" t="s">
        <v>6862</v>
      </c>
      <c r="B2462" s="15">
        <v>45433</v>
      </c>
      <c r="C2462" s="15">
        <v>45292</v>
      </c>
      <c r="D2462" s="15">
        <v>45413</v>
      </c>
      <c r="E2462">
        <v>1</v>
      </c>
      <c r="F2462">
        <v>0</v>
      </c>
      <c r="G2462">
        <v>0</v>
      </c>
      <c r="H2462">
        <v>1</v>
      </c>
    </row>
    <row r="2463" spans="1:8">
      <c r="A2463" t="s">
        <v>7956</v>
      </c>
      <c r="B2463" s="15">
        <v>45433</v>
      </c>
      <c r="C2463" s="15">
        <v>45292</v>
      </c>
      <c r="D2463" s="15">
        <v>45413</v>
      </c>
      <c r="E2463">
        <v>1</v>
      </c>
      <c r="F2463">
        <v>0</v>
      </c>
      <c r="G2463">
        <v>0</v>
      </c>
      <c r="H2463">
        <v>1</v>
      </c>
    </row>
    <row r="2464" spans="1:8">
      <c r="A2464" t="s">
        <v>6942</v>
      </c>
      <c r="B2464" s="15">
        <v>45433</v>
      </c>
      <c r="C2464" s="15">
        <v>45292</v>
      </c>
      <c r="D2464" s="15">
        <v>45413</v>
      </c>
      <c r="E2464">
        <v>2</v>
      </c>
      <c r="F2464">
        <v>0</v>
      </c>
      <c r="G2464">
        <v>0</v>
      </c>
      <c r="H2464">
        <v>2</v>
      </c>
    </row>
    <row r="2465" spans="1:8">
      <c r="A2465" t="s">
        <v>7160</v>
      </c>
      <c r="B2465" s="15">
        <v>45433</v>
      </c>
      <c r="C2465" s="15">
        <v>45292</v>
      </c>
      <c r="D2465" s="15">
        <v>45413</v>
      </c>
      <c r="E2465">
        <v>1</v>
      </c>
      <c r="F2465">
        <v>0</v>
      </c>
      <c r="G2465">
        <v>0</v>
      </c>
      <c r="H2465">
        <v>1</v>
      </c>
    </row>
    <row r="2466" spans="1:8">
      <c r="A2466" t="s">
        <v>7957</v>
      </c>
      <c r="B2466" s="15">
        <v>45433</v>
      </c>
      <c r="C2466" s="15">
        <v>45292</v>
      </c>
      <c r="D2466" s="15">
        <v>45413</v>
      </c>
      <c r="E2466">
        <v>1</v>
      </c>
      <c r="F2466">
        <v>0</v>
      </c>
      <c r="G2466">
        <v>0</v>
      </c>
      <c r="H2466">
        <v>1</v>
      </c>
    </row>
    <row r="2467" spans="1:8">
      <c r="A2467" t="s">
        <v>91</v>
      </c>
      <c r="B2467" s="15">
        <v>45464</v>
      </c>
      <c r="C2467" s="15">
        <v>45292</v>
      </c>
      <c r="D2467" s="15">
        <v>45444</v>
      </c>
      <c r="E2467">
        <v>3</v>
      </c>
      <c r="F2467">
        <v>0</v>
      </c>
      <c r="G2467">
        <v>2</v>
      </c>
      <c r="H2467">
        <v>5</v>
      </c>
    </row>
    <row r="2468" spans="1:8">
      <c r="A2468" t="s">
        <v>129</v>
      </c>
      <c r="B2468" s="15">
        <v>45464</v>
      </c>
      <c r="C2468" s="15">
        <v>45292</v>
      </c>
      <c r="D2468" s="15">
        <v>45444</v>
      </c>
      <c r="E2468">
        <v>0</v>
      </c>
      <c r="F2468">
        <v>0</v>
      </c>
      <c r="G2468">
        <v>1</v>
      </c>
      <c r="H2468">
        <v>1</v>
      </c>
    </row>
    <row r="2469" spans="1:8">
      <c r="A2469" t="s">
        <v>7958</v>
      </c>
      <c r="B2469" s="15">
        <v>45464</v>
      </c>
      <c r="C2469" s="15">
        <v>45292</v>
      </c>
      <c r="D2469" s="15">
        <v>45444</v>
      </c>
      <c r="E2469">
        <v>0</v>
      </c>
      <c r="F2469">
        <v>0</v>
      </c>
      <c r="G2469">
        <v>1</v>
      </c>
      <c r="H2469">
        <v>1</v>
      </c>
    </row>
    <row r="2470" spans="1:8">
      <c r="A2470" t="s">
        <v>6850</v>
      </c>
      <c r="B2470" s="15">
        <v>45464</v>
      </c>
      <c r="C2470" s="15">
        <v>45292</v>
      </c>
      <c r="D2470" s="15">
        <v>45444</v>
      </c>
      <c r="E2470">
        <v>0</v>
      </c>
      <c r="F2470">
        <v>1</v>
      </c>
      <c r="G2470">
        <v>0</v>
      </c>
      <c r="H2470">
        <v>1</v>
      </c>
    </row>
    <row r="2471" spans="1:8">
      <c r="A2471" t="s">
        <v>168</v>
      </c>
      <c r="B2471" s="15">
        <v>45464</v>
      </c>
      <c r="C2471" s="15">
        <v>45292</v>
      </c>
      <c r="D2471" s="15">
        <v>45444</v>
      </c>
      <c r="E2471">
        <v>0</v>
      </c>
      <c r="F2471">
        <v>1</v>
      </c>
      <c r="G2471">
        <v>0</v>
      </c>
      <c r="H2471">
        <v>1</v>
      </c>
    </row>
    <row r="2472" spans="1:8">
      <c r="A2472" t="s">
        <v>7043</v>
      </c>
      <c r="B2472" s="15">
        <v>45464</v>
      </c>
      <c r="C2472" s="15">
        <v>45292</v>
      </c>
      <c r="D2472" s="15">
        <v>45444</v>
      </c>
      <c r="E2472">
        <v>1</v>
      </c>
      <c r="F2472">
        <v>0</v>
      </c>
      <c r="G2472">
        <v>0</v>
      </c>
      <c r="H2472">
        <v>1</v>
      </c>
    </row>
    <row r="2473" spans="1:8">
      <c r="A2473" t="s">
        <v>114</v>
      </c>
      <c r="B2473" s="15">
        <v>45464</v>
      </c>
      <c r="C2473" s="15">
        <v>45292</v>
      </c>
      <c r="D2473" s="15">
        <v>45444</v>
      </c>
      <c r="E2473">
        <v>1</v>
      </c>
      <c r="F2473">
        <v>0</v>
      </c>
      <c r="G2473">
        <v>0</v>
      </c>
      <c r="H2473">
        <v>1</v>
      </c>
    </row>
    <row r="2474" spans="1:8">
      <c r="A2474" t="s">
        <v>7959</v>
      </c>
      <c r="B2474" s="15">
        <v>45464</v>
      </c>
      <c r="C2474" s="15">
        <v>45292</v>
      </c>
      <c r="D2474" s="15">
        <v>45444</v>
      </c>
      <c r="E2474">
        <v>1</v>
      </c>
      <c r="F2474">
        <v>0</v>
      </c>
      <c r="G2474">
        <v>0</v>
      </c>
      <c r="H2474">
        <v>1</v>
      </c>
    </row>
    <row r="2475" spans="1:8">
      <c r="A2475" t="s">
        <v>7960</v>
      </c>
      <c r="B2475" s="15">
        <v>45464</v>
      </c>
      <c r="C2475" s="15">
        <v>45292</v>
      </c>
      <c r="D2475" s="15">
        <v>45444</v>
      </c>
      <c r="E2475">
        <v>1</v>
      </c>
      <c r="F2475">
        <v>0</v>
      </c>
      <c r="G2475">
        <v>0</v>
      </c>
      <c r="H2475">
        <v>1</v>
      </c>
    </row>
    <row r="2476" spans="1:8">
      <c r="A2476" t="s">
        <v>6872</v>
      </c>
      <c r="B2476" s="15">
        <v>45464</v>
      </c>
      <c r="C2476" s="15">
        <v>45292</v>
      </c>
      <c r="D2476" s="15">
        <v>45444</v>
      </c>
      <c r="E2476">
        <v>0</v>
      </c>
      <c r="F2476">
        <v>0</v>
      </c>
      <c r="G2476">
        <v>1</v>
      </c>
      <c r="H2476">
        <v>1</v>
      </c>
    </row>
    <row r="2477" spans="1:8">
      <c r="A2477" t="s">
        <v>170</v>
      </c>
      <c r="B2477" s="15">
        <v>45464</v>
      </c>
      <c r="C2477" s="15">
        <v>45292</v>
      </c>
      <c r="D2477" s="15">
        <v>45444</v>
      </c>
      <c r="E2477">
        <v>0</v>
      </c>
      <c r="F2477">
        <v>0</v>
      </c>
      <c r="G2477">
        <v>1</v>
      </c>
      <c r="H2477">
        <v>1</v>
      </c>
    </row>
    <row r="2478" spans="1:8">
      <c r="A2478" t="s">
        <v>137</v>
      </c>
      <c r="B2478" s="15">
        <v>45464</v>
      </c>
      <c r="C2478" s="15">
        <v>45292</v>
      </c>
      <c r="D2478" s="15">
        <v>45444</v>
      </c>
      <c r="E2478">
        <v>2</v>
      </c>
      <c r="F2478">
        <v>0</v>
      </c>
      <c r="G2478">
        <v>0</v>
      </c>
      <c r="H2478">
        <v>2</v>
      </c>
    </row>
    <row r="2479" spans="1:8">
      <c r="A2479" t="s">
        <v>7961</v>
      </c>
      <c r="B2479" s="15">
        <v>45464</v>
      </c>
      <c r="C2479" s="15">
        <v>45292</v>
      </c>
      <c r="D2479" s="15">
        <v>45444</v>
      </c>
      <c r="E2479">
        <v>0</v>
      </c>
      <c r="F2479">
        <v>0</v>
      </c>
      <c r="G2479">
        <v>1</v>
      </c>
      <c r="H2479">
        <v>1</v>
      </c>
    </row>
    <row r="2480" spans="1:8">
      <c r="A2480" t="s">
        <v>7962</v>
      </c>
      <c r="B2480" s="15">
        <v>45464</v>
      </c>
      <c r="C2480" s="15">
        <v>45292</v>
      </c>
      <c r="D2480" s="15">
        <v>45444</v>
      </c>
      <c r="E2480">
        <v>0</v>
      </c>
      <c r="F2480">
        <v>0</v>
      </c>
      <c r="G2480">
        <v>1</v>
      </c>
      <c r="H2480">
        <v>1</v>
      </c>
    </row>
    <row r="2481" spans="1:8">
      <c r="A2481" t="s">
        <v>7007</v>
      </c>
      <c r="B2481" s="15">
        <v>45464</v>
      </c>
      <c r="C2481" s="15">
        <v>45292</v>
      </c>
      <c r="D2481" s="15">
        <v>45444</v>
      </c>
      <c r="E2481">
        <v>1</v>
      </c>
      <c r="F2481">
        <v>0</v>
      </c>
      <c r="G2481">
        <v>0</v>
      </c>
      <c r="H2481">
        <v>1</v>
      </c>
    </row>
    <row r="2482" spans="1:8">
      <c r="A2482" t="s">
        <v>7963</v>
      </c>
      <c r="B2482" s="15">
        <v>45464</v>
      </c>
      <c r="C2482" s="15">
        <v>45292</v>
      </c>
      <c r="D2482" s="15">
        <v>45444</v>
      </c>
      <c r="E2482">
        <v>0</v>
      </c>
      <c r="F2482">
        <v>0</v>
      </c>
      <c r="G2482">
        <v>1</v>
      </c>
      <c r="H2482">
        <v>1</v>
      </c>
    </row>
    <row r="2483" spans="1:8">
      <c r="A2483" t="s">
        <v>7964</v>
      </c>
      <c r="B2483" s="15">
        <v>45464</v>
      </c>
      <c r="C2483" s="15">
        <v>45292</v>
      </c>
      <c r="D2483" s="15">
        <v>45444</v>
      </c>
      <c r="E2483">
        <v>0</v>
      </c>
      <c r="F2483">
        <v>0</v>
      </c>
      <c r="G2483">
        <v>1</v>
      </c>
      <c r="H2483">
        <v>1</v>
      </c>
    </row>
    <row r="2484" spans="1:8">
      <c r="A2484" t="s">
        <v>92</v>
      </c>
      <c r="B2484" s="15">
        <v>45464</v>
      </c>
      <c r="C2484" s="15">
        <v>45292</v>
      </c>
      <c r="D2484" s="15">
        <v>45444</v>
      </c>
      <c r="E2484">
        <v>2</v>
      </c>
      <c r="F2484">
        <v>2</v>
      </c>
      <c r="G2484">
        <v>5</v>
      </c>
      <c r="H2484">
        <v>9</v>
      </c>
    </row>
    <row r="2485" spans="1:8">
      <c r="A2485" t="s">
        <v>171</v>
      </c>
      <c r="B2485" s="15">
        <v>45464</v>
      </c>
      <c r="C2485" s="15">
        <v>45292</v>
      </c>
      <c r="D2485" s="15">
        <v>45444</v>
      </c>
      <c r="E2485">
        <v>0</v>
      </c>
      <c r="F2485">
        <v>0</v>
      </c>
      <c r="G2485">
        <v>1</v>
      </c>
      <c r="H2485">
        <v>1</v>
      </c>
    </row>
    <row r="2486" spans="1:8">
      <c r="A2486" t="s">
        <v>6919</v>
      </c>
      <c r="B2486" s="15">
        <v>45464</v>
      </c>
      <c r="C2486" s="15">
        <v>45292</v>
      </c>
      <c r="D2486" s="15">
        <v>45444</v>
      </c>
      <c r="E2486">
        <v>0</v>
      </c>
      <c r="F2486">
        <v>1</v>
      </c>
      <c r="G2486">
        <v>0</v>
      </c>
      <c r="H2486">
        <v>1</v>
      </c>
    </row>
    <row r="2487" spans="1:8">
      <c r="A2487" t="s">
        <v>162</v>
      </c>
      <c r="B2487" s="15">
        <v>45464</v>
      </c>
      <c r="C2487" s="15">
        <v>45292</v>
      </c>
      <c r="D2487" s="15">
        <v>45444</v>
      </c>
      <c r="E2487">
        <v>0</v>
      </c>
      <c r="F2487">
        <v>0</v>
      </c>
      <c r="G2487">
        <v>1</v>
      </c>
      <c r="H2487">
        <v>1</v>
      </c>
    </row>
    <row r="2488" spans="1:8">
      <c r="A2488" t="s">
        <v>116</v>
      </c>
      <c r="B2488" s="15">
        <v>45464</v>
      </c>
      <c r="C2488" s="15">
        <v>45292</v>
      </c>
      <c r="D2488" s="15">
        <v>45444</v>
      </c>
      <c r="E2488">
        <v>2</v>
      </c>
      <c r="F2488">
        <v>0</v>
      </c>
      <c r="G2488">
        <v>0</v>
      </c>
      <c r="H2488">
        <v>2</v>
      </c>
    </row>
    <row r="2489" spans="1:8">
      <c r="A2489" t="s">
        <v>7028</v>
      </c>
      <c r="B2489" s="15">
        <v>45464</v>
      </c>
      <c r="C2489" s="15">
        <v>45292</v>
      </c>
      <c r="D2489" s="15">
        <v>45444</v>
      </c>
      <c r="E2489">
        <v>1</v>
      </c>
      <c r="F2489">
        <v>0</v>
      </c>
      <c r="G2489">
        <v>1</v>
      </c>
      <c r="H2489">
        <v>2</v>
      </c>
    </row>
    <row r="2490" spans="1:8">
      <c r="A2490" t="s">
        <v>80</v>
      </c>
      <c r="B2490" s="15">
        <v>45464</v>
      </c>
      <c r="C2490" s="15">
        <v>45292</v>
      </c>
      <c r="D2490" s="15">
        <v>45444</v>
      </c>
      <c r="E2490">
        <v>1</v>
      </c>
      <c r="F2490">
        <v>0</v>
      </c>
      <c r="G2490">
        <v>1</v>
      </c>
      <c r="H2490">
        <v>2</v>
      </c>
    </row>
    <row r="2491" spans="1:8">
      <c r="A2491" t="s">
        <v>6853</v>
      </c>
      <c r="B2491" s="15">
        <v>45464</v>
      </c>
      <c r="C2491" s="15">
        <v>45292</v>
      </c>
      <c r="D2491" s="15">
        <v>45444</v>
      </c>
      <c r="E2491">
        <v>0</v>
      </c>
      <c r="F2491">
        <v>0</v>
      </c>
      <c r="G2491">
        <v>3</v>
      </c>
      <c r="H2491">
        <v>3</v>
      </c>
    </row>
    <row r="2492" spans="1:8">
      <c r="A2492" t="s">
        <v>67</v>
      </c>
      <c r="B2492" s="15">
        <v>45464</v>
      </c>
      <c r="C2492" s="15">
        <v>45292</v>
      </c>
      <c r="D2492" s="15">
        <v>45444</v>
      </c>
      <c r="E2492">
        <v>5</v>
      </c>
      <c r="F2492">
        <v>0</v>
      </c>
      <c r="G2492">
        <v>2</v>
      </c>
      <c r="H2492">
        <v>7</v>
      </c>
    </row>
    <row r="2493" spans="1:8">
      <c r="A2493" t="s">
        <v>172</v>
      </c>
      <c r="B2493" s="15">
        <v>45464</v>
      </c>
      <c r="C2493" s="15">
        <v>45292</v>
      </c>
      <c r="D2493" s="15">
        <v>45444</v>
      </c>
      <c r="E2493">
        <v>0</v>
      </c>
      <c r="F2493">
        <v>1</v>
      </c>
      <c r="G2493">
        <v>0</v>
      </c>
      <c r="H2493">
        <v>1</v>
      </c>
    </row>
    <row r="2494" spans="1:8">
      <c r="A2494" t="s">
        <v>6997</v>
      </c>
      <c r="B2494" s="15">
        <v>45464</v>
      </c>
      <c r="C2494" s="15">
        <v>45292</v>
      </c>
      <c r="D2494" s="15">
        <v>45444</v>
      </c>
      <c r="E2494">
        <v>1</v>
      </c>
      <c r="F2494">
        <v>0</v>
      </c>
      <c r="G2494">
        <v>1</v>
      </c>
      <c r="H2494">
        <v>2</v>
      </c>
    </row>
    <row r="2495" spans="1:8">
      <c r="A2495" t="s">
        <v>188</v>
      </c>
      <c r="B2495" s="15">
        <v>45464</v>
      </c>
      <c r="C2495" s="15">
        <v>45292</v>
      </c>
      <c r="D2495" s="15">
        <v>45444</v>
      </c>
      <c r="E2495">
        <v>0</v>
      </c>
      <c r="F2495">
        <v>1</v>
      </c>
      <c r="G2495">
        <v>0</v>
      </c>
      <c r="H2495">
        <v>1</v>
      </c>
    </row>
    <row r="2496" spans="1:8">
      <c r="A2496" t="s">
        <v>7925</v>
      </c>
      <c r="B2496" s="15">
        <v>45464</v>
      </c>
      <c r="C2496" s="15">
        <v>45292</v>
      </c>
      <c r="D2496" s="15">
        <v>45444</v>
      </c>
      <c r="E2496">
        <v>0</v>
      </c>
      <c r="F2496">
        <v>0</v>
      </c>
      <c r="G2496">
        <v>1</v>
      </c>
      <c r="H2496">
        <v>1</v>
      </c>
    </row>
    <row r="2497" spans="1:8">
      <c r="A2497" t="s">
        <v>6913</v>
      </c>
      <c r="B2497" s="15">
        <v>45464</v>
      </c>
      <c r="C2497" s="15">
        <v>45292</v>
      </c>
      <c r="D2497" s="15">
        <v>45444</v>
      </c>
      <c r="E2497">
        <v>1</v>
      </c>
      <c r="F2497">
        <v>0</v>
      </c>
      <c r="G2497">
        <v>1</v>
      </c>
      <c r="H2497">
        <v>2</v>
      </c>
    </row>
    <row r="2498" spans="1:8">
      <c r="A2498" t="s">
        <v>90</v>
      </c>
      <c r="B2498" s="15">
        <v>45464</v>
      </c>
      <c r="C2498" s="15">
        <v>45292</v>
      </c>
      <c r="D2498" s="15">
        <v>45444</v>
      </c>
      <c r="E2498">
        <v>1</v>
      </c>
      <c r="F2498">
        <v>0</v>
      </c>
      <c r="G2498">
        <v>1</v>
      </c>
      <c r="H2498">
        <v>2</v>
      </c>
    </row>
    <row r="2499" spans="1:8">
      <c r="A2499" t="s">
        <v>82</v>
      </c>
      <c r="B2499" s="15">
        <v>45464</v>
      </c>
      <c r="C2499" s="15">
        <v>45292</v>
      </c>
      <c r="D2499" s="15">
        <v>45444</v>
      </c>
      <c r="E2499">
        <v>1</v>
      </c>
      <c r="F2499">
        <v>0</v>
      </c>
      <c r="G2499">
        <v>0</v>
      </c>
      <c r="H2499">
        <v>1</v>
      </c>
    </row>
    <row r="2500" spans="1:8">
      <c r="A2500" t="s">
        <v>7117</v>
      </c>
      <c r="B2500" s="15">
        <v>45464</v>
      </c>
      <c r="C2500" s="15">
        <v>45292</v>
      </c>
      <c r="D2500" s="15">
        <v>45444</v>
      </c>
      <c r="E2500">
        <v>2</v>
      </c>
      <c r="F2500">
        <v>0</v>
      </c>
      <c r="G2500">
        <v>0</v>
      </c>
      <c r="H2500">
        <v>2</v>
      </c>
    </row>
    <row r="2501" spans="1:8">
      <c r="A2501" t="s">
        <v>187</v>
      </c>
      <c r="B2501" s="15">
        <v>45464</v>
      </c>
      <c r="C2501" s="15">
        <v>45292</v>
      </c>
      <c r="D2501" s="15">
        <v>45444</v>
      </c>
      <c r="E2501">
        <v>0</v>
      </c>
      <c r="F2501">
        <v>0</v>
      </c>
      <c r="G2501">
        <v>1</v>
      </c>
      <c r="H2501">
        <v>1</v>
      </c>
    </row>
    <row r="2502" spans="1:8">
      <c r="A2502" t="s">
        <v>7965</v>
      </c>
      <c r="B2502" s="15">
        <v>45464</v>
      </c>
      <c r="C2502" s="15">
        <v>45292</v>
      </c>
      <c r="D2502" s="15">
        <v>45444</v>
      </c>
      <c r="E2502">
        <v>1</v>
      </c>
      <c r="F2502">
        <v>0</v>
      </c>
      <c r="G2502">
        <v>0</v>
      </c>
      <c r="H2502">
        <v>1</v>
      </c>
    </row>
    <row r="2503" spans="1:8">
      <c r="A2503" t="s">
        <v>6978</v>
      </c>
      <c r="B2503" s="15">
        <v>45464</v>
      </c>
      <c r="C2503" s="15">
        <v>45292</v>
      </c>
      <c r="D2503" s="15">
        <v>45444</v>
      </c>
      <c r="E2503">
        <v>1</v>
      </c>
      <c r="F2503">
        <v>0</v>
      </c>
      <c r="G2503">
        <v>0</v>
      </c>
      <c r="H2503">
        <v>1</v>
      </c>
    </row>
    <row r="2504" spans="1:8">
      <c r="A2504" t="s">
        <v>63</v>
      </c>
      <c r="B2504" s="15">
        <v>45464</v>
      </c>
      <c r="C2504" s="15">
        <v>45292</v>
      </c>
      <c r="D2504" s="15">
        <v>45444</v>
      </c>
      <c r="E2504">
        <v>4</v>
      </c>
      <c r="F2504">
        <v>1</v>
      </c>
      <c r="G2504">
        <v>5</v>
      </c>
      <c r="H2504">
        <v>10</v>
      </c>
    </row>
    <row r="2505" spans="1:8">
      <c r="A2505" t="s">
        <v>98</v>
      </c>
      <c r="B2505" s="15">
        <v>45464</v>
      </c>
      <c r="C2505" s="15">
        <v>45292</v>
      </c>
      <c r="D2505" s="15">
        <v>45444</v>
      </c>
      <c r="E2505">
        <v>2</v>
      </c>
      <c r="F2505">
        <v>0</v>
      </c>
      <c r="G2505">
        <v>3</v>
      </c>
      <c r="H2505">
        <v>5</v>
      </c>
    </row>
    <row r="2506" spans="1:8">
      <c r="A2506" t="s">
        <v>7260</v>
      </c>
      <c r="B2506" s="15">
        <v>45464</v>
      </c>
      <c r="C2506" s="15">
        <v>45292</v>
      </c>
      <c r="D2506" s="15">
        <v>45444</v>
      </c>
      <c r="E2506">
        <v>0</v>
      </c>
      <c r="F2506">
        <v>0</v>
      </c>
      <c r="G2506">
        <v>1</v>
      </c>
      <c r="H2506">
        <v>1</v>
      </c>
    </row>
    <row r="2507" spans="1:8">
      <c r="A2507" t="s">
        <v>64</v>
      </c>
      <c r="B2507" s="15">
        <v>45464</v>
      </c>
      <c r="C2507" s="15">
        <v>45292</v>
      </c>
      <c r="D2507" s="15">
        <v>45444</v>
      </c>
      <c r="E2507">
        <v>2</v>
      </c>
      <c r="F2507">
        <v>0</v>
      </c>
      <c r="G2507">
        <v>0</v>
      </c>
      <c r="H2507">
        <v>2</v>
      </c>
    </row>
    <row r="2508" spans="1:8">
      <c r="A2508" t="s">
        <v>138</v>
      </c>
      <c r="B2508" s="15">
        <v>45464</v>
      </c>
      <c r="C2508" s="15">
        <v>45292</v>
      </c>
      <c r="D2508" s="15">
        <v>45444</v>
      </c>
      <c r="E2508">
        <v>0</v>
      </c>
      <c r="F2508">
        <v>1</v>
      </c>
      <c r="G2508">
        <v>0</v>
      </c>
      <c r="H2508">
        <v>1</v>
      </c>
    </row>
    <row r="2509" spans="1:8">
      <c r="A2509" t="s">
        <v>7237</v>
      </c>
      <c r="B2509" s="15">
        <v>45464</v>
      </c>
      <c r="C2509" s="15">
        <v>45292</v>
      </c>
      <c r="D2509" s="15">
        <v>45444</v>
      </c>
      <c r="E2509">
        <v>0</v>
      </c>
      <c r="F2509">
        <v>1</v>
      </c>
      <c r="G2509">
        <v>0</v>
      </c>
      <c r="H2509">
        <v>1</v>
      </c>
    </row>
    <row r="2510" spans="1:8">
      <c r="A2510" t="s">
        <v>6923</v>
      </c>
      <c r="B2510" s="15">
        <v>45464</v>
      </c>
      <c r="C2510" s="15">
        <v>45292</v>
      </c>
      <c r="D2510" s="15">
        <v>45444</v>
      </c>
      <c r="E2510">
        <v>2</v>
      </c>
      <c r="F2510">
        <v>0</v>
      </c>
      <c r="G2510">
        <v>0</v>
      </c>
      <c r="H2510">
        <v>2</v>
      </c>
    </row>
    <row r="2511" spans="1:8">
      <c r="A2511" t="s">
        <v>7966</v>
      </c>
      <c r="B2511" s="15">
        <v>45464</v>
      </c>
      <c r="C2511" s="15">
        <v>45292</v>
      </c>
      <c r="D2511" s="15">
        <v>45444</v>
      </c>
      <c r="E2511">
        <v>1</v>
      </c>
      <c r="F2511">
        <v>0</v>
      </c>
      <c r="G2511">
        <v>0</v>
      </c>
      <c r="H2511">
        <v>1</v>
      </c>
    </row>
    <row r="2512" spans="1:8">
      <c r="A2512" t="s">
        <v>166</v>
      </c>
      <c r="B2512" s="15">
        <v>45464</v>
      </c>
      <c r="C2512" s="15">
        <v>45292</v>
      </c>
      <c r="D2512" s="15">
        <v>45444</v>
      </c>
      <c r="E2512">
        <v>0</v>
      </c>
      <c r="F2512">
        <v>0</v>
      </c>
      <c r="G2512">
        <v>1</v>
      </c>
      <c r="H2512">
        <v>1</v>
      </c>
    </row>
    <row r="2513" spans="1:8">
      <c r="A2513" t="s">
        <v>7190</v>
      </c>
      <c r="B2513" s="15">
        <v>45464</v>
      </c>
      <c r="C2513" s="15">
        <v>45292</v>
      </c>
      <c r="D2513" s="15">
        <v>45444</v>
      </c>
      <c r="E2513">
        <v>0</v>
      </c>
      <c r="F2513">
        <v>0</v>
      </c>
      <c r="G2513">
        <v>1</v>
      </c>
      <c r="H2513">
        <v>1</v>
      </c>
    </row>
    <row r="2514" spans="1:8">
      <c r="A2514" t="s">
        <v>7967</v>
      </c>
      <c r="B2514" s="15">
        <v>45464</v>
      </c>
      <c r="C2514" s="15">
        <v>45292</v>
      </c>
      <c r="D2514" s="15">
        <v>45444</v>
      </c>
      <c r="E2514">
        <v>0</v>
      </c>
      <c r="F2514">
        <v>0</v>
      </c>
      <c r="G2514">
        <v>1</v>
      </c>
      <c r="H2514">
        <v>1</v>
      </c>
    </row>
    <row r="2515" spans="1:8">
      <c r="A2515" t="s">
        <v>7100</v>
      </c>
      <c r="B2515" s="15">
        <v>45464</v>
      </c>
      <c r="C2515" s="15">
        <v>45292</v>
      </c>
      <c r="D2515" s="15">
        <v>45444</v>
      </c>
      <c r="E2515">
        <v>0</v>
      </c>
      <c r="F2515">
        <v>1</v>
      </c>
      <c r="G2515">
        <v>0</v>
      </c>
      <c r="H2515">
        <v>1</v>
      </c>
    </row>
    <row r="2516" spans="1:8">
      <c r="A2516" t="s">
        <v>148</v>
      </c>
      <c r="B2516" s="15">
        <v>45464</v>
      </c>
      <c r="C2516" s="15">
        <v>45292</v>
      </c>
      <c r="D2516" s="15">
        <v>45444</v>
      </c>
      <c r="E2516">
        <v>0</v>
      </c>
      <c r="F2516">
        <v>0</v>
      </c>
      <c r="G2516">
        <v>2</v>
      </c>
      <c r="H2516">
        <v>2</v>
      </c>
    </row>
    <row r="2517" spans="1:8">
      <c r="A2517" t="s">
        <v>156</v>
      </c>
      <c r="B2517" s="15">
        <v>45464</v>
      </c>
      <c r="C2517" s="15">
        <v>45292</v>
      </c>
      <c r="D2517" s="15">
        <v>45444</v>
      </c>
      <c r="E2517">
        <v>1</v>
      </c>
      <c r="F2517">
        <v>1</v>
      </c>
      <c r="G2517">
        <v>1</v>
      </c>
      <c r="H2517">
        <v>3</v>
      </c>
    </row>
    <row r="2518" spans="1:8">
      <c r="A2518" t="s">
        <v>7968</v>
      </c>
      <c r="B2518" s="15">
        <v>45464</v>
      </c>
      <c r="C2518" s="15">
        <v>45292</v>
      </c>
      <c r="D2518" s="15">
        <v>45444</v>
      </c>
      <c r="E2518">
        <v>1</v>
      </c>
      <c r="F2518">
        <v>0</v>
      </c>
      <c r="G2518">
        <v>0</v>
      </c>
      <c r="H2518">
        <v>1</v>
      </c>
    </row>
    <row r="2519" spans="1:8">
      <c r="A2519" t="s">
        <v>7229</v>
      </c>
      <c r="B2519" s="15">
        <v>45464</v>
      </c>
      <c r="C2519" s="15">
        <v>45292</v>
      </c>
      <c r="D2519" s="15">
        <v>45444</v>
      </c>
      <c r="E2519">
        <v>0</v>
      </c>
      <c r="F2519">
        <v>0</v>
      </c>
      <c r="G2519">
        <v>1</v>
      </c>
      <c r="H2519">
        <v>1</v>
      </c>
    </row>
    <row r="2520" spans="1:8">
      <c r="A2520" t="s">
        <v>7969</v>
      </c>
      <c r="B2520" s="15">
        <v>45464</v>
      </c>
      <c r="C2520" s="15">
        <v>45292</v>
      </c>
      <c r="D2520" s="15">
        <v>45444</v>
      </c>
      <c r="E2520">
        <v>1</v>
      </c>
      <c r="F2520">
        <v>0</v>
      </c>
      <c r="G2520">
        <v>0</v>
      </c>
      <c r="H2520">
        <v>1</v>
      </c>
    </row>
    <row r="2521" spans="1:8">
      <c r="A2521" t="s">
        <v>6968</v>
      </c>
      <c r="B2521" s="15">
        <v>45464</v>
      </c>
      <c r="C2521" s="15">
        <v>45292</v>
      </c>
      <c r="D2521" s="15">
        <v>45444</v>
      </c>
      <c r="E2521">
        <v>1</v>
      </c>
      <c r="F2521">
        <v>0</v>
      </c>
      <c r="G2521">
        <v>0</v>
      </c>
      <c r="H2521">
        <v>1</v>
      </c>
    </row>
    <row r="2522" spans="1:8">
      <c r="A2522" t="s">
        <v>6922</v>
      </c>
      <c r="B2522" s="15">
        <v>45464</v>
      </c>
      <c r="C2522" s="15">
        <v>45292</v>
      </c>
      <c r="D2522" s="15">
        <v>45444</v>
      </c>
      <c r="E2522">
        <v>0</v>
      </c>
      <c r="F2522">
        <v>0</v>
      </c>
      <c r="G2522">
        <v>1</v>
      </c>
      <c r="H2522">
        <v>1</v>
      </c>
    </row>
    <row r="2523" spans="1:8">
      <c r="A2523" t="s">
        <v>7970</v>
      </c>
      <c r="B2523" s="15">
        <v>45464</v>
      </c>
      <c r="C2523" s="15">
        <v>45292</v>
      </c>
      <c r="D2523" s="15">
        <v>45444</v>
      </c>
      <c r="E2523">
        <v>1</v>
      </c>
      <c r="F2523">
        <v>0</v>
      </c>
      <c r="G2523">
        <v>0</v>
      </c>
      <c r="H2523">
        <v>1</v>
      </c>
    </row>
    <row r="2524" spans="1:8">
      <c r="A2524" t="s">
        <v>7971</v>
      </c>
      <c r="B2524" s="15">
        <v>45464</v>
      </c>
      <c r="C2524" s="15">
        <v>45292</v>
      </c>
      <c r="D2524" s="15">
        <v>45444</v>
      </c>
      <c r="E2524">
        <v>1</v>
      </c>
      <c r="F2524">
        <v>0</v>
      </c>
      <c r="G2524">
        <v>0</v>
      </c>
      <c r="H2524">
        <v>1</v>
      </c>
    </row>
    <row r="2525" spans="1:8">
      <c r="A2525" t="s">
        <v>7533</v>
      </c>
      <c r="B2525" s="15">
        <v>45464</v>
      </c>
      <c r="C2525" s="15">
        <v>45292</v>
      </c>
      <c r="D2525" s="15">
        <v>45444</v>
      </c>
      <c r="E2525">
        <v>0</v>
      </c>
      <c r="F2525">
        <v>0</v>
      </c>
      <c r="G2525">
        <v>1</v>
      </c>
      <c r="H2525">
        <v>1</v>
      </c>
    </row>
    <row r="2526" spans="1:8">
      <c r="A2526" t="s">
        <v>7972</v>
      </c>
      <c r="B2526" s="15">
        <v>45464</v>
      </c>
      <c r="C2526" s="15">
        <v>45292</v>
      </c>
      <c r="D2526" s="15">
        <v>45444</v>
      </c>
      <c r="E2526">
        <v>0</v>
      </c>
      <c r="F2526">
        <v>0</v>
      </c>
      <c r="G2526">
        <v>1</v>
      </c>
      <c r="H2526">
        <v>1</v>
      </c>
    </row>
    <row r="2527" spans="1:8">
      <c r="A2527" t="s">
        <v>7973</v>
      </c>
      <c r="B2527" s="15">
        <v>45464</v>
      </c>
      <c r="C2527" s="15">
        <v>45292</v>
      </c>
      <c r="D2527" s="15">
        <v>45444</v>
      </c>
      <c r="E2527">
        <v>1</v>
      </c>
      <c r="F2527">
        <v>0</v>
      </c>
      <c r="G2527">
        <v>0</v>
      </c>
      <c r="H2527">
        <v>1</v>
      </c>
    </row>
    <row r="2528" spans="1:8">
      <c r="A2528" t="s">
        <v>6947</v>
      </c>
      <c r="B2528" s="15">
        <v>45464</v>
      </c>
      <c r="C2528" s="15">
        <v>45292</v>
      </c>
      <c r="D2528" s="15">
        <v>45444</v>
      </c>
      <c r="E2528">
        <v>2</v>
      </c>
      <c r="F2528">
        <v>0</v>
      </c>
      <c r="G2528">
        <v>0</v>
      </c>
      <c r="H2528">
        <v>2</v>
      </c>
    </row>
    <row r="2529" spans="1:8">
      <c r="A2529" t="s">
        <v>7974</v>
      </c>
      <c r="B2529" s="15">
        <v>45464</v>
      </c>
      <c r="C2529" s="15">
        <v>45292</v>
      </c>
      <c r="D2529" s="15">
        <v>45444</v>
      </c>
      <c r="E2529">
        <v>0</v>
      </c>
      <c r="F2529">
        <v>1</v>
      </c>
      <c r="G2529">
        <v>0</v>
      </c>
      <c r="H2529">
        <v>1</v>
      </c>
    </row>
    <row r="2530" spans="1:8">
      <c r="A2530" t="s">
        <v>107</v>
      </c>
      <c r="B2530" s="15">
        <v>45464</v>
      </c>
      <c r="C2530" s="15">
        <v>45292</v>
      </c>
      <c r="D2530" s="15">
        <v>45444</v>
      </c>
      <c r="E2530">
        <v>1</v>
      </c>
      <c r="F2530">
        <v>0</v>
      </c>
      <c r="G2530">
        <v>0</v>
      </c>
      <c r="H2530">
        <v>1</v>
      </c>
    </row>
    <row r="2531" spans="1:8">
      <c r="A2531" t="s">
        <v>106</v>
      </c>
      <c r="B2531" s="15">
        <v>45464</v>
      </c>
      <c r="C2531" s="15">
        <v>45292</v>
      </c>
      <c r="D2531" s="15">
        <v>45444</v>
      </c>
      <c r="E2531">
        <v>4</v>
      </c>
      <c r="F2531">
        <v>1</v>
      </c>
      <c r="G2531">
        <v>1</v>
      </c>
      <c r="H2531">
        <v>6</v>
      </c>
    </row>
    <row r="2532" spans="1:8">
      <c r="A2532" t="s">
        <v>7942</v>
      </c>
      <c r="B2532" s="15">
        <v>45464</v>
      </c>
      <c r="C2532" s="15">
        <v>45292</v>
      </c>
      <c r="D2532" s="15">
        <v>45444</v>
      </c>
      <c r="E2532">
        <v>0</v>
      </c>
      <c r="F2532">
        <v>0</v>
      </c>
      <c r="G2532">
        <v>1</v>
      </c>
      <c r="H2532">
        <v>1</v>
      </c>
    </row>
    <row r="2533" spans="1:8">
      <c r="A2533" t="s">
        <v>58</v>
      </c>
      <c r="B2533" s="15">
        <v>45464</v>
      </c>
      <c r="C2533" s="15">
        <v>45292</v>
      </c>
      <c r="D2533" s="15">
        <v>45444</v>
      </c>
      <c r="E2533">
        <v>6</v>
      </c>
      <c r="F2533">
        <v>3</v>
      </c>
      <c r="G2533">
        <v>3</v>
      </c>
      <c r="H2533">
        <v>12</v>
      </c>
    </row>
    <row r="2534" spans="1:8">
      <c r="A2534" t="s">
        <v>95</v>
      </c>
      <c r="B2534" s="15">
        <v>45464</v>
      </c>
      <c r="C2534" s="15">
        <v>45292</v>
      </c>
      <c r="D2534" s="15">
        <v>45444</v>
      </c>
      <c r="E2534">
        <v>1</v>
      </c>
      <c r="F2534">
        <v>0</v>
      </c>
      <c r="G2534">
        <v>0</v>
      </c>
      <c r="H2534">
        <v>1</v>
      </c>
    </row>
    <row r="2535" spans="1:8">
      <c r="A2535" t="s">
        <v>7039</v>
      </c>
      <c r="B2535" s="15">
        <v>45464</v>
      </c>
      <c r="C2535" s="15">
        <v>45292</v>
      </c>
      <c r="D2535" s="15">
        <v>45444</v>
      </c>
      <c r="E2535">
        <v>1</v>
      </c>
      <c r="F2535">
        <v>0</v>
      </c>
      <c r="G2535">
        <v>0</v>
      </c>
      <c r="H2535">
        <v>1</v>
      </c>
    </row>
    <row r="2536" spans="1:8">
      <c r="A2536" t="s">
        <v>7240</v>
      </c>
      <c r="B2536" s="15">
        <v>45464</v>
      </c>
      <c r="C2536" s="15">
        <v>45292</v>
      </c>
      <c r="D2536" s="15">
        <v>45444</v>
      </c>
      <c r="E2536">
        <v>1</v>
      </c>
      <c r="F2536">
        <v>0</v>
      </c>
      <c r="G2536">
        <v>0</v>
      </c>
      <c r="H2536">
        <v>1</v>
      </c>
    </row>
    <row r="2537" spans="1:8">
      <c r="A2537" t="s">
        <v>7068</v>
      </c>
      <c r="B2537" s="15">
        <v>45464</v>
      </c>
      <c r="C2537" s="15">
        <v>45292</v>
      </c>
      <c r="D2537" s="15">
        <v>45444</v>
      </c>
      <c r="E2537">
        <v>2</v>
      </c>
      <c r="F2537">
        <v>0</v>
      </c>
      <c r="G2537">
        <v>0</v>
      </c>
      <c r="H2537">
        <v>2</v>
      </c>
    </row>
    <row r="2538" spans="1:8">
      <c r="A2538" t="s">
        <v>164</v>
      </c>
      <c r="B2538" s="15">
        <v>45464</v>
      </c>
      <c r="C2538" s="15">
        <v>45292</v>
      </c>
      <c r="D2538" s="15">
        <v>45444</v>
      </c>
      <c r="E2538">
        <v>0</v>
      </c>
      <c r="F2538">
        <v>1</v>
      </c>
      <c r="G2538">
        <v>0</v>
      </c>
      <c r="H2538">
        <v>1</v>
      </c>
    </row>
    <row r="2539" spans="1:8">
      <c r="A2539" t="s">
        <v>81</v>
      </c>
      <c r="B2539" s="15">
        <v>45464</v>
      </c>
      <c r="C2539" s="15">
        <v>45292</v>
      </c>
      <c r="D2539" s="15">
        <v>45444</v>
      </c>
      <c r="E2539">
        <v>0</v>
      </c>
      <c r="F2539">
        <v>0</v>
      </c>
      <c r="G2539">
        <v>4</v>
      </c>
      <c r="H2539">
        <v>4</v>
      </c>
    </row>
    <row r="2540" spans="1:8">
      <c r="A2540" t="s">
        <v>7200</v>
      </c>
      <c r="B2540" s="15">
        <v>45464</v>
      </c>
      <c r="C2540" s="15">
        <v>45292</v>
      </c>
      <c r="D2540" s="15">
        <v>45444</v>
      </c>
      <c r="E2540">
        <v>1</v>
      </c>
      <c r="F2540">
        <v>0</v>
      </c>
      <c r="G2540">
        <v>0</v>
      </c>
      <c r="H2540">
        <v>1</v>
      </c>
    </row>
    <row r="2541" spans="1:8">
      <c r="A2541" t="s">
        <v>89</v>
      </c>
      <c r="B2541" s="15">
        <v>45464</v>
      </c>
      <c r="C2541" s="15">
        <v>45292</v>
      </c>
      <c r="D2541" s="15">
        <v>45444</v>
      </c>
      <c r="E2541">
        <v>1</v>
      </c>
      <c r="F2541">
        <v>1</v>
      </c>
      <c r="G2541">
        <v>0</v>
      </c>
      <c r="H2541">
        <v>2</v>
      </c>
    </row>
    <row r="2542" spans="1:8">
      <c r="A2542" t="s">
        <v>6846</v>
      </c>
      <c r="B2542" s="15">
        <v>45494</v>
      </c>
      <c r="C2542" s="15">
        <v>45292</v>
      </c>
      <c r="D2542" s="15">
        <v>45474</v>
      </c>
      <c r="E2542">
        <v>0</v>
      </c>
      <c r="F2542">
        <v>1</v>
      </c>
      <c r="G2542">
        <v>0</v>
      </c>
      <c r="H2542">
        <v>1</v>
      </c>
    </row>
    <row r="2543" spans="1:8">
      <c r="A2543" t="s">
        <v>7975</v>
      </c>
      <c r="B2543" s="15">
        <v>45494</v>
      </c>
      <c r="C2543" s="15">
        <v>45292</v>
      </c>
      <c r="D2543" s="15">
        <v>45474</v>
      </c>
      <c r="E2543">
        <v>0</v>
      </c>
      <c r="F2543">
        <v>0</v>
      </c>
      <c r="G2543">
        <v>1</v>
      </c>
      <c r="H2543">
        <v>1</v>
      </c>
    </row>
    <row r="2544" spans="1:8">
      <c r="A2544" t="s">
        <v>81</v>
      </c>
      <c r="B2544" s="15">
        <v>45494</v>
      </c>
      <c r="C2544" s="15">
        <v>45292</v>
      </c>
      <c r="D2544" s="15">
        <v>45474</v>
      </c>
      <c r="E2544">
        <v>0</v>
      </c>
      <c r="F2544">
        <v>0</v>
      </c>
      <c r="G2544">
        <v>2</v>
      </c>
      <c r="H2544">
        <v>2</v>
      </c>
    </row>
    <row r="2545" spans="1:8">
      <c r="A2545" t="s">
        <v>6942</v>
      </c>
      <c r="B2545" s="15">
        <v>45494</v>
      </c>
      <c r="C2545" s="15">
        <v>45292</v>
      </c>
      <c r="D2545" s="15">
        <v>45474</v>
      </c>
      <c r="E2545">
        <v>0</v>
      </c>
      <c r="F2545">
        <v>0</v>
      </c>
      <c r="G2545">
        <v>1</v>
      </c>
      <c r="H2545">
        <v>1</v>
      </c>
    </row>
    <row r="2546" spans="1:8">
      <c r="A2546" t="s">
        <v>64</v>
      </c>
      <c r="B2546" s="15">
        <v>45494</v>
      </c>
      <c r="C2546" s="15">
        <v>45292</v>
      </c>
      <c r="D2546" s="15">
        <v>45474</v>
      </c>
      <c r="E2546">
        <v>2</v>
      </c>
      <c r="F2546">
        <v>0</v>
      </c>
      <c r="G2546">
        <v>1</v>
      </c>
      <c r="H2546">
        <v>3</v>
      </c>
    </row>
    <row r="2547" spans="1:8">
      <c r="A2547" t="s">
        <v>7976</v>
      </c>
      <c r="B2547" s="15">
        <v>45494</v>
      </c>
      <c r="C2547" s="15">
        <v>45292</v>
      </c>
      <c r="D2547" s="15">
        <v>45474</v>
      </c>
      <c r="E2547">
        <v>1</v>
      </c>
      <c r="F2547">
        <v>0</v>
      </c>
      <c r="G2547">
        <v>0</v>
      </c>
      <c r="H2547">
        <v>1</v>
      </c>
    </row>
    <row r="2548" spans="1:8">
      <c r="A2548" t="s">
        <v>78</v>
      </c>
      <c r="B2548" s="15">
        <v>45494</v>
      </c>
      <c r="C2548" s="15">
        <v>45292</v>
      </c>
      <c r="D2548" s="15">
        <v>45474</v>
      </c>
      <c r="E2548">
        <v>2</v>
      </c>
      <c r="F2548">
        <v>0</v>
      </c>
      <c r="G2548">
        <v>0</v>
      </c>
      <c r="H2548">
        <v>2</v>
      </c>
    </row>
    <row r="2549" spans="1:8">
      <c r="A2549" t="s">
        <v>67</v>
      </c>
      <c r="B2549" s="15">
        <v>45494</v>
      </c>
      <c r="C2549" s="15">
        <v>45292</v>
      </c>
      <c r="D2549" s="15">
        <v>45474</v>
      </c>
      <c r="E2549">
        <v>4</v>
      </c>
      <c r="F2549">
        <v>0</v>
      </c>
      <c r="G2549">
        <v>2</v>
      </c>
      <c r="H2549">
        <v>6</v>
      </c>
    </row>
    <row r="2550" spans="1:8">
      <c r="A2550" t="s">
        <v>141</v>
      </c>
      <c r="B2550" s="15">
        <v>45494</v>
      </c>
      <c r="C2550" s="15">
        <v>45292</v>
      </c>
      <c r="D2550" s="15">
        <v>45474</v>
      </c>
      <c r="E2550">
        <v>2</v>
      </c>
      <c r="F2550">
        <v>0</v>
      </c>
      <c r="G2550">
        <v>1</v>
      </c>
      <c r="H2550">
        <v>3</v>
      </c>
    </row>
    <row r="2551" spans="1:8">
      <c r="A2551" t="s">
        <v>7094</v>
      </c>
      <c r="B2551" s="15">
        <v>45494</v>
      </c>
      <c r="C2551" s="15">
        <v>45292</v>
      </c>
      <c r="D2551" s="15">
        <v>45474</v>
      </c>
      <c r="E2551">
        <v>0</v>
      </c>
      <c r="F2551">
        <v>0</v>
      </c>
      <c r="G2551">
        <v>1</v>
      </c>
      <c r="H2551">
        <v>1</v>
      </c>
    </row>
    <row r="2552" spans="1:8">
      <c r="A2552" t="s">
        <v>106</v>
      </c>
      <c r="B2552" s="15">
        <v>45494</v>
      </c>
      <c r="C2552" s="15">
        <v>45292</v>
      </c>
      <c r="D2552" s="15">
        <v>45474</v>
      </c>
      <c r="E2552">
        <v>0</v>
      </c>
      <c r="F2552">
        <v>0</v>
      </c>
      <c r="G2552">
        <v>1</v>
      </c>
      <c r="H2552">
        <v>1</v>
      </c>
    </row>
    <row r="2553" spans="1:8">
      <c r="A2553" t="s">
        <v>92</v>
      </c>
      <c r="B2553" s="15">
        <v>45494</v>
      </c>
      <c r="C2553" s="15">
        <v>45292</v>
      </c>
      <c r="D2553" s="15">
        <v>45474</v>
      </c>
      <c r="E2553">
        <v>1</v>
      </c>
      <c r="F2553">
        <v>1</v>
      </c>
      <c r="G2553">
        <v>4</v>
      </c>
      <c r="H2553">
        <v>6</v>
      </c>
    </row>
    <row r="2554" spans="1:8">
      <c r="A2554" t="s">
        <v>7240</v>
      </c>
      <c r="B2554" s="15">
        <v>45494</v>
      </c>
      <c r="C2554" s="15">
        <v>45292</v>
      </c>
      <c r="D2554" s="15">
        <v>45474</v>
      </c>
      <c r="E2554">
        <v>0</v>
      </c>
      <c r="F2554">
        <v>0</v>
      </c>
      <c r="G2554">
        <v>2</v>
      </c>
      <c r="H2554">
        <v>2</v>
      </c>
    </row>
    <row r="2555" spans="1:8">
      <c r="A2555" t="s">
        <v>7320</v>
      </c>
      <c r="B2555" s="15">
        <v>45494</v>
      </c>
      <c r="C2555" s="15">
        <v>45292</v>
      </c>
      <c r="D2555" s="15">
        <v>45474</v>
      </c>
      <c r="E2555">
        <v>1</v>
      </c>
      <c r="F2555">
        <v>0</v>
      </c>
      <c r="G2555">
        <v>0</v>
      </c>
      <c r="H2555">
        <v>1</v>
      </c>
    </row>
    <row r="2556" spans="1:8">
      <c r="A2556" t="s">
        <v>168</v>
      </c>
      <c r="B2556" s="15">
        <v>45494</v>
      </c>
      <c r="C2556" s="15">
        <v>45292</v>
      </c>
      <c r="D2556" s="15">
        <v>45474</v>
      </c>
      <c r="E2556">
        <v>2</v>
      </c>
      <c r="F2556">
        <v>0</v>
      </c>
      <c r="G2556">
        <v>0</v>
      </c>
      <c r="H2556">
        <v>2</v>
      </c>
    </row>
    <row r="2557" spans="1:8">
      <c r="A2557" t="s">
        <v>137</v>
      </c>
      <c r="B2557" s="15">
        <v>45494</v>
      </c>
      <c r="C2557" s="15">
        <v>45292</v>
      </c>
      <c r="D2557" s="15">
        <v>45474</v>
      </c>
      <c r="E2557">
        <v>1</v>
      </c>
      <c r="F2557">
        <v>0</v>
      </c>
      <c r="G2557">
        <v>0</v>
      </c>
      <c r="H2557">
        <v>1</v>
      </c>
    </row>
    <row r="2558" spans="1:8">
      <c r="A2558" t="s">
        <v>7139</v>
      </c>
      <c r="B2558" s="15">
        <v>45494</v>
      </c>
      <c r="C2558" s="15">
        <v>45292</v>
      </c>
      <c r="D2558" s="15">
        <v>45474</v>
      </c>
      <c r="E2558">
        <v>1</v>
      </c>
      <c r="F2558">
        <v>0</v>
      </c>
      <c r="G2558">
        <v>0</v>
      </c>
      <c r="H2558">
        <v>1</v>
      </c>
    </row>
    <row r="2559" spans="1:8">
      <c r="A2559" t="s">
        <v>180</v>
      </c>
      <c r="B2559" s="15">
        <v>45494</v>
      </c>
      <c r="C2559" s="15">
        <v>45292</v>
      </c>
      <c r="D2559" s="15">
        <v>45474</v>
      </c>
      <c r="E2559">
        <v>0</v>
      </c>
      <c r="F2559">
        <v>0</v>
      </c>
      <c r="G2559">
        <v>1</v>
      </c>
      <c r="H2559">
        <v>1</v>
      </c>
    </row>
    <row r="2560" spans="1:8">
      <c r="A2560" t="s">
        <v>6997</v>
      </c>
      <c r="B2560" s="15">
        <v>45494</v>
      </c>
      <c r="C2560" s="15">
        <v>45292</v>
      </c>
      <c r="D2560" s="15">
        <v>45474</v>
      </c>
      <c r="E2560">
        <v>1</v>
      </c>
      <c r="F2560">
        <v>0</v>
      </c>
      <c r="G2560">
        <v>0</v>
      </c>
      <c r="H2560">
        <v>1</v>
      </c>
    </row>
    <row r="2561" spans="1:8">
      <c r="A2561" t="s">
        <v>7532</v>
      </c>
      <c r="B2561" s="15">
        <v>45494</v>
      </c>
      <c r="C2561" s="15">
        <v>45292</v>
      </c>
      <c r="D2561" s="15">
        <v>45474</v>
      </c>
      <c r="E2561">
        <v>0</v>
      </c>
      <c r="F2561">
        <v>0</v>
      </c>
      <c r="G2561">
        <v>1</v>
      </c>
      <c r="H2561">
        <v>1</v>
      </c>
    </row>
    <row r="2562" spans="1:8">
      <c r="A2562" t="s">
        <v>175</v>
      </c>
      <c r="B2562" s="15">
        <v>45494</v>
      </c>
      <c r="C2562" s="15">
        <v>45292</v>
      </c>
      <c r="D2562" s="15">
        <v>45474</v>
      </c>
      <c r="E2562">
        <v>1</v>
      </c>
      <c r="F2562">
        <v>0</v>
      </c>
      <c r="G2562">
        <v>0</v>
      </c>
      <c r="H2562">
        <v>1</v>
      </c>
    </row>
    <row r="2563" spans="1:8">
      <c r="A2563" t="s">
        <v>7977</v>
      </c>
      <c r="B2563" s="15">
        <v>45494</v>
      </c>
      <c r="C2563" s="15">
        <v>45292</v>
      </c>
      <c r="D2563" s="15">
        <v>45474</v>
      </c>
      <c r="E2563">
        <v>1</v>
      </c>
      <c r="F2563">
        <v>0</v>
      </c>
      <c r="G2563">
        <v>0</v>
      </c>
      <c r="H2563">
        <v>1</v>
      </c>
    </row>
    <row r="2564" spans="1:8">
      <c r="A2564" t="s">
        <v>188</v>
      </c>
      <c r="B2564" s="15">
        <v>45494</v>
      </c>
      <c r="C2564" s="15">
        <v>45292</v>
      </c>
      <c r="D2564" s="15">
        <v>45474</v>
      </c>
      <c r="E2564">
        <v>2</v>
      </c>
      <c r="F2564">
        <v>0</v>
      </c>
      <c r="G2564">
        <v>0</v>
      </c>
      <c r="H2564">
        <v>2</v>
      </c>
    </row>
    <row r="2565" spans="1:8">
      <c r="A2565" t="s">
        <v>7039</v>
      </c>
      <c r="B2565" s="15">
        <v>45494</v>
      </c>
      <c r="C2565" s="15">
        <v>45292</v>
      </c>
      <c r="D2565" s="15">
        <v>45474</v>
      </c>
      <c r="E2565">
        <v>1</v>
      </c>
      <c r="F2565">
        <v>0</v>
      </c>
      <c r="G2565">
        <v>0</v>
      </c>
      <c r="H2565">
        <v>1</v>
      </c>
    </row>
    <row r="2566" spans="1:8">
      <c r="A2566" t="s">
        <v>7978</v>
      </c>
      <c r="B2566" s="15">
        <v>45494</v>
      </c>
      <c r="C2566" s="15">
        <v>45292</v>
      </c>
      <c r="D2566" s="15">
        <v>45474</v>
      </c>
      <c r="E2566">
        <v>1</v>
      </c>
      <c r="F2566">
        <v>0</v>
      </c>
      <c r="G2566">
        <v>0</v>
      </c>
      <c r="H2566">
        <v>1</v>
      </c>
    </row>
    <row r="2567" spans="1:8">
      <c r="A2567" t="s">
        <v>82</v>
      </c>
      <c r="B2567" s="15">
        <v>45494</v>
      </c>
      <c r="C2567" s="15">
        <v>45292</v>
      </c>
      <c r="D2567" s="15">
        <v>45474</v>
      </c>
      <c r="E2567">
        <v>0</v>
      </c>
      <c r="F2567">
        <v>0</v>
      </c>
      <c r="G2567">
        <v>1</v>
      </c>
      <c r="H2567">
        <v>1</v>
      </c>
    </row>
    <row r="2568" spans="1:8">
      <c r="A2568" t="s">
        <v>6856</v>
      </c>
      <c r="B2568" s="15">
        <v>45494</v>
      </c>
      <c r="C2568" s="15">
        <v>45292</v>
      </c>
      <c r="D2568" s="15">
        <v>45474</v>
      </c>
      <c r="E2568">
        <v>0</v>
      </c>
      <c r="F2568">
        <v>0</v>
      </c>
      <c r="G2568">
        <v>1</v>
      </c>
      <c r="H2568">
        <v>1</v>
      </c>
    </row>
    <row r="2569" spans="1:8">
      <c r="A2569" t="s">
        <v>6936</v>
      </c>
      <c r="B2569" s="15">
        <v>45494</v>
      </c>
      <c r="C2569" s="15">
        <v>45292</v>
      </c>
      <c r="D2569" s="15">
        <v>45474</v>
      </c>
      <c r="E2569">
        <v>0</v>
      </c>
      <c r="F2569">
        <v>0</v>
      </c>
      <c r="G2569">
        <v>1</v>
      </c>
      <c r="H2569">
        <v>1</v>
      </c>
    </row>
    <row r="2570" spans="1:8">
      <c r="A2570" t="s">
        <v>7979</v>
      </c>
      <c r="B2570" s="15">
        <v>45494</v>
      </c>
      <c r="C2570" s="15">
        <v>45292</v>
      </c>
      <c r="D2570" s="15">
        <v>45474</v>
      </c>
      <c r="E2570">
        <v>1</v>
      </c>
      <c r="F2570">
        <v>0</v>
      </c>
      <c r="G2570">
        <v>0</v>
      </c>
      <c r="H2570">
        <v>1</v>
      </c>
    </row>
    <row r="2571" spans="1:8">
      <c r="A2571" t="s">
        <v>7043</v>
      </c>
      <c r="B2571" s="15">
        <v>45494</v>
      </c>
      <c r="C2571" s="15">
        <v>45292</v>
      </c>
      <c r="D2571" s="15">
        <v>45474</v>
      </c>
      <c r="E2571">
        <v>0</v>
      </c>
      <c r="F2571">
        <v>0</v>
      </c>
      <c r="G2571">
        <v>1</v>
      </c>
      <c r="H2571">
        <v>1</v>
      </c>
    </row>
    <row r="2572" spans="1:8">
      <c r="A2572" t="s">
        <v>114</v>
      </c>
      <c r="B2572" s="15">
        <v>45494</v>
      </c>
      <c r="C2572" s="15">
        <v>45292</v>
      </c>
      <c r="D2572" s="15">
        <v>45474</v>
      </c>
      <c r="E2572">
        <v>1</v>
      </c>
      <c r="F2572">
        <v>0</v>
      </c>
      <c r="G2572">
        <v>0</v>
      </c>
      <c r="H2572">
        <v>1</v>
      </c>
    </row>
    <row r="2573" spans="1:8">
      <c r="A2573" t="s">
        <v>7382</v>
      </c>
      <c r="B2573" s="15">
        <v>45494</v>
      </c>
      <c r="C2573" s="15">
        <v>45292</v>
      </c>
      <c r="D2573" s="15">
        <v>45474</v>
      </c>
      <c r="E2573">
        <v>0</v>
      </c>
      <c r="F2573">
        <v>0</v>
      </c>
      <c r="G2573">
        <v>1</v>
      </c>
      <c r="H2573">
        <v>1</v>
      </c>
    </row>
    <row r="2574" spans="1:8">
      <c r="A2574" t="s">
        <v>63</v>
      </c>
      <c r="B2574" s="15">
        <v>45494</v>
      </c>
      <c r="C2574" s="15">
        <v>45292</v>
      </c>
      <c r="D2574" s="15">
        <v>45474</v>
      </c>
      <c r="E2574">
        <v>6</v>
      </c>
      <c r="F2574">
        <v>0</v>
      </c>
      <c r="G2574">
        <v>3</v>
      </c>
      <c r="H2574">
        <v>9</v>
      </c>
    </row>
    <row r="2575" spans="1:8">
      <c r="A2575" t="s">
        <v>6986</v>
      </c>
      <c r="B2575" s="15">
        <v>45494</v>
      </c>
      <c r="C2575" s="15">
        <v>45292</v>
      </c>
      <c r="D2575" s="15">
        <v>45474</v>
      </c>
      <c r="E2575">
        <v>1</v>
      </c>
      <c r="F2575">
        <v>1</v>
      </c>
      <c r="G2575">
        <v>0</v>
      </c>
      <c r="H2575">
        <v>2</v>
      </c>
    </row>
    <row r="2576" spans="1:8">
      <c r="A2576" t="s">
        <v>98</v>
      </c>
      <c r="B2576" s="15">
        <v>45494</v>
      </c>
      <c r="C2576" s="15">
        <v>45292</v>
      </c>
      <c r="D2576" s="15">
        <v>45474</v>
      </c>
      <c r="E2576">
        <v>1</v>
      </c>
      <c r="F2576">
        <v>0</v>
      </c>
      <c r="G2576">
        <v>1</v>
      </c>
      <c r="H2576">
        <v>2</v>
      </c>
    </row>
    <row r="2577" spans="1:8">
      <c r="A2577" t="s">
        <v>156</v>
      </c>
      <c r="B2577" s="15">
        <v>45494</v>
      </c>
      <c r="C2577" s="15">
        <v>45292</v>
      </c>
      <c r="D2577" s="15">
        <v>45474</v>
      </c>
      <c r="E2577">
        <v>0</v>
      </c>
      <c r="F2577">
        <v>1</v>
      </c>
      <c r="G2577">
        <v>0</v>
      </c>
      <c r="H2577">
        <v>1</v>
      </c>
    </row>
    <row r="2578" spans="1:8">
      <c r="A2578" t="s">
        <v>112</v>
      </c>
      <c r="B2578" s="15">
        <v>45494</v>
      </c>
      <c r="C2578" s="15">
        <v>45292</v>
      </c>
      <c r="D2578" s="15">
        <v>45474</v>
      </c>
      <c r="E2578">
        <v>1</v>
      </c>
      <c r="F2578">
        <v>0</v>
      </c>
      <c r="G2578">
        <v>1</v>
      </c>
      <c r="H2578">
        <v>2</v>
      </c>
    </row>
    <row r="2579" spans="1:8">
      <c r="A2579" t="s">
        <v>164</v>
      </c>
      <c r="B2579" s="15">
        <v>45494</v>
      </c>
      <c r="C2579" s="15">
        <v>45292</v>
      </c>
      <c r="D2579" s="15">
        <v>45474</v>
      </c>
      <c r="E2579">
        <v>1</v>
      </c>
      <c r="F2579">
        <v>0</v>
      </c>
      <c r="G2579">
        <v>0</v>
      </c>
      <c r="H2579">
        <v>1</v>
      </c>
    </row>
    <row r="2580" spans="1:8">
      <c r="A2580" t="s">
        <v>138</v>
      </c>
      <c r="B2580" s="15">
        <v>45494</v>
      </c>
      <c r="C2580" s="15">
        <v>45292</v>
      </c>
      <c r="D2580" s="15">
        <v>45474</v>
      </c>
      <c r="E2580">
        <v>1</v>
      </c>
      <c r="F2580">
        <v>1</v>
      </c>
      <c r="G2580">
        <v>0</v>
      </c>
      <c r="H2580">
        <v>2</v>
      </c>
    </row>
    <row r="2581" spans="1:8">
      <c r="A2581" t="s">
        <v>89</v>
      </c>
      <c r="B2581" s="15">
        <v>45494</v>
      </c>
      <c r="C2581" s="15">
        <v>45292</v>
      </c>
      <c r="D2581" s="15">
        <v>45474</v>
      </c>
      <c r="E2581">
        <v>1</v>
      </c>
      <c r="F2581">
        <v>0</v>
      </c>
      <c r="G2581">
        <v>1</v>
      </c>
      <c r="H2581">
        <v>2</v>
      </c>
    </row>
    <row r="2582" spans="1:8">
      <c r="A2582" t="s">
        <v>91</v>
      </c>
      <c r="B2582" s="15">
        <v>45494</v>
      </c>
      <c r="C2582" s="15">
        <v>45292</v>
      </c>
      <c r="D2582" s="15">
        <v>45474</v>
      </c>
      <c r="E2582">
        <v>2</v>
      </c>
      <c r="F2582">
        <v>0</v>
      </c>
      <c r="G2582">
        <v>0</v>
      </c>
      <c r="H2582">
        <v>2</v>
      </c>
    </row>
    <row r="2583" spans="1:8">
      <c r="A2583" t="s">
        <v>58</v>
      </c>
      <c r="B2583" s="15">
        <v>45494</v>
      </c>
      <c r="C2583" s="15">
        <v>45292</v>
      </c>
      <c r="D2583" s="15">
        <v>45474</v>
      </c>
      <c r="E2583">
        <v>6</v>
      </c>
      <c r="F2583">
        <v>4</v>
      </c>
      <c r="G2583">
        <v>1</v>
      </c>
      <c r="H2583">
        <v>11</v>
      </c>
    </row>
    <row r="2584" spans="1:8">
      <c r="A2584" t="s">
        <v>80</v>
      </c>
      <c r="B2584" s="15">
        <v>45494</v>
      </c>
      <c r="C2584" s="15">
        <v>45292</v>
      </c>
      <c r="D2584" s="15">
        <v>45474</v>
      </c>
      <c r="E2584">
        <v>1</v>
      </c>
      <c r="F2584">
        <v>0</v>
      </c>
      <c r="G2584">
        <v>0</v>
      </c>
      <c r="H2584">
        <v>1</v>
      </c>
    </row>
    <row r="2585" spans="1:8">
      <c r="A2585" t="s">
        <v>167</v>
      </c>
      <c r="B2585" s="15">
        <v>45494</v>
      </c>
      <c r="C2585" s="15">
        <v>45292</v>
      </c>
      <c r="D2585" s="15">
        <v>45474</v>
      </c>
      <c r="E2585">
        <v>0</v>
      </c>
      <c r="F2585">
        <v>1</v>
      </c>
      <c r="G2585">
        <v>0</v>
      </c>
      <c r="H2585">
        <v>1</v>
      </c>
    </row>
    <row r="2586" spans="1:8">
      <c r="A2586" t="s">
        <v>181</v>
      </c>
      <c r="B2586" s="15">
        <v>45494</v>
      </c>
      <c r="C2586" s="15">
        <v>45292</v>
      </c>
      <c r="D2586" s="15">
        <v>45474</v>
      </c>
      <c r="E2586">
        <v>1</v>
      </c>
      <c r="F2586">
        <v>0</v>
      </c>
      <c r="G2586">
        <v>0</v>
      </c>
      <c r="H2586">
        <v>1</v>
      </c>
    </row>
    <row r="2587" spans="1:8">
      <c r="A2587" t="s">
        <v>6866</v>
      </c>
      <c r="B2587" s="15">
        <v>45494</v>
      </c>
      <c r="C2587" s="15">
        <v>45292</v>
      </c>
      <c r="D2587" s="15">
        <v>45474</v>
      </c>
      <c r="E2587">
        <v>0</v>
      </c>
      <c r="F2587">
        <v>1</v>
      </c>
      <c r="G2587">
        <v>0</v>
      </c>
      <c r="H2587">
        <v>1</v>
      </c>
    </row>
    <row r="2588" spans="1:8">
      <c r="A2588" t="s">
        <v>6853</v>
      </c>
      <c r="B2588" s="15">
        <v>45525</v>
      </c>
      <c r="C2588" s="15">
        <v>45292</v>
      </c>
      <c r="D2588" s="15">
        <v>45505</v>
      </c>
      <c r="E2588">
        <v>0</v>
      </c>
      <c r="F2588">
        <v>0</v>
      </c>
      <c r="G2588">
        <v>1</v>
      </c>
      <c r="H2588">
        <v>1</v>
      </c>
    </row>
    <row r="2589" spans="1:8">
      <c r="A2589" t="s">
        <v>7945</v>
      </c>
      <c r="B2589" s="15">
        <v>45525</v>
      </c>
      <c r="C2589" s="15">
        <v>45292</v>
      </c>
      <c r="D2589" s="15">
        <v>45505</v>
      </c>
      <c r="E2589">
        <v>0</v>
      </c>
      <c r="F2589">
        <v>1</v>
      </c>
      <c r="G2589">
        <v>0</v>
      </c>
      <c r="H2589">
        <v>1</v>
      </c>
    </row>
    <row r="2590" spans="1:8">
      <c r="A2590" t="s">
        <v>7980</v>
      </c>
      <c r="B2590" s="15">
        <v>45525</v>
      </c>
      <c r="C2590" s="15">
        <v>45292</v>
      </c>
      <c r="D2590" s="15">
        <v>45505</v>
      </c>
      <c r="E2590">
        <v>0</v>
      </c>
      <c r="F2590">
        <v>0</v>
      </c>
      <c r="G2590">
        <v>1</v>
      </c>
      <c r="H2590">
        <v>1</v>
      </c>
    </row>
    <row r="2591" spans="1:8">
      <c r="A2591" t="s">
        <v>6936</v>
      </c>
      <c r="B2591" s="15">
        <v>45525</v>
      </c>
      <c r="C2591" s="15">
        <v>45292</v>
      </c>
      <c r="D2591" s="15">
        <v>45505</v>
      </c>
      <c r="E2591">
        <v>1</v>
      </c>
      <c r="F2591">
        <v>0</v>
      </c>
      <c r="G2591">
        <v>0</v>
      </c>
      <c r="H2591">
        <v>1</v>
      </c>
    </row>
    <row r="2592" spans="1:8">
      <c r="A2592" t="s">
        <v>106</v>
      </c>
      <c r="B2592" s="15">
        <v>45525</v>
      </c>
      <c r="C2592" s="15">
        <v>45292</v>
      </c>
      <c r="D2592" s="15">
        <v>45505</v>
      </c>
      <c r="E2592">
        <v>2</v>
      </c>
      <c r="F2592">
        <v>0</v>
      </c>
      <c r="G2592">
        <v>0</v>
      </c>
      <c r="H2592">
        <v>2</v>
      </c>
    </row>
    <row r="2593" spans="1:8">
      <c r="A2593" t="s">
        <v>7486</v>
      </c>
      <c r="B2593" s="15">
        <v>45525</v>
      </c>
      <c r="C2593" s="15">
        <v>45292</v>
      </c>
      <c r="D2593" s="15">
        <v>45505</v>
      </c>
      <c r="E2593">
        <v>0</v>
      </c>
      <c r="F2593">
        <v>1</v>
      </c>
      <c r="G2593">
        <v>0</v>
      </c>
      <c r="H2593">
        <v>1</v>
      </c>
    </row>
    <row r="2594" spans="1:8">
      <c r="A2594" t="s">
        <v>7100</v>
      </c>
      <c r="B2594" s="15">
        <v>45525</v>
      </c>
      <c r="C2594" s="15">
        <v>45292</v>
      </c>
      <c r="D2594" s="15">
        <v>45505</v>
      </c>
      <c r="E2594">
        <v>0</v>
      </c>
      <c r="F2594">
        <v>0</v>
      </c>
      <c r="G2594">
        <v>1</v>
      </c>
      <c r="H2594">
        <v>1</v>
      </c>
    </row>
    <row r="2595" spans="1:8">
      <c r="A2595" t="s">
        <v>82</v>
      </c>
      <c r="B2595" s="15">
        <v>45525</v>
      </c>
      <c r="C2595" s="15">
        <v>45292</v>
      </c>
      <c r="D2595" s="15">
        <v>45505</v>
      </c>
      <c r="E2595">
        <v>1</v>
      </c>
      <c r="F2595">
        <v>0</v>
      </c>
      <c r="G2595">
        <v>0</v>
      </c>
      <c r="H2595">
        <v>1</v>
      </c>
    </row>
    <row r="2596" spans="1:8">
      <c r="A2596" t="s">
        <v>7328</v>
      </c>
      <c r="B2596" s="15">
        <v>45525</v>
      </c>
      <c r="C2596" s="15">
        <v>45292</v>
      </c>
      <c r="D2596" s="15">
        <v>45505</v>
      </c>
      <c r="E2596">
        <v>1</v>
      </c>
      <c r="F2596">
        <v>0</v>
      </c>
      <c r="G2596">
        <v>0</v>
      </c>
      <c r="H2596">
        <v>1</v>
      </c>
    </row>
    <row r="2597" spans="1:8">
      <c r="A2597" t="s">
        <v>92</v>
      </c>
      <c r="B2597" s="15">
        <v>45525</v>
      </c>
      <c r="C2597" s="15">
        <v>45292</v>
      </c>
      <c r="D2597" s="15">
        <v>45505</v>
      </c>
      <c r="E2597">
        <v>1</v>
      </c>
      <c r="F2597">
        <v>1</v>
      </c>
      <c r="G2597">
        <v>4</v>
      </c>
      <c r="H2597">
        <v>6</v>
      </c>
    </row>
    <row r="2598" spans="1:8">
      <c r="A2598" t="s">
        <v>7981</v>
      </c>
      <c r="B2598" s="15">
        <v>45525</v>
      </c>
      <c r="C2598" s="15">
        <v>45292</v>
      </c>
      <c r="D2598" s="15">
        <v>45505</v>
      </c>
      <c r="E2598">
        <v>0</v>
      </c>
      <c r="F2598">
        <v>0</v>
      </c>
      <c r="G2598">
        <v>1</v>
      </c>
      <c r="H2598">
        <v>1</v>
      </c>
    </row>
    <row r="2599" spans="1:8">
      <c r="A2599" t="s">
        <v>7074</v>
      </c>
      <c r="B2599" s="15">
        <v>45525</v>
      </c>
      <c r="C2599" s="15">
        <v>45292</v>
      </c>
      <c r="D2599" s="15">
        <v>45505</v>
      </c>
      <c r="E2599">
        <v>1</v>
      </c>
      <c r="F2599">
        <v>0</v>
      </c>
      <c r="G2599">
        <v>0</v>
      </c>
      <c r="H2599">
        <v>1</v>
      </c>
    </row>
    <row r="2600" spans="1:8">
      <c r="A2600" t="s">
        <v>7041</v>
      </c>
      <c r="B2600" s="15">
        <v>45525</v>
      </c>
      <c r="C2600" s="15">
        <v>45292</v>
      </c>
      <c r="D2600" s="15">
        <v>45505</v>
      </c>
      <c r="E2600">
        <v>0</v>
      </c>
      <c r="F2600">
        <v>0</v>
      </c>
      <c r="G2600">
        <v>1</v>
      </c>
      <c r="H2600">
        <v>1</v>
      </c>
    </row>
    <row r="2601" spans="1:8">
      <c r="A2601" t="s">
        <v>187</v>
      </c>
      <c r="B2601" s="15">
        <v>45525</v>
      </c>
      <c r="C2601" s="15">
        <v>45292</v>
      </c>
      <c r="D2601" s="15">
        <v>45505</v>
      </c>
      <c r="E2601">
        <v>1</v>
      </c>
      <c r="F2601">
        <v>0</v>
      </c>
      <c r="G2601">
        <v>0</v>
      </c>
      <c r="H2601">
        <v>1</v>
      </c>
    </row>
    <row r="2602" spans="1:8">
      <c r="A2602" t="s">
        <v>181</v>
      </c>
      <c r="B2602" s="15">
        <v>45525</v>
      </c>
      <c r="C2602" s="15">
        <v>45292</v>
      </c>
      <c r="D2602" s="15">
        <v>45505</v>
      </c>
      <c r="E2602">
        <v>1</v>
      </c>
      <c r="F2602">
        <v>0</v>
      </c>
      <c r="G2602">
        <v>0</v>
      </c>
      <c r="H2602">
        <v>1</v>
      </c>
    </row>
    <row r="2603" spans="1:8">
      <c r="A2603" t="s">
        <v>64</v>
      </c>
      <c r="B2603" s="15">
        <v>45525</v>
      </c>
      <c r="C2603" s="15">
        <v>45292</v>
      </c>
      <c r="D2603" s="15">
        <v>45505</v>
      </c>
      <c r="E2603">
        <v>2</v>
      </c>
      <c r="F2603">
        <v>0</v>
      </c>
      <c r="G2603">
        <v>0</v>
      </c>
      <c r="H2603">
        <v>2</v>
      </c>
    </row>
    <row r="2604" spans="1:8">
      <c r="A2604" t="s">
        <v>7982</v>
      </c>
      <c r="B2604" s="15">
        <v>45525</v>
      </c>
      <c r="C2604" s="15">
        <v>45292</v>
      </c>
      <c r="D2604" s="15">
        <v>45505</v>
      </c>
      <c r="E2604">
        <v>1</v>
      </c>
      <c r="F2604">
        <v>0</v>
      </c>
      <c r="G2604">
        <v>0</v>
      </c>
      <c r="H2604">
        <v>1</v>
      </c>
    </row>
    <row r="2605" spans="1:8">
      <c r="A2605" t="s">
        <v>7405</v>
      </c>
      <c r="B2605" s="15">
        <v>45525</v>
      </c>
      <c r="C2605" s="15">
        <v>45292</v>
      </c>
      <c r="D2605" s="15">
        <v>45505</v>
      </c>
      <c r="E2605">
        <v>0</v>
      </c>
      <c r="F2605">
        <v>0</v>
      </c>
      <c r="G2605">
        <v>1</v>
      </c>
      <c r="H2605">
        <v>1</v>
      </c>
    </row>
    <row r="2606" spans="1:8">
      <c r="A2606" t="s">
        <v>91</v>
      </c>
      <c r="B2606" s="15">
        <v>45525</v>
      </c>
      <c r="C2606" s="15">
        <v>45292</v>
      </c>
      <c r="D2606" s="15">
        <v>45505</v>
      </c>
      <c r="E2606">
        <v>2</v>
      </c>
      <c r="F2606">
        <v>0</v>
      </c>
      <c r="G2606">
        <v>1</v>
      </c>
      <c r="H2606">
        <v>3</v>
      </c>
    </row>
    <row r="2607" spans="1:8">
      <c r="A2607" t="s">
        <v>138</v>
      </c>
      <c r="B2607" s="15">
        <v>45525</v>
      </c>
      <c r="C2607" s="15">
        <v>45292</v>
      </c>
      <c r="D2607" s="15">
        <v>45505</v>
      </c>
      <c r="E2607">
        <v>1</v>
      </c>
      <c r="F2607">
        <v>1</v>
      </c>
      <c r="G2607">
        <v>0</v>
      </c>
      <c r="H2607">
        <v>2</v>
      </c>
    </row>
    <row r="2608" spans="1:8">
      <c r="A2608" t="s">
        <v>7983</v>
      </c>
      <c r="B2608" s="15">
        <v>45525</v>
      </c>
      <c r="C2608" s="15">
        <v>45292</v>
      </c>
      <c r="D2608" s="15">
        <v>45505</v>
      </c>
      <c r="E2608">
        <v>1</v>
      </c>
      <c r="F2608">
        <v>0</v>
      </c>
      <c r="G2608">
        <v>0</v>
      </c>
      <c r="H2608">
        <v>1</v>
      </c>
    </row>
    <row r="2609" spans="1:8">
      <c r="A2609" t="s">
        <v>75</v>
      </c>
      <c r="B2609" s="15">
        <v>45525</v>
      </c>
      <c r="C2609" s="15">
        <v>45292</v>
      </c>
      <c r="D2609" s="15">
        <v>45505</v>
      </c>
      <c r="E2609">
        <v>1</v>
      </c>
      <c r="F2609">
        <v>0</v>
      </c>
      <c r="G2609">
        <v>0</v>
      </c>
      <c r="H2609">
        <v>1</v>
      </c>
    </row>
    <row r="2610" spans="1:8">
      <c r="A2610" t="s">
        <v>6845</v>
      </c>
      <c r="B2610" s="15">
        <v>45525</v>
      </c>
      <c r="C2610" s="15">
        <v>45292</v>
      </c>
      <c r="D2610" s="15">
        <v>45505</v>
      </c>
      <c r="E2610">
        <v>1</v>
      </c>
      <c r="F2610">
        <v>0</v>
      </c>
      <c r="G2610">
        <v>0</v>
      </c>
      <c r="H2610">
        <v>1</v>
      </c>
    </row>
    <row r="2611" spans="1:8">
      <c r="A2611" t="s">
        <v>185</v>
      </c>
      <c r="B2611" s="15">
        <v>45525</v>
      </c>
      <c r="C2611" s="15">
        <v>45292</v>
      </c>
      <c r="D2611" s="15">
        <v>45505</v>
      </c>
      <c r="E2611">
        <v>1</v>
      </c>
      <c r="F2611">
        <v>0</v>
      </c>
      <c r="G2611">
        <v>0</v>
      </c>
      <c r="H2611">
        <v>1</v>
      </c>
    </row>
    <row r="2612" spans="1:8">
      <c r="A2612" t="s">
        <v>7984</v>
      </c>
      <c r="B2612" s="15">
        <v>45525</v>
      </c>
      <c r="C2612" s="15">
        <v>45292</v>
      </c>
      <c r="D2612" s="15">
        <v>45505</v>
      </c>
      <c r="E2612">
        <v>0</v>
      </c>
      <c r="F2612">
        <v>0</v>
      </c>
      <c r="G2612">
        <v>1</v>
      </c>
      <c r="H2612">
        <v>1</v>
      </c>
    </row>
    <row r="2613" spans="1:8">
      <c r="A2613" t="s">
        <v>7985</v>
      </c>
      <c r="B2613" s="15">
        <v>45525</v>
      </c>
      <c r="C2613" s="15">
        <v>45292</v>
      </c>
      <c r="D2613" s="15">
        <v>45505</v>
      </c>
      <c r="E2613">
        <v>0</v>
      </c>
      <c r="F2613">
        <v>0</v>
      </c>
      <c r="G2613">
        <v>1</v>
      </c>
      <c r="H2613">
        <v>1</v>
      </c>
    </row>
    <row r="2614" spans="1:8">
      <c r="A2614" t="s">
        <v>90</v>
      </c>
      <c r="B2614" s="15">
        <v>45525</v>
      </c>
      <c r="C2614" s="15">
        <v>45292</v>
      </c>
      <c r="D2614" s="15">
        <v>45505</v>
      </c>
      <c r="E2614">
        <v>1</v>
      </c>
      <c r="F2614">
        <v>0</v>
      </c>
      <c r="G2614">
        <v>0</v>
      </c>
      <c r="H2614">
        <v>1</v>
      </c>
    </row>
    <row r="2615" spans="1:8">
      <c r="A2615" t="s">
        <v>167</v>
      </c>
      <c r="B2615" s="15">
        <v>45525</v>
      </c>
      <c r="C2615" s="15">
        <v>45292</v>
      </c>
      <c r="D2615" s="15">
        <v>45505</v>
      </c>
      <c r="E2615">
        <v>1</v>
      </c>
      <c r="F2615">
        <v>1</v>
      </c>
      <c r="G2615">
        <v>0</v>
      </c>
      <c r="H2615">
        <v>2</v>
      </c>
    </row>
    <row r="2616" spans="1:8">
      <c r="A2616" t="s">
        <v>63</v>
      </c>
      <c r="B2616" s="15">
        <v>45525</v>
      </c>
      <c r="C2616" s="15">
        <v>45292</v>
      </c>
      <c r="D2616" s="15">
        <v>45505</v>
      </c>
      <c r="E2616">
        <v>5</v>
      </c>
      <c r="F2616">
        <v>0</v>
      </c>
      <c r="G2616">
        <v>4</v>
      </c>
      <c r="H2616">
        <v>9</v>
      </c>
    </row>
    <row r="2617" spans="1:8">
      <c r="A2617" t="s">
        <v>67</v>
      </c>
      <c r="B2617" s="15">
        <v>45525</v>
      </c>
      <c r="C2617" s="15">
        <v>45292</v>
      </c>
      <c r="D2617" s="15">
        <v>45505</v>
      </c>
      <c r="E2617">
        <v>2</v>
      </c>
      <c r="F2617">
        <v>0</v>
      </c>
      <c r="G2617">
        <v>2</v>
      </c>
      <c r="H2617">
        <v>4</v>
      </c>
    </row>
    <row r="2618" spans="1:8">
      <c r="A2618" t="s">
        <v>81</v>
      </c>
      <c r="B2618" s="15">
        <v>45525</v>
      </c>
      <c r="C2618" s="15">
        <v>45292</v>
      </c>
      <c r="D2618" s="15">
        <v>45505</v>
      </c>
      <c r="E2618">
        <v>1</v>
      </c>
      <c r="F2618">
        <v>0</v>
      </c>
      <c r="G2618">
        <v>0</v>
      </c>
      <c r="H2618">
        <v>1</v>
      </c>
    </row>
    <row r="2619" spans="1:8">
      <c r="A2619" t="s">
        <v>101</v>
      </c>
      <c r="B2619" s="15">
        <v>45525</v>
      </c>
      <c r="C2619" s="15">
        <v>45292</v>
      </c>
      <c r="D2619" s="15">
        <v>45505</v>
      </c>
      <c r="E2619">
        <v>1</v>
      </c>
      <c r="F2619">
        <v>0</v>
      </c>
      <c r="G2619">
        <v>0</v>
      </c>
      <c r="H2619">
        <v>1</v>
      </c>
    </row>
    <row r="2620" spans="1:8">
      <c r="A2620" t="s">
        <v>6882</v>
      </c>
      <c r="B2620" s="15">
        <v>45525</v>
      </c>
      <c r="C2620" s="15">
        <v>45292</v>
      </c>
      <c r="D2620" s="15">
        <v>45505</v>
      </c>
      <c r="E2620">
        <v>0</v>
      </c>
      <c r="F2620">
        <v>0</v>
      </c>
      <c r="G2620">
        <v>1</v>
      </c>
      <c r="H2620">
        <v>1</v>
      </c>
    </row>
    <row r="2621" spans="1:8">
      <c r="A2621" t="s">
        <v>58</v>
      </c>
      <c r="B2621" s="15">
        <v>45525</v>
      </c>
      <c r="C2621" s="15">
        <v>45292</v>
      </c>
      <c r="D2621" s="15">
        <v>45505</v>
      </c>
      <c r="E2621">
        <v>6</v>
      </c>
      <c r="F2621">
        <v>0</v>
      </c>
      <c r="G2621">
        <v>2</v>
      </c>
      <c r="H2621">
        <v>8</v>
      </c>
    </row>
    <row r="2622" spans="1:8">
      <c r="A2622" t="s">
        <v>89</v>
      </c>
      <c r="B2622" s="15">
        <v>45525</v>
      </c>
      <c r="C2622" s="15">
        <v>45292</v>
      </c>
      <c r="D2622" s="15">
        <v>45505</v>
      </c>
      <c r="E2622">
        <v>3</v>
      </c>
      <c r="F2622">
        <v>0</v>
      </c>
      <c r="G2622">
        <v>1</v>
      </c>
      <c r="H2622">
        <v>4</v>
      </c>
    </row>
    <row r="2623" spans="1:8">
      <c r="A2623" t="s">
        <v>6860</v>
      </c>
      <c r="B2623" s="15">
        <v>45525</v>
      </c>
      <c r="C2623" s="15">
        <v>45292</v>
      </c>
      <c r="D2623" s="15">
        <v>45505</v>
      </c>
      <c r="E2623">
        <v>0</v>
      </c>
      <c r="F2623">
        <v>1</v>
      </c>
      <c r="G2623">
        <v>1</v>
      </c>
      <c r="H2623">
        <v>2</v>
      </c>
    </row>
    <row r="2624" spans="1:8">
      <c r="A2624" t="s">
        <v>7631</v>
      </c>
      <c r="B2624" s="15">
        <v>45525</v>
      </c>
      <c r="C2624" s="15">
        <v>45292</v>
      </c>
      <c r="D2624" s="15">
        <v>45505</v>
      </c>
      <c r="E2624">
        <v>0</v>
      </c>
      <c r="F2624">
        <v>0</v>
      </c>
      <c r="G2624">
        <v>1</v>
      </c>
      <c r="H2624">
        <v>1</v>
      </c>
    </row>
    <row r="2625" spans="1:8">
      <c r="A2625" t="s">
        <v>7625</v>
      </c>
      <c r="B2625" s="15">
        <v>45525</v>
      </c>
      <c r="C2625" s="15">
        <v>45292</v>
      </c>
      <c r="D2625" s="15">
        <v>45505</v>
      </c>
      <c r="E2625">
        <v>1</v>
      </c>
      <c r="F2625">
        <v>0</v>
      </c>
      <c r="G2625">
        <v>0</v>
      </c>
      <c r="H2625">
        <v>1</v>
      </c>
    </row>
    <row r="2626" spans="1:8">
      <c r="A2626" t="s">
        <v>80</v>
      </c>
      <c r="B2626" s="15">
        <v>45525</v>
      </c>
      <c r="C2626" s="15">
        <v>45292</v>
      </c>
      <c r="D2626" s="15">
        <v>45505</v>
      </c>
      <c r="E2626">
        <v>2</v>
      </c>
      <c r="F2626">
        <v>0</v>
      </c>
      <c r="G2626">
        <v>0</v>
      </c>
      <c r="H2626">
        <v>2</v>
      </c>
    </row>
    <row r="2627" spans="1:8">
      <c r="A2627" t="s">
        <v>7369</v>
      </c>
      <c r="B2627" s="15">
        <v>45525</v>
      </c>
      <c r="C2627" s="15">
        <v>45292</v>
      </c>
      <c r="D2627" s="15">
        <v>45505</v>
      </c>
      <c r="E2627">
        <v>1</v>
      </c>
      <c r="F2627">
        <v>0</v>
      </c>
      <c r="G2627">
        <v>0</v>
      </c>
      <c r="H2627">
        <v>1</v>
      </c>
    </row>
    <row r="2628" spans="1:8">
      <c r="A2628" t="s">
        <v>143</v>
      </c>
      <c r="B2628" s="15">
        <v>45525</v>
      </c>
      <c r="C2628" s="15">
        <v>45292</v>
      </c>
      <c r="D2628" s="15">
        <v>45505</v>
      </c>
      <c r="E2628">
        <v>1</v>
      </c>
      <c r="F2628">
        <v>0</v>
      </c>
      <c r="G2628">
        <v>0</v>
      </c>
      <c r="H2628">
        <v>1</v>
      </c>
    </row>
    <row r="2629" spans="1:8">
      <c r="A2629" t="s">
        <v>7016</v>
      </c>
      <c r="B2629" s="15">
        <v>45525</v>
      </c>
      <c r="C2629" s="15">
        <v>45292</v>
      </c>
      <c r="D2629" s="15">
        <v>45505</v>
      </c>
      <c r="E2629">
        <v>0</v>
      </c>
      <c r="F2629">
        <v>1</v>
      </c>
      <c r="G2629">
        <v>0</v>
      </c>
      <c r="H2629">
        <v>1</v>
      </c>
    </row>
    <row r="2630" spans="1:8">
      <c r="A2630" t="s">
        <v>135</v>
      </c>
      <c r="B2630" s="15">
        <v>45525</v>
      </c>
      <c r="C2630" s="15">
        <v>45292</v>
      </c>
      <c r="D2630" s="15">
        <v>45505</v>
      </c>
      <c r="E2630">
        <v>1</v>
      </c>
      <c r="F2630">
        <v>0</v>
      </c>
      <c r="G2630">
        <v>0</v>
      </c>
      <c r="H2630">
        <v>1</v>
      </c>
    </row>
    <row r="2631" spans="1:8">
      <c r="A2631" t="s">
        <v>7986</v>
      </c>
      <c r="B2631" s="15">
        <v>45525</v>
      </c>
      <c r="C2631" s="15">
        <v>45292</v>
      </c>
      <c r="D2631" s="15">
        <v>45505</v>
      </c>
      <c r="E2631">
        <v>0</v>
      </c>
      <c r="F2631">
        <v>0</v>
      </c>
      <c r="G2631">
        <v>1</v>
      </c>
      <c r="H2631">
        <v>1</v>
      </c>
    </row>
    <row r="2632" spans="1:8">
      <c r="A2632" t="s">
        <v>7082</v>
      </c>
      <c r="B2632" s="15">
        <v>45525</v>
      </c>
      <c r="C2632" s="15">
        <v>45292</v>
      </c>
      <c r="D2632" s="15">
        <v>45505</v>
      </c>
      <c r="E2632">
        <v>1</v>
      </c>
      <c r="F2632">
        <v>0</v>
      </c>
      <c r="G2632">
        <v>1</v>
      </c>
      <c r="H2632">
        <v>2</v>
      </c>
    </row>
    <row r="2633" spans="1:8">
      <c r="A2633" t="s">
        <v>98</v>
      </c>
      <c r="B2633" s="15">
        <v>45525</v>
      </c>
      <c r="C2633" s="15">
        <v>45292</v>
      </c>
      <c r="D2633" s="15">
        <v>45505</v>
      </c>
      <c r="E2633">
        <v>2</v>
      </c>
      <c r="F2633">
        <v>0</v>
      </c>
      <c r="G2633">
        <v>1</v>
      </c>
      <c r="H2633">
        <v>3</v>
      </c>
    </row>
    <row r="2634" spans="1:8">
      <c r="A2634" t="s">
        <v>7987</v>
      </c>
      <c r="B2634" s="15">
        <v>45525</v>
      </c>
      <c r="C2634" s="15">
        <v>45292</v>
      </c>
      <c r="D2634" s="15">
        <v>45505</v>
      </c>
      <c r="E2634">
        <v>0</v>
      </c>
      <c r="F2634">
        <v>1</v>
      </c>
      <c r="G2634">
        <v>0</v>
      </c>
      <c r="H2634">
        <v>1</v>
      </c>
    </row>
    <row r="2635" spans="1:8">
      <c r="A2635" t="s">
        <v>7988</v>
      </c>
      <c r="B2635" s="15">
        <v>45525</v>
      </c>
      <c r="C2635" s="15">
        <v>45292</v>
      </c>
      <c r="D2635" s="15">
        <v>45505</v>
      </c>
      <c r="E2635">
        <v>0</v>
      </c>
      <c r="F2635">
        <v>0</v>
      </c>
      <c r="G2635">
        <v>1</v>
      </c>
      <c r="H2635">
        <v>1</v>
      </c>
    </row>
    <row r="2636" spans="1:8">
      <c r="A2636" t="s">
        <v>6913</v>
      </c>
      <c r="B2636" s="15">
        <v>45525</v>
      </c>
      <c r="C2636" s="15">
        <v>45292</v>
      </c>
      <c r="D2636" s="15">
        <v>45505</v>
      </c>
      <c r="E2636">
        <v>2</v>
      </c>
      <c r="F2636">
        <v>0</v>
      </c>
      <c r="G2636">
        <v>0</v>
      </c>
      <c r="H2636">
        <v>2</v>
      </c>
    </row>
    <row r="2637" spans="1:8">
      <c r="A2637" t="s">
        <v>7037</v>
      </c>
      <c r="B2637" s="15">
        <v>45525</v>
      </c>
      <c r="C2637" s="15">
        <v>45292</v>
      </c>
      <c r="D2637" s="15">
        <v>45505</v>
      </c>
      <c r="E2637">
        <v>1</v>
      </c>
      <c r="F2637">
        <v>0</v>
      </c>
      <c r="G2637">
        <v>0</v>
      </c>
      <c r="H2637">
        <v>1</v>
      </c>
    </row>
    <row r="2638" spans="1:8">
      <c r="A2638" t="s">
        <v>7508</v>
      </c>
      <c r="B2638" s="15">
        <v>45525</v>
      </c>
      <c r="C2638" s="15">
        <v>45292</v>
      </c>
      <c r="D2638" s="15">
        <v>45505</v>
      </c>
      <c r="E2638">
        <v>1</v>
      </c>
      <c r="F2638">
        <v>0</v>
      </c>
      <c r="G2638">
        <v>0</v>
      </c>
      <c r="H2638">
        <v>1</v>
      </c>
    </row>
    <row r="2639" spans="1:8">
      <c r="A2639" t="s">
        <v>7784</v>
      </c>
      <c r="B2639" s="15">
        <v>45556</v>
      </c>
      <c r="C2639" s="15">
        <v>45292</v>
      </c>
      <c r="D2639" s="15">
        <v>45536</v>
      </c>
      <c r="E2639">
        <v>0</v>
      </c>
      <c r="F2639">
        <v>1</v>
      </c>
      <c r="G2639">
        <v>0</v>
      </c>
      <c r="H2639">
        <v>1</v>
      </c>
    </row>
    <row r="2640" spans="1:8">
      <c r="A2640" t="s">
        <v>7240</v>
      </c>
      <c r="B2640" s="15">
        <v>45556</v>
      </c>
      <c r="C2640" s="15">
        <v>45292</v>
      </c>
      <c r="D2640" s="15">
        <v>45536</v>
      </c>
      <c r="E2640">
        <v>0</v>
      </c>
      <c r="F2640">
        <v>1</v>
      </c>
      <c r="G2640">
        <v>0</v>
      </c>
      <c r="H2640">
        <v>1</v>
      </c>
    </row>
    <row r="2641" spans="1:8">
      <c r="A2641" t="s">
        <v>89</v>
      </c>
      <c r="B2641" s="15">
        <v>45556</v>
      </c>
      <c r="C2641" s="15">
        <v>45292</v>
      </c>
      <c r="D2641" s="15">
        <v>45536</v>
      </c>
      <c r="E2641">
        <v>0</v>
      </c>
      <c r="F2641">
        <v>0</v>
      </c>
      <c r="G2641">
        <v>1</v>
      </c>
      <c r="H2641">
        <v>1</v>
      </c>
    </row>
    <row r="2642" spans="1:8">
      <c r="A2642" t="s">
        <v>7355</v>
      </c>
      <c r="B2642" s="15">
        <v>45556</v>
      </c>
      <c r="C2642" s="15">
        <v>45292</v>
      </c>
      <c r="D2642" s="15">
        <v>45536</v>
      </c>
      <c r="E2642">
        <v>1</v>
      </c>
      <c r="F2642">
        <v>0</v>
      </c>
      <c r="G2642">
        <v>0</v>
      </c>
      <c r="H2642">
        <v>1</v>
      </c>
    </row>
    <row r="2643" spans="1:8">
      <c r="A2643" t="s">
        <v>6899</v>
      </c>
      <c r="B2643" s="15">
        <v>45556</v>
      </c>
      <c r="C2643" s="15">
        <v>45292</v>
      </c>
      <c r="D2643" s="15">
        <v>45536</v>
      </c>
      <c r="E2643">
        <v>0</v>
      </c>
      <c r="F2643">
        <v>0</v>
      </c>
      <c r="G2643">
        <v>1</v>
      </c>
      <c r="H2643">
        <v>1</v>
      </c>
    </row>
    <row r="2644" spans="1:8">
      <c r="A2644" t="s">
        <v>7959</v>
      </c>
      <c r="B2644" s="15">
        <v>45556</v>
      </c>
      <c r="C2644" s="15">
        <v>45292</v>
      </c>
      <c r="D2644" s="15">
        <v>45536</v>
      </c>
      <c r="E2644">
        <v>0</v>
      </c>
      <c r="F2644">
        <v>0</v>
      </c>
      <c r="G2644">
        <v>1</v>
      </c>
      <c r="H2644">
        <v>1</v>
      </c>
    </row>
    <row r="2645" spans="1:8">
      <c r="A2645" t="s">
        <v>6861</v>
      </c>
      <c r="B2645" s="15">
        <v>45556</v>
      </c>
      <c r="C2645" s="15">
        <v>45292</v>
      </c>
      <c r="D2645" s="15">
        <v>45536</v>
      </c>
      <c r="E2645">
        <v>1</v>
      </c>
      <c r="F2645">
        <v>0</v>
      </c>
      <c r="G2645">
        <v>0</v>
      </c>
      <c r="H2645">
        <v>1</v>
      </c>
    </row>
    <row r="2646" spans="1:8">
      <c r="A2646" t="s">
        <v>7989</v>
      </c>
      <c r="B2646" s="15">
        <v>45556</v>
      </c>
      <c r="C2646" s="15">
        <v>45292</v>
      </c>
      <c r="D2646" s="15">
        <v>45536</v>
      </c>
      <c r="E2646">
        <v>0</v>
      </c>
      <c r="F2646">
        <v>0</v>
      </c>
      <c r="G2646">
        <v>1</v>
      </c>
      <c r="H2646">
        <v>1</v>
      </c>
    </row>
    <row r="2647" spans="1:8">
      <c r="A2647" t="s">
        <v>6853</v>
      </c>
      <c r="B2647" s="15">
        <v>45556</v>
      </c>
      <c r="C2647" s="15">
        <v>45292</v>
      </c>
      <c r="D2647" s="15">
        <v>45536</v>
      </c>
      <c r="E2647">
        <v>1</v>
      </c>
      <c r="F2647">
        <v>0</v>
      </c>
      <c r="G2647">
        <v>1</v>
      </c>
      <c r="H2647">
        <v>2</v>
      </c>
    </row>
    <row r="2648" spans="1:8">
      <c r="A2648" t="s">
        <v>135</v>
      </c>
      <c r="B2648" s="15">
        <v>45556</v>
      </c>
      <c r="C2648" s="15">
        <v>45292</v>
      </c>
      <c r="D2648" s="15">
        <v>45536</v>
      </c>
      <c r="E2648">
        <v>0</v>
      </c>
      <c r="F2648">
        <v>0</v>
      </c>
      <c r="G2648">
        <v>1</v>
      </c>
      <c r="H2648">
        <v>1</v>
      </c>
    </row>
    <row r="2649" spans="1:8">
      <c r="A2649" t="s">
        <v>96</v>
      </c>
      <c r="B2649" s="15">
        <v>45556</v>
      </c>
      <c r="C2649" s="15">
        <v>45292</v>
      </c>
      <c r="D2649" s="15">
        <v>45536</v>
      </c>
      <c r="E2649">
        <v>1</v>
      </c>
      <c r="F2649">
        <v>0</v>
      </c>
      <c r="G2649">
        <v>0</v>
      </c>
      <c r="H2649">
        <v>1</v>
      </c>
    </row>
    <row r="2650" spans="1:8">
      <c r="A2650" t="s">
        <v>133</v>
      </c>
      <c r="B2650" s="15">
        <v>45556</v>
      </c>
      <c r="C2650" s="15">
        <v>45292</v>
      </c>
      <c r="D2650" s="15">
        <v>45536</v>
      </c>
      <c r="E2650">
        <v>0</v>
      </c>
      <c r="F2650">
        <v>0</v>
      </c>
      <c r="G2650">
        <v>1</v>
      </c>
      <c r="H2650">
        <v>1</v>
      </c>
    </row>
    <row r="2651" spans="1:8">
      <c r="A2651" t="s">
        <v>7508</v>
      </c>
      <c r="B2651" s="15">
        <v>45556</v>
      </c>
      <c r="C2651" s="15">
        <v>45292</v>
      </c>
      <c r="D2651" s="15">
        <v>45536</v>
      </c>
      <c r="E2651">
        <v>1</v>
      </c>
      <c r="F2651">
        <v>0</v>
      </c>
      <c r="G2651">
        <v>0</v>
      </c>
      <c r="H2651">
        <v>1</v>
      </c>
    </row>
    <row r="2652" spans="1:8">
      <c r="A2652" t="s">
        <v>106</v>
      </c>
      <c r="B2652" s="15">
        <v>45556</v>
      </c>
      <c r="C2652" s="15">
        <v>45292</v>
      </c>
      <c r="D2652" s="15">
        <v>45536</v>
      </c>
      <c r="E2652">
        <v>2</v>
      </c>
      <c r="F2652">
        <v>0</v>
      </c>
      <c r="G2652">
        <v>0</v>
      </c>
      <c r="H2652">
        <v>2</v>
      </c>
    </row>
    <row r="2653" spans="1:8">
      <c r="A2653" t="s">
        <v>74</v>
      </c>
      <c r="B2653" s="15">
        <v>45556</v>
      </c>
      <c r="C2653" s="15">
        <v>45292</v>
      </c>
      <c r="D2653" s="15">
        <v>45536</v>
      </c>
      <c r="E2653">
        <v>0</v>
      </c>
      <c r="F2653">
        <v>1</v>
      </c>
      <c r="G2653">
        <v>0</v>
      </c>
      <c r="H2653">
        <v>1</v>
      </c>
    </row>
    <row r="2654" spans="1:8">
      <c r="A2654" t="s">
        <v>80</v>
      </c>
      <c r="B2654" s="15">
        <v>45556</v>
      </c>
      <c r="C2654" s="15">
        <v>45292</v>
      </c>
      <c r="D2654" s="15">
        <v>45536</v>
      </c>
      <c r="E2654">
        <v>0</v>
      </c>
      <c r="F2654">
        <v>0</v>
      </c>
      <c r="G2654">
        <v>1</v>
      </c>
      <c r="H2654">
        <v>1</v>
      </c>
    </row>
    <row r="2655" spans="1:8">
      <c r="A2655" t="s">
        <v>7990</v>
      </c>
      <c r="B2655" s="15">
        <v>45556</v>
      </c>
      <c r="C2655" s="15">
        <v>45292</v>
      </c>
      <c r="D2655" s="15">
        <v>45536</v>
      </c>
      <c r="E2655">
        <v>1</v>
      </c>
      <c r="F2655">
        <v>0</v>
      </c>
      <c r="G2655">
        <v>0</v>
      </c>
      <c r="H2655">
        <v>1</v>
      </c>
    </row>
    <row r="2656" spans="1:8">
      <c r="A2656" t="s">
        <v>184</v>
      </c>
      <c r="B2656" s="15">
        <v>45556</v>
      </c>
      <c r="C2656" s="15">
        <v>45292</v>
      </c>
      <c r="D2656" s="15">
        <v>45536</v>
      </c>
      <c r="E2656">
        <v>0</v>
      </c>
      <c r="F2656">
        <v>0</v>
      </c>
      <c r="G2656">
        <v>1</v>
      </c>
      <c r="H2656">
        <v>1</v>
      </c>
    </row>
    <row r="2657" spans="1:8">
      <c r="A2657" t="s">
        <v>78</v>
      </c>
      <c r="B2657" s="15">
        <v>45556</v>
      </c>
      <c r="C2657" s="15">
        <v>45292</v>
      </c>
      <c r="D2657" s="15">
        <v>45536</v>
      </c>
      <c r="E2657">
        <v>0</v>
      </c>
      <c r="F2657">
        <v>1</v>
      </c>
      <c r="G2657">
        <v>0</v>
      </c>
      <c r="H2657">
        <v>1</v>
      </c>
    </row>
    <row r="2658" spans="1:8">
      <c r="A2658" t="s">
        <v>141</v>
      </c>
      <c r="B2658" s="15">
        <v>45556</v>
      </c>
      <c r="C2658" s="15">
        <v>45292</v>
      </c>
      <c r="D2658" s="15">
        <v>45536</v>
      </c>
      <c r="E2658">
        <v>1</v>
      </c>
      <c r="F2658">
        <v>0</v>
      </c>
      <c r="G2658">
        <v>0</v>
      </c>
      <c r="H2658">
        <v>1</v>
      </c>
    </row>
    <row r="2659" spans="1:8">
      <c r="A2659" t="s">
        <v>7991</v>
      </c>
      <c r="B2659" s="15">
        <v>45556</v>
      </c>
      <c r="C2659" s="15">
        <v>45292</v>
      </c>
      <c r="D2659" s="15">
        <v>45536</v>
      </c>
      <c r="E2659">
        <v>0</v>
      </c>
      <c r="F2659">
        <v>0</v>
      </c>
      <c r="G2659">
        <v>1</v>
      </c>
      <c r="H2659">
        <v>1</v>
      </c>
    </row>
    <row r="2660" spans="1:8">
      <c r="A2660" t="s">
        <v>7248</v>
      </c>
      <c r="B2660" s="15">
        <v>45556</v>
      </c>
      <c r="C2660" s="15">
        <v>45292</v>
      </c>
      <c r="D2660" s="15">
        <v>45536</v>
      </c>
      <c r="E2660">
        <v>1</v>
      </c>
      <c r="F2660">
        <v>0</v>
      </c>
      <c r="G2660">
        <v>0</v>
      </c>
      <c r="H2660">
        <v>1</v>
      </c>
    </row>
    <row r="2661" spans="1:8">
      <c r="A2661" t="s">
        <v>64</v>
      </c>
      <c r="B2661" s="15">
        <v>45556</v>
      </c>
      <c r="C2661" s="15">
        <v>45292</v>
      </c>
      <c r="D2661" s="15">
        <v>45536</v>
      </c>
      <c r="E2661">
        <v>2</v>
      </c>
      <c r="F2661">
        <v>0</v>
      </c>
      <c r="G2661">
        <v>0</v>
      </c>
      <c r="H2661">
        <v>2</v>
      </c>
    </row>
    <row r="2662" spans="1:8">
      <c r="A2662" t="s">
        <v>176</v>
      </c>
      <c r="B2662" s="15">
        <v>45556</v>
      </c>
      <c r="C2662" s="15">
        <v>45292</v>
      </c>
      <c r="D2662" s="15">
        <v>45536</v>
      </c>
      <c r="E2662">
        <v>1</v>
      </c>
      <c r="F2662">
        <v>0</v>
      </c>
      <c r="G2662">
        <v>0</v>
      </c>
      <c r="H2662">
        <v>1</v>
      </c>
    </row>
    <row r="2663" spans="1:8">
      <c r="A2663" t="s">
        <v>7992</v>
      </c>
      <c r="B2663" s="15">
        <v>45556</v>
      </c>
      <c r="C2663" s="15">
        <v>45292</v>
      </c>
      <c r="D2663" s="15">
        <v>45536</v>
      </c>
      <c r="E2663">
        <v>0</v>
      </c>
      <c r="F2663">
        <v>0</v>
      </c>
      <c r="G2663">
        <v>1</v>
      </c>
      <c r="H2663">
        <v>1</v>
      </c>
    </row>
    <row r="2664" spans="1:8">
      <c r="A2664" t="s">
        <v>174</v>
      </c>
      <c r="B2664" s="15">
        <v>45556</v>
      </c>
      <c r="C2664" s="15">
        <v>45292</v>
      </c>
      <c r="D2664" s="15">
        <v>45536</v>
      </c>
      <c r="E2664">
        <v>1</v>
      </c>
      <c r="F2664">
        <v>0</v>
      </c>
      <c r="G2664">
        <v>0</v>
      </c>
      <c r="H2664">
        <v>1</v>
      </c>
    </row>
    <row r="2665" spans="1:8">
      <c r="A2665" t="s">
        <v>169</v>
      </c>
      <c r="B2665" s="15">
        <v>45556</v>
      </c>
      <c r="C2665" s="15">
        <v>45292</v>
      </c>
      <c r="D2665" s="15">
        <v>45536</v>
      </c>
      <c r="E2665">
        <v>0</v>
      </c>
      <c r="F2665">
        <v>0</v>
      </c>
      <c r="G2665">
        <v>1</v>
      </c>
      <c r="H2665">
        <v>1</v>
      </c>
    </row>
    <row r="2666" spans="1:8">
      <c r="A2666" t="s">
        <v>7082</v>
      </c>
      <c r="B2666" s="15">
        <v>45556</v>
      </c>
      <c r="C2666" s="15">
        <v>45292</v>
      </c>
      <c r="D2666" s="15">
        <v>45536</v>
      </c>
      <c r="E2666">
        <v>1</v>
      </c>
      <c r="F2666">
        <v>0</v>
      </c>
      <c r="G2666">
        <v>0</v>
      </c>
      <c r="H2666">
        <v>1</v>
      </c>
    </row>
    <row r="2667" spans="1:8">
      <c r="A2667" t="s">
        <v>6942</v>
      </c>
      <c r="B2667" s="15">
        <v>45556</v>
      </c>
      <c r="C2667" s="15">
        <v>45292</v>
      </c>
      <c r="D2667" s="15">
        <v>45536</v>
      </c>
      <c r="E2667">
        <v>0</v>
      </c>
      <c r="F2667">
        <v>0</v>
      </c>
      <c r="G2667">
        <v>1</v>
      </c>
      <c r="H2667">
        <v>1</v>
      </c>
    </row>
    <row r="2668" spans="1:8">
      <c r="A2668" t="s">
        <v>6923</v>
      </c>
      <c r="B2668" s="15">
        <v>45556</v>
      </c>
      <c r="C2668" s="15">
        <v>45292</v>
      </c>
      <c r="D2668" s="15">
        <v>45536</v>
      </c>
      <c r="E2668">
        <v>1</v>
      </c>
      <c r="F2668">
        <v>0</v>
      </c>
      <c r="G2668">
        <v>0</v>
      </c>
      <c r="H2668">
        <v>1</v>
      </c>
    </row>
    <row r="2669" spans="1:8">
      <c r="A2669" t="s">
        <v>6982</v>
      </c>
      <c r="B2669" s="15">
        <v>45556</v>
      </c>
      <c r="C2669" s="15">
        <v>45292</v>
      </c>
      <c r="D2669" s="15">
        <v>45536</v>
      </c>
      <c r="E2669">
        <v>0</v>
      </c>
      <c r="F2669">
        <v>1</v>
      </c>
      <c r="G2669">
        <v>1</v>
      </c>
      <c r="H2669">
        <v>2</v>
      </c>
    </row>
    <row r="2670" spans="1:8">
      <c r="A2670" t="s">
        <v>7993</v>
      </c>
      <c r="B2670" s="15">
        <v>45556</v>
      </c>
      <c r="C2670" s="15">
        <v>45292</v>
      </c>
      <c r="D2670" s="15">
        <v>45536</v>
      </c>
      <c r="E2670">
        <v>0</v>
      </c>
      <c r="F2670">
        <v>1</v>
      </c>
      <c r="G2670">
        <v>0</v>
      </c>
      <c r="H2670">
        <v>1</v>
      </c>
    </row>
    <row r="2671" spans="1:8">
      <c r="A2671" t="s">
        <v>159</v>
      </c>
      <c r="B2671" s="15">
        <v>45556</v>
      </c>
      <c r="C2671" s="15">
        <v>45292</v>
      </c>
      <c r="D2671" s="15">
        <v>45536</v>
      </c>
      <c r="E2671">
        <v>1</v>
      </c>
      <c r="F2671">
        <v>0</v>
      </c>
      <c r="G2671">
        <v>0</v>
      </c>
      <c r="H2671">
        <v>1</v>
      </c>
    </row>
    <row r="2672" spans="1:8">
      <c r="A2672" t="s">
        <v>126</v>
      </c>
      <c r="B2672" s="15">
        <v>45556</v>
      </c>
      <c r="C2672" s="15">
        <v>45292</v>
      </c>
      <c r="D2672" s="15">
        <v>45536</v>
      </c>
      <c r="E2672">
        <v>1</v>
      </c>
      <c r="F2672">
        <v>0</v>
      </c>
      <c r="G2672">
        <v>0</v>
      </c>
      <c r="H2672">
        <v>1</v>
      </c>
    </row>
    <row r="2673" spans="1:8">
      <c r="A2673" t="s">
        <v>104</v>
      </c>
      <c r="B2673" s="15">
        <v>45556</v>
      </c>
      <c r="C2673" s="15">
        <v>45292</v>
      </c>
      <c r="D2673" s="15">
        <v>45536</v>
      </c>
      <c r="E2673">
        <v>0</v>
      </c>
      <c r="F2673">
        <v>0</v>
      </c>
      <c r="G2673">
        <v>1</v>
      </c>
      <c r="H2673">
        <v>1</v>
      </c>
    </row>
    <row r="2674" spans="1:8">
      <c r="A2674" t="s">
        <v>73</v>
      </c>
      <c r="B2674" s="15">
        <v>45556</v>
      </c>
      <c r="C2674" s="15">
        <v>45292</v>
      </c>
      <c r="D2674" s="15">
        <v>45536</v>
      </c>
      <c r="E2674">
        <v>1</v>
      </c>
      <c r="F2674">
        <v>0</v>
      </c>
      <c r="G2674">
        <v>0</v>
      </c>
      <c r="H2674">
        <v>1</v>
      </c>
    </row>
    <row r="2675" spans="1:8">
      <c r="A2675" t="s">
        <v>7041</v>
      </c>
      <c r="B2675" s="15">
        <v>45556</v>
      </c>
      <c r="C2675" s="15">
        <v>45292</v>
      </c>
      <c r="D2675" s="15">
        <v>45536</v>
      </c>
      <c r="E2675">
        <v>0</v>
      </c>
      <c r="F2675">
        <v>1</v>
      </c>
      <c r="G2675">
        <v>0</v>
      </c>
      <c r="H2675">
        <v>1</v>
      </c>
    </row>
    <row r="2676" spans="1:8">
      <c r="A2676" t="s">
        <v>7037</v>
      </c>
      <c r="B2676" s="15">
        <v>45556</v>
      </c>
      <c r="C2676" s="15">
        <v>45292</v>
      </c>
      <c r="D2676" s="15">
        <v>45536</v>
      </c>
      <c r="E2676">
        <v>1</v>
      </c>
      <c r="F2676">
        <v>0</v>
      </c>
      <c r="G2676">
        <v>0</v>
      </c>
      <c r="H2676">
        <v>1</v>
      </c>
    </row>
    <row r="2677" spans="1:8">
      <c r="A2677" t="s">
        <v>63</v>
      </c>
      <c r="B2677" s="15">
        <v>45556</v>
      </c>
      <c r="C2677" s="15">
        <v>45292</v>
      </c>
      <c r="D2677" s="15">
        <v>45536</v>
      </c>
      <c r="E2677">
        <v>5</v>
      </c>
      <c r="F2677">
        <v>0</v>
      </c>
      <c r="G2677">
        <v>3</v>
      </c>
      <c r="H2677">
        <v>8</v>
      </c>
    </row>
    <row r="2678" spans="1:8">
      <c r="A2678" t="s">
        <v>6986</v>
      </c>
      <c r="B2678" s="15">
        <v>45556</v>
      </c>
      <c r="C2678" s="15">
        <v>45292</v>
      </c>
      <c r="D2678" s="15">
        <v>45536</v>
      </c>
      <c r="E2678">
        <v>1</v>
      </c>
      <c r="F2678">
        <v>0</v>
      </c>
      <c r="G2678">
        <v>0</v>
      </c>
      <c r="H2678">
        <v>1</v>
      </c>
    </row>
    <row r="2679" spans="1:8">
      <c r="A2679" t="s">
        <v>60</v>
      </c>
      <c r="B2679" s="15">
        <v>45556</v>
      </c>
      <c r="C2679" s="15">
        <v>45292</v>
      </c>
      <c r="D2679" s="15">
        <v>45536</v>
      </c>
      <c r="E2679">
        <v>0</v>
      </c>
      <c r="F2679">
        <v>0</v>
      </c>
      <c r="G2679">
        <v>1</v>
      </c>
      <c r="H2679">
        <v>1</v>
      </c>
    </row>
    <row r="2680" spans="1:8">
      <c r="A2680" t="s">
        <v>161</v>
      </c>
      <c r="B2680" s="15">
        <v>45556</v>
      </c>
      <c r="C2680" s="15">
        <v>45292</v>
      </c>
      <c r="D2680" s="15">
        <v>45536</v>
      </c>
      <c r="E2680">
        <v>0</v>
      </c>
      <c r="F2680">
        <v>1</v>
      </c>
      <c r="G2680">
        <v>0</v>
      </c>
      <c r="H2680">
        <v>1</v>
      </c>
    </row>
    <row r="2681" spans="1:8">
      <c r="A2681" t="s">
        <v>188</v>
      </c>
      <c r="B2681" s="15">
        <v>45556</v>
      </c>
      <c r="C2681" s="15">
        <v>45292</v>
      </c>
      <c r="D2681" s="15">
        <v>45536</v>
      </c>
      <c r="E2681">
        <v>1</v>
      </c>
      <c r="F2681">
        <v>0</v>
      </c>
      <c r="G2681">
        <v>0</v>
      </c>
      <c r="H2681">
        <v>1</v>
      </c>
    </row>
    <row r="2682" spans="1:8">
      <c r="A2682" t="s">
        <v>179</v>
      </c>
      <c r="B2682" s="15">
        <v>45556</v>
      </c>
      <c r="C2682" s="15">
        <v>45292</v>
      </c>
      <c r="D2682" s="15">
        <v>45536</v>
      </c>
      <c r="E2682">
        <v>2</v>
      </c>
      <c r="F2682">
        <v>0</v>
      </c>
      <c r="G2682">
        <v>0</v>
      </c>
      <c r="H2682">
        <v>2</v>
      </c>
    </row>
    <row r="2683" spans="1:8">
      <c r="A2683" t="s">
        <v>82</v>
      </c>
      <c r="B2683" s="15">
        <v>45556</v>
      </c>
      <c r="C2683" s="15">
        <v>45292</v>
      </c>
      <c r="D2683" s="15">
        <v>45536</v>
      </c>
      <c r="E2683">
        <v>1</v>
      </c>
      <c r="F2683">
        <v>0</v>
      </c>
      <c r="G2683">
        <v>0</v>
      </c>
      <c r="H2683">
        <v>1</v>
      </c>
    </row>
    <row r="2684" spans="1:8">
      <c r="A2684" t="s">
        <v>7328</v>
      </c>
      <c r="B2684" s="15">
        <v>45556</v>
      </c>
      <c r="C2684" s="15">
        <v>45292</v>
      </c>
      <c r="D2684" s="15">
        <v>45536</v>
      </c>
      <c r="E2684">
        <v>1</v>
      </c>
      <c r="F2684">
        <v>0</v>
      </c>
      <c r="G2684">
        <v>0</v>
      </c>
      <c r="H2684">
        <v>1</v>
      </c>
    </row>
    <row r="2685" spans="1:8">
      <c r="A2685" t="s">
        <v>99</v>
      </c>
      <c r="B2685" s="15">
        <v>45556</v>
      </c>
      <c r="C2685" s="15">
        <v>45292</v>
      </c>
      <c r="D2685" s="15">
        <v>45536</v>
      </c>
      <c r="E2685">
        <v>0</v>
      </c>
      <c r="F2685">
        <v>1</v>
      </c>
      <c r="G2685">
        <v>0</v>
      </c>
      <c r="H2685">
        <v>1</v>
      </c>
    </row>
    <row r="2686" spans="1:8">
      <c r="A2686" t="s">
        <v>58</v>
      </c>
      <c r="B2686" s="15">
        <v>45556</v>
      </c>
      <c r="C2686" s="15">
        <v>45292</v>
      </c>
      <c r="D2686" s="15">
        <v>45536</v>
      </c>
      <c r="E2686">
        <v>2</v>
      </c>
      <c r="F2686">
        <v>3</v>
      </c>
      <c r="G2686">
        <v>4</v>
      </c>
      <c r="H2686">
        <v>9</v>
      </c>
    </row>
    <row r="2687" spans="1:8">
      <c r="A2687" t="s">
        <v>7994</v>
      </c>
      <c r="B2687" s="15">
        <v>45556</v>
      </c>
      <c r="C2687" s="15">
        <v>45292</v>
      </c>
      <c r="D2687" s="15">
        <v>45536</v>
      </c>
      <c r="E2687">
        <v>0</v>
      </c>
      <c r="F2687">
        <v>0</v>
      </c>
      <c r="G2687">
        <v>1</v>
      </c>
      <c r="H2687">
        <v>1</v>
      </c>
    </row>
    <row r="2688" spans="1:8">
      <c r="A2688" t="s">
        <v>81</v>
      </c>
      <c r="B2688" s="15">
        <v>45556</v>
      </c>
      <c r="C2688" s="15">
        <v>45292</v>
      </c>
      <c r="D2688" s="15">
        <v>45536</v>
      </c>
      <c r="E2688">
        <v>0</v>
      </c>
      <c r="F2688">
        <v>1</v>
      </c>
      <c r="G2688">
        <v>0</v>
      </c>
      <c r="H2688">
        <v>1</v>
      </c>
    </row>
    <row r="2689" spans="1:8">
      <c r="A2689" t="s">
        <v>145</v>
      </c>
      <c r="B2689" s="15">
        <v>45556</v>
      </c>
      <c r="C2689" s="15">
        <v>45292</v>
      </c>
      <c r="D2689" s="15">
        <v>45536</v>
      </c>
      <c r="E2689">
        <v>1</v>
      </c>
      <c r="F2689">
        <v>0</v>
      </c>
      <c r="G2689">
        <v>0</v>
      </c>
      <c r="H2689">
        <v>1</v>
      </c>
    </row>
    <row r="2690" spans="1:8">
      <c r="A2690" t="s">
        <v>7089</v>
      </c>
      <c r="B2690" s="15">
        <v>45556</v>
      </c>
      <c r="C2690" s="15">
        <v>45292</v>
      </c>
      <c r="D2690" s="15">
        <v>45536</v>
      </c>
      <c r="E2690">
        <v>1</v>
      </c>
      <c r="F2690">
        <v>0</v>
      </c>
      <c r="G2690">
        <v>0</v>
      </c>
      <c r="H2690">
        <v>1</v>
      </c>
    </row>
    <row r="2691" spans="1:8">
      <c r="A2691" t="s">
        <v>137</v>
      </c>
      <c r="B2691" s="15">
        <v>45556</v>
      </c>
      <c r="C2691" s="15">
        <v>45292</v>
      </c>
      <c r="D2691" s="15">
        <v>45536</v>
      </c>
      <c r="E2691">
        <v>2</v>
      </c>
      <c r="F2691">
        <v>0</v>
      </c>
      <c r="G2691">
        <v>0</v>
      </c>
      <c r="H2691">
        <v>2</v>
      </c>
    </row>
    <row r="2692" spans="1:8">
      <c r="A2692" t="s">
        <v>136</v>
      </c>
      <c r="B2692" s="15">
        <v>45556</v>
      </c>
      <c r="C2692" s="15">
        <v>45292</v>
      </c>
      <c r="D2692" s="15">
        <v>45536</v>
      </c>
      <c r="E2692">
        <v>0</v>
      </c>
      <c r="F2692">
        <v>1</v>
      </c>
      <c r="G2692">
        <v>0</v>
      </c>
      <c r="H2692">
        <v>1</v>
      </c>
    </row>
    <row r="2693" spans="1:8">
      <c r="A2693" t="s">
        <v>178</v>
      </c>
      <c r="B2693" s="15">
        <v>45556</v>
      </c>
      <c r="C2693" s="15">
        <v>45292</v>
      </c>
      <c r="D2693" s="15">
        <v>45536</v>
      </c>
      <c r="E2693">
        <v>1</v>
      </c>
      <c r="F2693">
        <v>0</v>
      </c>
      <c r="G2693">
        <v>0</v>
      </c>
      <c r="H2693">
        <v>1</v>
      </c>
    </row>
    <row r="2694" spans="1:8">
      <c r="A2694" t="s">
        <v>7995</v>
      </c>
      <c r="B2694" s="15">
        <v>45556</v>
      </c>
      <c r="C2694" s="15">
        <v>45292</v>
      </c>
      <c r="D2694" s="15">
        <v>45536</v>
      </c>
      <c r="E2694">
        <v>1</v>
      </c>
      <c r="F2694">
        <v>0</v>
      </c>
      <c r="G2694">
        <v>0</v>
      </c>
      <c r="H2694">
        <v>1</v>
      </c>
    </row>
    <row r="2695" spans="1:8">
      <c r="A2695" t="s">
        <v>167</v>
      </c>
      <c r="B2695" s="15">
        <v>45556</v>
      </c>
      <c r="C2695" s="15">
        <v>45292</v>
      </c>
      <c r="D2695" s="15">
        <v>45536</v>
      </c>
      <c r="E2695">
        <v>0</v>
      </c>
      <c r="F2695">
        <v>1</v>
      </c>
      <c r="G2695">
        <v>0</v>
      </c>
      <c r="H2695">
        <v>1</v>
      </c>
    </row>
    <row r="2696" spans="1:8">
      <c r="A2696" t="s">
        <v>92</v>
      </c>
      <c r="B2696" s="15">
        <v>45556</v>
      </c>
      <c r="C2696" s="15">
        <v>45292</v>
      </c>
      <c r="D2696" s="15">
        <v>45536</v>
      </c>
      <c r="E2696">
        <v>1</v>
      </c>
      <c r="F2696">
        <v>0</v>
      </c>
      <c r="G2696">
        <v>1</v>
      </c>
      <c r="H2696">
        <v>2</v>
      </c>
    </row>
    <row r="2697" spans="1:8">
      <c r="A2697" t="s">
        <v>94</v>
      </c>
      <c r="B2697" s="15">
        <v>45556</v>
      </c>
      <c r="C2697" s="15">
        <v>45292</v>
      </c>
      <c r="D2697" s="15">
        <v>45536</v>
      </c>
      <c r="E2697">
        <v>1</v>
      </c>
      <c r="F2697">
        <v>0</v>
      </c>
      <c r="G2697">
        <v>0</v>
      </c>
      <c r="H2697">
        <v>1</v>
      </c>
    </row>
    <row r="2698" spans="1:8">
      <c r="A2698" t="s">
        <v>91</v>
      </c>
      <c r="B2698" s="15">
        <v>45556</v>
      </c>
      <c r="C2698" s="15">
        <v>45292</v>
      </c>
      <c r="D2698" s="15">
        <v>45536</v>
      </c>
      <c r="E2698">
        <v>2</v>
      </c>
      <c r="F2698">
        <v>0</v>
      </c>
      <c r="G2698">
        <v>1</v>
      </c>
      <c r="H2698">
        <v>3</v>
      </c>
    </row>
    <row r="2699" spans="1:8">
      <c r="A2699" t="s">
        <v>87</v>
      </c>
      <c r="B2699" s="15">
        <v>45556</v>
      </c>
      <c r="C2699" s="15">
        <v>45292</v>
      </c>
      <c r="D2699" s="15">
        <v>45536</v>
      </c>
      <c r="E2699">
        <v>0</v>
      </c>
      <c r="F2699">
        <v>1</v>
      </c>
      <c r="G2699">
        <v>0</v>
      </c>
      <c r="H2699">
        <v>1</v>
      </c>
    </row>
    <row r="2700" spans="1:8">
      <c r="A2700" t="s">
        <v>177</v>
      </c>
      <c r="B2700" s="15">
        <v>45556</v>
      </c>
      <c r="C2700" s="15">
        <v>45292</v>
      </c>
      <c r="D2700" s="15">
        <v>45536</v>
      </c>
      <c r="E2700">
        <v>1</v>
      </c>
      <c r="F2700">
        <v>0</v>
      </c>
      <c r="G2700">
        <v>0</v>
      </c>
      <c r="H2700">
        <v>1</v>
      </c>
    </row>
    <row r="2701" spans="1:8">
      <c r="A2701" t="s">
        <v>6846</v>
      </c>
      <c r="B2701" s="15">
        <v>45556</v>
      </c>
      <c r="C2701" s="15">
        <v>45292</v>
      </c>
      <c r="D2701" s="15">
        <v>45536</v>
      </c>
      <c r="E2701">
        <v>1</v>
      </c>
      <c r="F2701">
        <v>0</v>
      </c>
      <c r="G2701">
        <v>0</v>
      </c>
      <c r="H2701">
        <v>1</v>
      </c>
    </row>
    <row r="2702" spans="1:8">
      <c r="A2702" t="s">
        <v>7996</v>
      </c>
      <c r="B2702" s="15">
        <v>45556</v>
      </c>
      <c r="C2702" s="15">
        <v>45292</v>
      </c>
      <c r="D2702" s="15">
        <v>45536</v>
      </c>
      <c r="E2702">
        <v>0</v>
      </c>
      <c r="F2702">
        <v>1</v>
      </c>
      <c r="G2702">
        <v>0</v>
      </c>
      <c r="H2702">
        <v>1</v>
      </c>
    </row>
    <row r="2703" spans="1:8">
      <c r="A2703" t="s">
        <v>67</v>
      </c>
      <c r="B2703" s="15">
        <v>45556</v>
      </c>
      <c r="C2703" s="15">
        <v>45292</v>
      </c>
      <c r="D2703" s="15">
        <v>45536</v>
      </c>
      <c r="E2703">
        <v>3</v>
      </c>
      <c r="F2703">
        <v>0</v>
      </c>
      <c r="G2703">
        <v>4</v>
      </c>
      <c r="H2703">
        <v>7</v>
      </c>
    </row>
    <row r="2704" spans="1:8">
      <c r="A2704" t="s">
        <v>112</v>
      </c>
      <c r="B2704" s="15">
        <v>45586</v>
      </c>
      <c r="C2704" s="15">
        <v>45292</v>
      </c>
      <c r="D2704" s="15">
        <v>45566</v>
      </c>
      <c r="E2704">
        <v>1</v>
      </c>
      <c r="F2704">
        <v>0</v>
      </c>
      <c r="G2704">
        <v>0</v>
      </c>
      <c r="H2704">
        <v>1</v>
      </c>
    </row>
    <row r="2705" spans="1:8">
      <c r="A2705" t="s">
        <v>7075</v>
      </c>
      <c r="B2705" s="15">
        <v>45586</v>
      </c>
      <c r="C2705" s="15">
        <v>45292</v>
      </c>
      <c r="D2705" s="15">
        <v>45566</v>
      </c>
      <c r="E2705">
        <v>0</v>
      </c>
      <c r="F2705">
        <v>1</v>
      </c>
      <c r="G2705">
        <v>0</v>
      </c>
      <c r="H2705">
        <v>1</v>
      </c>
    </row>
    <row r="2706" spans="1:8">
      <c r="A2706" t="s">
        <v>6983</v>
      </c>
      <c r="B2706" s="15">
        <v>45586</v>
      </c>
      <c r="C2706" s="15">
        <v>45292</v>
      </c>
      <c r="D2706" s="15">
        <v>45566</v>
      </c>
      <c r="E2706">
        <v>1</v>
      </c>
      <c r="F2706">
        <v>0</v>
      </c>
      <c r="G2706">
        <v>0</v>
      </c>
      <c r="H2706">
        <v>1</v>
      </c>
    </row>
    <row r="2707" spans="1:8">
      <c r="A2707" t="s">
        <v>159</v>
      </c>
      <c r="B2707" s="15">
        <v>45586</v>
      </c>
      <c r="C2707" s="15">
        <v>45292</v>
      </c>
      <c r="D2707" s="15">
        <v>45566</v>
      </c>
      <c r="E2707">
        <v>1</v>
      </c>
      <c r="F2707">
        <v>0</v>
      </c>
      <c r="G2707">
        <v>0</v>
      </c>
      <c r="H2707">
        <v>1</v>
      </c>
    </row>
    <row r="2708" spans="1:8">
      <c r="A2708" t="s">
        <v>7209</v>
      </c>
      <c r="B2708" s="15">
        <v>45586</v>
      </c>
      <c r="C2708" s="15">
        <v>45292</v>
      </c>
      <c r="D2708" s="15">
        <v>45566</v>
      </c>
      <c r="E2708">
        <v>1</v>
      </c>
      <c r="F2708">
        <v>0</v>
      </c>
      <c r="G2708">
        <v>0</v>
      </c>
      <c r="H2708">
        <v>1</v>
      </c>
    </row>
    <row r="2709" spans="1:8">
      <c r="A2709" t="s">
        <v>62</v>
      </c>
      <c r="B2709" s="15">
        <v>45586</v>
      </c>
      <c r="C2709" s="15">
        <v>45292</v>
      </c>
      <c r="D2709" s="15">
        <v>45566</v>
      </c>
      <c r="E2709">
        <v>1</v>
      </c>
      <c r="F2709">
        <v>1</v>
      </c>
      <c r="G2709">
        <v>0</v>
      </c>
      <c r="H2709">
        <v>2</v>
      </c>
    </row>
    <row r="2710" spans="1:8">
      <c r="A2710" t="s">
        <v>82</v>
      </c>
      <c r="B2710" s="15">
        <v>45586</v>
      </c>
      <c r="C2710" s="15">
        <v>45292</v>
      </c>
      <c r="D2710" s="15">
        <v>45566</v>
      </c>
      <c r="E2710">
        <v>1</v>
      </c>
      <c r="F2710">
        <v>0</v>
      </c>
      <c r="G2710">
        <v>0</v>
      </c>
      <c r="H2710">
        <v>1</v>
      </c>
    </row>
    <row r="2711" spans="1:8">
      <c r="A2711" t="s">
        <v>6940</v>
      </c>
      <c r="B2711" s="15">
        <v>45586</v>
      </c>
      <c r="C2711" s="15">
        <v>45292</v>
      </c>
      <c r="D2711" s="15">
        <v>45566</v>
      </c>
      <c r="E2711">
        <v>1</v>
      </c>
      <c r="F2711">
        <v>0</v>
      </c>
      <c r="G2711">
        <v>0</v>
      </c>
      <c r="H2711">
        <v>1</v>
      </c>
    </row>
    <row r="2712" spans="1:8">
      <c r="A2712" t="s">
        <v>6847</v>
      </c>
      <c r="B2712" s="15">
        <v>45586</v>
      </c>
      <c r="C2712" s="15">
        <v>45292</v>
      </c>
      <c r="D2712" s="15">
        <v>45566</v>
      </c>
      <c r="E2712">
        <v>0</v>
      </c>
      <c r="F2712">
        <v>0</v>
      </c>
      <c r="G2712">
        <v>1</v>
      </c>
      <c r="H2712">
        <v>1</v>
      </c>
    </row>
    <row r="2713" spans="1:8">
      <c r="A2713" t="s">
        <v>7020</v>
      </c>
      <c r="B2713" s="15">
        <v>45586</v>
      </c>
      <c r="C2713" s="15">
        <v>45292</v>
      </c>
      <c r="D2713" s="15">
        <v>45566</v>
      </c>
      <c r="E2713">
        <v>1</v>
      </c>
      <c r="F2713">
        <v>0</v>
      </c>
      <c r="G2713">
        <v>0</v>
      </c>
      <c r="H2713">
        <v>1</v>
      </c>
    </row>
    <row r="2714" spans="1:8">
      <c r="A2714" t="s">
        <v>98</v>
      </c>
      <c r="B2714" s="15">
        <v>45586</v>
      </c>
      <c r="C2714" s="15">
        <v>45292</v>
      </c>
      <c r="D2714" s="15">
        <v>45566</v>
      </c>
      <c r="E2714">
        <v>0</v>
      </c>
      <c r="F2714">
        <v>0</v>
      </c>
      <c r="G2714">
        <v>3</v>
      </c>
      <c r="H2714">
        <v>3</v>
      </c>
    </row>
    <row r="2715" spans="1:8">
      <c r="A2715" t="s">
        <v>126</v>
      </c>
      <c r="B2715" s="15">
        <v>45586</v>
      </c>
      <c r="C2715" s="15">
        <v>45292</v>
      </c>
      <c r="D2715" s="15">
        <v>45566</v>
      </c>
      <c r="E2715">
        <v>1</v>
      </c>
      <c r="F2715">
        <v>0</v>
      </c>
      <c r="G2715">
        <v>1</v>
      </c>
      <c r="H2715">
        <v>2</v>
      </c>
    </row>
    <row r="2716" spans="1:8">
      <c r="A2716" t="s">
        <v>138</v>
      </c>
      <c r="B2716" s="15">
        <v>45586</v>
      </c>
      <c r="C2716" s="15">
        <v>45292</v>
      </c>
      <c r="D2716" s="15">
        <v>45566</v>
      </c>
      <c r="E2716">
        <v>2</v>
      </c>
      <c r="F2716">
        <v>0</v>
      </c>
      <c r="G2716">
        <v>0</v>
      </c>
      <c r="H2716">
        <v>2</v>
      </c>
    </row>
    <row r="2717" spans="1:8">
      <c r="A2717" t="s">
        <v>7409</v>
      </c>
      <c r="B2717" s="15">
        <v>45586</v>
      </c>
      <c r="C2717" s="15">
        <v>45292</v>
      </c>
      <c r="D2717" s="15">
        <v>45566</v>
      </c>
      <c r="E2717">
        <v>1</v>
      </c>
      <c r="F2717">
        <v>0</v>
      </c>
      <c r="G2717">
        <v>0</v>
      </c>
      <c r="H2717">
        <v>1</v>
      </c>
    </row>
    <row r="2718" spans="1:8">
      <c r="A2718" t="s">
        <v>187</v>
      </c>
      <c r="B2718" s="15">
        <v>45586</v>
      </c>
      <c r="C2718" s="15">
        <v>45292</v>
      </c>
      <c r="D2718" s="15">
        <v>45566</v>
      </c>
      <c r="E2718">
        <v>1</v>
      </c>
      <c r="F2718">
        <v>0</v>
      </c>
      <c r="G2718">
        <v>0</v>
      </c>
      <c r="H2718">
        <v>1</v>
      </c>
    </row>
    <row r="2719" spans="1:8">
      <c r="A2719" t="s">
        <v>6862</v>
      </c>
      <c r="B2719" s="15">
        <v>45586</v>
      </c>
      <c r="C2719" s="15">
        <v>45292</v>
      </c>
      <c r="D2719" s="15">
        <v>45566</v>
      </c>
      <c r="E2719">
        <v>0</v>
      </c>
      <c r="F2719">
        <v>0</v>
      </c>
      <c r="G2719">
        <v>1</v>
      </c>
      <c r="H2719">
        <v>1</v>
      </c>
    </row>
    <row r="2720" spans="1:8">
      <c r="A2720" t="s">
        <v>6986</v>
      </c>
      <c r="B2720" s="15">
        <v>45586</v>
      </c>
      <c r="C2720" s="15">
        <v>45292</v>
      </c>
      <c r="D2720" s="15">
        <v>45566</v>
      </c>
      <c r="E2720">
        <v>1</v>
      </c>
      <c r="F2720">
        <v>0</v>
      </c>
      <c r="G2720">
        <v>1</v>
      </c>
      <c r="H2720">
        <v>2</v>
      </c>
    </row>
    <row r="2721" spans="1:8">
      <c r="A2721" t="s">
        <v>90</v>
      </c>
      <c r="B2721" s="15">
        <v>45586</v>
      </c>
      <c r="C2721" s="15">
        <v>45292</v>
      </c>
      <c r="D2721" s="15">
        <v>45566</v>
      </c>
      <c r="E2721">
        <v>1</v>
      </c>
      <c r="F2721">
        <v>1</v>
      </c>
      <c r="G2721">
        <v>1</v>
      </c>
      <c r="H2721">
        <v>3</v>
      </c>
    </row>
    <row r="2722" spans="1:8">
      <c r="A2722" t="s">
        <v>7997</v>
      </c>
      <c r="B2722" s="15">
        <v>45586</v>
      </c>
      <c r="C2722" s="15">
        <v>45292</v>
      </c>
      <c r="D2722" s="15">
        <v>45566</v>
      </c>
      <c r="E2722">
        <v>0</v>
      </c>
      <c r="F2722">
        <v>0</v>
      </c>
      <c r="G2722">
        <v>1</v>
      </c>
      <c r="H2722">
        <v>1</v>
      </c>
    </row>
    <row r="2723" spans="1:8">
      <c r="A2723" t="s">
        <v>7926</v>
      </c>
      <c r="B2723" s="15">
        <v>45586</v>
      </c>
      <c r="C2723" s="15">
        <v>45292</v>
      </c>
      <c r="D2723" s="15">
        <v>45566</v>
      </c>
      <c r="E2723">
        <v>0</v>
      </c>
      <c r="F2723">
        <v>0</v>
      </c>
      <c r="G2723">
        <v>1</v>
      </c>
      <c r="H2723">
        <v>1</v>
      </c>
    </row>
    <row r="2724" spans="1:8">
      <c r="A2724" t="s">
        <v>63</v>
      </c>
      <c r="B2724" s="15">
        <v>45586</v>
      </c>
      <c r="C2724" s="15">
        <v>45292</v>
      </c>
      <c r="D2724" s="15">
        <v>45566</v>
      </c>
      <c r="E2724">
        <v>6</v>
      </c>
      <c r="F2724">
        <v>0</v>
      </c>
      <c r="G2724">
        <v>5</v>
      </c>
      <c r="H2724">
        <v>11</v>
      </c>
    </row>
    <row r="2725" spans="1:8">
      <c r="A2725" t="s">
        <v>67</v>
      </c>
      <c r="B2725" s="15">
        <v>45586</v>
      </c>
      <c r="C2725" s="15">
        <v>45292</v>
      </c>
      <c r="D2725" s="15">
        <v>45566</v>
      </c>
      <c r="E2725">
        <v>2</v>
      </c>
      <c r="F2725">
        <v>0</v>
      </c>
      <c r="G2725">
        <v>3</v>
      </c>
      <c r="H2725">
        <v>5</v>
      </c>
    </row>
    <row r="2726" spans="1:8">
      <c r="A2726" t="s">
        <v>6850</v>
      </c>
      <c r="B2726" s="15">
        <v>45586</v>
      </c>
      <c r="C2726" s="15">
        <v>45292</v>
      </c>
      <c r="D2726" s="15">
        <v>45566</v>
      </c>
      <c r="E2726">
        <v>0</v>
      </c>
      <c r="F2726">
        <v>1</v>
      </c>
      <c r="G2726">
        <v>0</v>
      </c>
      <c r="H2726">
        <v>1</v>
      </c>
    </row>
    <row r="2727" spans="1:8">
      <c r="A2727" t="s">
        <v>104</v>
      </c>
      <c r="B2727" s="15">
        <v>45586</v>
      </c>
      <c r="C2727" s="15">
        <v>45292</v>
      </c>
      <c r="D2727" s="15">
        <v>45566</v>
      </c>
      <c r="E2727">
        <v>1</v>
      </c>
      <c r="F2727">
        <v>0</v>
      </c>
      <c r="G2727">
        <v>0</v>
      </c>
      <c r="H2727">
        <v>1</v>
      </c>
    </row>
    <row r="2728" spans="1:8">
      <c r="A2728" t="s">
        <v>92</v>
      </c>
      <c r="B2728" s="15">
        <v>45586</v>
      </c>
      <c r="C2728" s="15">
        <v>45292</v>
      </c>
      <c r="D2728" s="15">
        <v>45566</v>
      </c>
      <c r="E2728">
        <v>0</v>
      </c>
      <c r="F2728">
        <v>1</v>
      </c>
      <c r="G2728">
        <v>2</v>
      </c>
      <c r="H2728">
        <v>3</v>
      </c>
    </row>
    <row r="2729" spans="1:8">
      <c r="A2729" t="s">
        <v>81</v>
      </c>
      <c r="B2729" s="15">
        <v>45586</v>
      </c>
      <c r="C2729" s="15">
        <v>45292</v>
      </c>
      <c r="D2729" s="15">
        <v>45566</v>
      </c>
      <c r="E2729">
        <v>1</v>
      </c>
      <c r="F2729">
        <v>2</v>
      </c>
      <c r="G2729">
        <v>2</v>
      </c>
      <c r="H2729">
        <v>5</v>
      </c>
    </row>
    <row r="2730" spans="1:8">
      <c r="A2730" t="s">
        <v>7306</v>
      </c>
      <c r="B2730" s="15">
        <v>45586</v>
      </c>
      <c r="C2730" s="15">
        <v>45292</v>
      </c>
      <c r="D2730" s="15">
        <v>45566</v>
      </c>
      <c r="E2730">
        <v>1</v>
      </c>
      <c r="F2730">
        <v>0</v>
      </c>
      <c r="G2730">
        <v>0</v>
      </c>
      <c r="H2730">
        <v>1</v>
      </c>
    </row>
    <row r="2731" spans="1:8">
      <c r="A2731" t="s">
        <v>96</v>
      </c>
      <c r="B2731" s="15">
        <v>45586</v>
      </c>
      <c r="C2731" s="15">
        <v>45292</v>
      </c>
      <c r="D2731" s="15">
        <v>45566</v>
      </c>
      <c r="E2731">
        <v>1</v>
      </c>
      <c r="F2731">
        <v>0</v>
      </c>
      <c r="G2731">
        <v>0</v>
      </c>
      <c r="H2731">
        <v>1</v>
      </c>
    </row>
    <row r="2732" spans="1:8">
      <c r="A2732" t="s">
        <v>7998</v>
      </c>
      <c r="B2732" s="15">
        <v>45586</v>
      </c>
      <c r="C2732" s="15">
        <v>45292</v>
      </c>
      <c r="D2732" s="15">
        <v>45566</v>
      </c>
      <c r="E2732">
        <v>1</v>
      </c>
      <c r="F2732">
        <v>0</v>
      </c>
      <c r="G2732">
        <v>0</v>
      </c>
      <c r="H2732">
        <v>1</v>
      </c>
    </row>
    <row r="2733" spans="1:8">
      <c r="A2733" t="s">
        <v>95</v>
      </c>
      <c r="B2733" s="15">
        <v>45586</v>
      </c>
      <c r="C2733" s="15">
        <v>45292</v>
      </c>
      <c r="D2733" s="15">
        <v>45566</v>
      </c>
      <c r="E2733">
        <v>2</v>
      </c>
      <c r="F2733">
        <v>0</v>
      </c>
      <c r="G2733">
        <v>1</v>
      </c>
      <c r="H2733">
        <v>3</v>
      </c>
    </row>
    <row r="2734" spans="1:8">
      <c r="A2734" t="s">
        <v>134</v>
      </c>
      <c r="B2734" s="15">
        <v>45586</v>
      </c>
      <c r="C2734" s="15">
        <v>45292</v>
      </c>
      <c r="D2734" s="15">
        <v>45566</v>
      </c>
      <c r="E2734">
        <v>2</v>
      </c>
      <c r="F2734">
        <v>0</v>
      </c>
      <c r="G2734">
        <v>0</v>
      </c>
      <c r="H2734">
        <v>2</v>
      </c>
    </row>
    <row r="2735" spans="1:8">
      <c r="A2735" t="s">
        <v>78</v>
      </c>
      <c r="B2735" s="15">
        <v>45586</v>
      </c>
      <c r="C2735" s="15">
        <v>45292</v>
      </c>
      <c r="D2735" s="15">
        <v>45566</v>
      </c>
      <c r="E2735">
        <v>0</v>
      </c>
      <c r="F2735">
        <v>1</v>
      </c>
      <c r="G2735">
        <v>0</v>
      </c>
      <c r="H2735">
        <v>1</v>
      </c>
    </row>
    <row r="2736" spans="1:8">
      <c r="A2736" t="s">
        <v>93</v>
      </c>
      <c r="B2736" s="15">
        <v>45586</v>
      </c>
      <c r="C2736" s="15">
        <v>45292</v>
      </c>
      <c r="D2736" s="15">
        <v>45566</v>
      </c>
      <c r="E2736">
        <v>1</v>
      </c>
      <c r="F2736">
        <v>1</v>
      </c>
      <c r="G2736">
        <v>3</v>
      </c>
      <c r="H2736">
        <v>5</v>
      </c>
    </row>
    <row r="2737" spans="1:8">
      <c r="A2737" t="s">
        <v>106</v>
      </c>
      <c r="B2737" s="15">
        <v>45586</v>
      </c>
      <c r="C2737" s="15">
        <v>45292</v>
      </c>
      <c r="D2737" s="15">
        <v>45566</v>
      </c>
      <c r="E2737">
        <v>2</v>
      </c>
      <c r="F2737">
        <v>0</v>
      </c>
      <c r="G2737">
        <v>2</v>
      </c>
      <c r="H2737">
        <v>4</v>
      </c>
    </row>
    <row r="2738" spans="1:8">
      <c r="A2738" t="s">
        <v>7999</v>
      </c>
      <c r="B2738" s="15">
        <v>45586</v>
      </c>
      <c r="C2738" s="15">
        <v>45292</v>
      </c>
      <c r="D2738" s="15">
        <v>45566</v>
      </c>
      <c r="E2738">
        <v>0</v>
      </c>
      <c r="F2738">
        <v>1</v>
      </c>
      <c r="G2738">
        <v>0</v>
      </c>
      <c r="H2738">
        <v>1</v>
      </c>
    </row>
    <row r="2739" spans="1:8">
      <c r="A2739" t="s">
        <v>7480</v>
      </c>
      <c r="B2739" s="15">
        <v>45586</v>
      </c>
      <c r="C2739" s="15">
        <v>45292</v>
      </c>
      <c r="D2739" s="15">
        <v>45566</v>
      </c>
      <c r="E2739">
        <v>1</v>
      </c>
      <c r="F2739">
        <v>0</v>
      </c>
      <c r="G2739">
        <v>0</v>
      </c>
      <c r="H2739">
        <v>1</v>
      </c>
    </row>
    <row r="2740" spans="1:8">
      <c r="A2740" t="s">
        <v>8000</v>
      </c>
      <c r="B2740" s="15">
        <v>45586</v>
      </c>
      <c r="C2740" s="15">
        <v>45292</v>
      </c>
      <c r="D2740" s="15">
        <v>45566</v>
      </c>
      <c r="E2740">
        <v>0</v>
      </c>
      <c r="F2740">
        <v>0</v>
      </c>
      <c r="G2740">
        <v>1</v>
      </c>
      <c r="H2740">
        <v>1</v>
      </c>
    </row>
    <row r="2741" spans="1:8">
      <c r="A2741" t="s">
        <v>141</v>
      </c>
      <c r="B2741" s="15">
        <v>45586</v>
      </c>
      <c r="C2741" s="15">
        <v>45292</v>
      </c>
      <c r="D2741" s="15">
        <v>45566</v>
      </c>
      <c r="E2741">
        <v>0</v>
      </c>
      <c r="F2741">
        <v>0</v>
      </c>
      <c r="G2741">
        <v>1</v>
      </c>
      <c r="H2741">
        <v>1</v>
      </c>
    </row>
    <row r="2742" spans="1:8">
      <c r="A2742" t="s">
        <v>156</v>
      </c>
      <c r="B2742" s="15">
        <v>45586</v>
      </c>
      <c r="C2742" s="15">
        <v>45292</v>
      </c>
      <c r="D2742" s="15">
        <v>45566</v>
      </c>
      <c r="E2742">
        <v>1</v>
      </c>
      <c r="F2742">
        <v>1</v>
      </c>
      <c r="G2742">
        <v>1</v>
      </c>
      <c r="H2742">
        <v>3</v>
      </c>
    </row>
    <row r="2743" spans="1:8">
      <c r="A2743" t="s">
        <v>182</v>
      </c>
      <c r="B2743" s="15">
        <v>45586</v>
      </c>
      <c r="C2743" s="15">
        <v>45292</v>
      </c>
      <c r="D2743" s="15">
        <v>45566</v>
      </c>
      <c r="E2743">
        <v>0</v>
      </c>
      <c r="F2743">
        <v>1</v>
      </c>
      <c r="G2743">
        <v>0</v>
      </c>
      <c r="H2743">
        <v>1</v>
      </c>
    </row>
    <row r="2744" spans="1:8">
      <c r="A2744" t="s">
        <v>7147</v>
      </c>
      <c r="B2744" s="15">
        <v>45586</v>
      </c>
      <c r="C2744" s="15">
        <v>45292</v>
      </c>
      <c r="D2744" s="15">
        <v>45566</v>
      </c>
      <c r="E2744">
        <v>1</v>
      </c>
      <c r="F2744">
        <v>0</v>
      </c>
      <c r="G2744">
        <v>0</v>
      </c>
      <c r="H2744">
        <v>1</v>
      </c>
    </row>
    <row r="2745" spans="1:8">
      <c r="A2745" t="s">
        <v>6913</v>
      </c>
      <c r="B2745" s="15">
        <v>45586</v>
      </c>
      <c r="C2745" s="15">
        <v>45292</v>
      </c>
      <c r="D2745" s="15">
        <v>45566</v>
      </c>
      <c r="E2745">
        <v>2</v>
      </c>
      <c r="F2745">
        <v>0</v>
      </c>
      <c r="G2745">
        <v>0</v>
      </c>
      <c r="H2745">
        <v>2</v>
      </c>
    </row>
    <row r="2746" spans="1:8">
      <c r="A2746" t="s">
        <v>8001</v>
      </c>
      <c r="B2746" s="15">
        <v>45586</v>
      </c>
      <c r="C2746" s="15">
        <v>45292</v>
      </c>
      <c r="D2746" s="15">
        <v>45566</v>
      </c>
      <c r="E2746">
        <v>1</v>
      </c>
      <c r="F2746">
        <v>0</v>
      </c>
      <c r="G2746">
        <v>0</v>
      </c>
      <c r="H2746">
        <v>1</v>
      </c>
    </row>
    <row r="2747" spans="1:8">
      <c r="A2747" t="s">
        <v>7037</v>
      </c>
      <c r="B2747" s="15">
        <v>45586</v>
      </c>
      <c r="C2747" s="15">
        <v>45292</v>
      </c>
      <c r="D2747" s="15">
        <v>45566</v>
      </c>
      <c r="E2747">
        <v>1</v>
      </c>
      <c r="F2747">
        <v>0</v>
      </c>
      <c r="G2747">
        <v>0</v>
      </c>
      <c r="H2747">
        <v>1</v>
      </c>
    </row>
    <row r="2748" spans="1:8">
      <c r="A2748" t="s">
        <v>7776</v>
      </c>
      <c r="B2748" s="15">
        <v>45586</v>
      </c>
      <c r="C2748" s="15">
        <v>45292</v>
      </c>
      <c r="D2748" s="15">
        <v>45566</v>
      </c>
      <c r="E2748">
        <v>0</v>
      </c>
      <c r="F2748">
        <v>1</v>
      </c>
      <c r="G2748">
        <v>0</v>
      </c>
      <c r="H2748">
        <v>1</v>
      </c>
    </row>
    <row r="2749" spans="1:8">
      <c r="A2749" t="s">
        <v>8002</v>
      </c>
      <c r="B2749" s="15">
        <v>45586</v>
      </c>
      <c r="C2749" s="15">
        <v>45292</v>
      </c>
      <c r="D2749" s="15">
        <v>45566</v>
      </c>
      <c r="E2749">
        <v>1</v>
      </c>
      <c r="F2749">
        <v>0</v>
      </c>
      <c r="G2749">
        <v>0</v>
      </c>
      <c r="H2749">
        <v>1</v>
      </c>
    </row>
    <row r="2750" spans="1:8">
      <c r="A2750" t="s">
        <v>7041</v>
      </c>
      <c r="B2750" s="15">
        <v>45586</v>
      </c>
      <c r="C2750" s="15">
        <v>45292</v>
      </c>
      <c r="D2750" s="15">
        <v>45566</v>
      </c>
      <c r="E2750">
        <v>0</v>
      </c>
      <c r="F2750">
        <v>0</v>
      </c>
      <c r="G2750">
        <v>1</v>
      </c>
      <c r="H2750">
        <v>1</v>
      </c>
    </row>
    <row r="2751" spans="1:8">
      <c r="A2751" t="s">
        <v>6905</v>
      </c>
      <c r="B2751" s="15">
        <v>45586</v>
      </c>
      <c r="C2751" s="15">
        <v>45292</v>
      </c>
      <c r="D2751" s="15">
        <v>45566</v>
      </c>
      <c r="E2751">
        <v>1</v>
      </c>
      <c r="F2751">
        <v>0</v>
      </c>
      <c r="G2751">
        <v>0</v>
      </c>
      <c r="H2751">
        <v>1</v>
      </c>
    </row>
    <row r="2752" spans="1:8">
      <c r="A2752" t="s">
        <v>7094</v>
      </c>
      <c r="B2752" s="15">
        <v>45586</v>
      </c>
      <c r="C2752" s="15">
        <v>45292</v>
      </c>
      <c r="D2752" s="15">
        <v>45566</v>
      </c>
      <c r="E2752">
        <v>0</v>
      </c>
      <c r="F2752">
        <v>0</v>
      </c>
      <c r="G2752">
        <v>1</v>
      </c>
      <c r="H2752">
        <v>1</v>
      </c>
    </row>
    <row r="2753" spans="1:8">
      <c r="A2753" t="s">
        <v>137</v>
      </c>
      <c r="B2753" s="15">
        <v>45586</v>
      </c>
      <c r="C2753" s="15">
        <v>45292</v>
      </c>
      <c r="D2753" s="15">
        <v>45566</v>
      </c>
      <c r="E2753">
        <v>1</v>
      </c>
      <c r="F2753">
        <v>0</v>
      </c>
      <c r="G2753">
        <v>1</v>
      </c>
      <c r="H2753">
        <v>2</v>
      </c>
    </row>
    <row r="2754" spans="1:8">
      <c r="A2754" t="s">
        <v>7328</v>
      </c>
      <c r="B2754" s="15">
        <v>45586</v>
      </c>
      <c r="C2754" s="15">
        <v>45292</v>
      </c>
      <c r="D2754" s="15">
        <v>45566</v>
      </c>
      <c r="E2754">
        <v>1</v>
      </c>
      <c r="F2754">
        <v>0</v>
      </c>
      <c r="G2754">
        <v>0</v>
      </c>
      <c r="H2754">
        <v>1</v>
      </c>
    </row>
    <row r="2755" spans="1:8">
      <c r="A2755" t="s">
        <v>174</v>
      </c>
      <c r="B2755" s="15">
        <v>45586</v>
      </c>
      <c r="C2755" s="15">
        <v>45292</v>
      </c>
      <c r="D2755" s="15">
        <v>45566</v>
      </c>
      <c r="E2755">
        <v>1</v>
      </c>
      <c r="F2755">
        <v>0</v>
      </c>
      <c r="G2755">
        <v>0</v>
      </c>
      <c r="H2755">
        <v>1</v>
      </c>
    </row>
    <row r="2756" spans="1:8">
      <c r="A2756" t="s">
        <v>6923</v>
      </c>
      <c r="B2756" s="15">
        <v>45586</v>
      </c>
      <c r="C2756" s="15">
        <v>45292</v>
      </c>
      <c r="D2756" s="15">
        <v>45566</v>
      </c>
      <c r="E2756">
        <v>1</v>
      </c>
      <c r="F2756">
        <v>0</v>
      </c>
      <c r="G2756">
        <v>0</v>
      </c>
      <c r="H2756">
        <v>1</v>
      </c>
    </row>
    <row r="2757" spans="1:8">
      <c r="A2757" t="s">
        <v>99</v>
      </c>
      <c r="B2757" s="15">
        <v>45586</v>
      </c>
      <c r="C2757" s="15">
        <v>45292</v>
      </c>
      <c r="D2757" s="15">
        <v>45566</v>
      </c>
      <c r="E2757">
        <v>0</v>
      </c>
      <c r="F2757">
        <v>1</v>
      </c>
      <c r="G2757">
        <v>0</v>
      </c>
      <c r="H2757">
        <v>1</v>
      </c>
    </row>
    <row r="2758" spans="1:8">
      <c r="A2758" t="s">
        <v>8003</v>
      </c>
      <c r="B2758" s="15">
        <v>45586</v>
      </c>
      <c r="C2758" s="15">
        <v>45292</v>
      </c>
      <c r="D2758" s="15">
        <v>45566</v>
      </c>
      <c r="E2758">
        <v>0</v>
      </c>
      <c r="F2758">
        <v>0</v>
      </c>
      <c r="G2758">
        <v>1</v>
      </c>
      <c r="H2758">
        <v>1</v>
      </c>
    </row>
    <row r="2759" spans="1:8">
      <c r="A2759" t="s">
        <v>58</v>
      </c>
      <c r="B2759" s="15">
        <v>45586</v>
      </c>
      <c r="C2759" s="15">
        <v>45292</v>
      </c>
      <c r="D2759" s="15">
        <v>45566</v>
      </c>
      <c r="E2759">
        <v>7</v>
      </c>
      <c r="F2759">
        <v>1</v>
      </c>
      <c r="G2759">
        <v>4</v>
      </c>
      <c r="H2759">
        <v>12</v>
      </c>
    </row>
    <row r="2760" spans="1:8">
      <c r="A2760" t="s">
        <v>164</v>
      </c>
      <c r="B2760" s="15">
        <v>45586</v>
      </c>
      <c r="C2760" s="15">
        <v>45292</v>
      </c>
      <c r="D2760" s="15">
        <v>45566</v>
      </c>
      <c r="E2760">
        <v>0</v>
      </c>
      <c r="F2760">
        <v>1</v>
      </c>
      <c r="G2760">
        <v>0</v>
      </c>
      <c r="H2760">
        <v>1</v>
      </c>
    </row>
    <row r="2761" spans="1:8">
      <c r="A2761" t="s">
        <v>7250</v>
      </c>
      <c r="B2761" s="15">
        <v>45586</v>
      </c>
      <c r="C2761" s="15">
        <v>45292</v>
      </c>
      <c r="D2761" s="15">
        <v>45566</v>
      </c>
      <c r="E2761">
        <v>0</v>
      </c>
      <c r="F2761">
        <v>0</v>
      </c>
      <c r="G2761">
        <v>1</v>
      </c>
      <c r="H2761">
        <v>1</v>
      </c>
    </row>
    <row r="2762" spans="1:8">
      <c r="A2762" t="s">
        <v>80</v>
      </c>
      <c r="B2762" s="15">
        <v>45586</v>
      </c>
      <c r="C2762" s="15">
        <v>45292</v>
      </c>
      <c r="D2762" s="15">
        <v>45566</v>
      </c>
      <c r="E2762">
        <v>1</v>
      </c>
      <c r="F2762">
        <v>0</v>
      </c>
      <c r="G2762">
        <v>0</v>
      </c>
      <c r="H2762">
        <v>1</v>
      </c>
    </row>
    <row r="2763" spans="1:8">
      <c r="A2763" t="s">
        <v>6889</v>
      </c>
      <c r="B2763" s="15">
        <v>45586</v>
      </c>
      <c r="C2763" s="15">
        <v>45292</v>
      </c>
      <c r="D2763" s="15">
        <v>45566</v>
      </c>
      <c r="E2763">
        <v>0</v>
      </c>
      <c r="F2763">
        <v>1</v>
      </c>
      <c r="G2763">
        <v>0</v>
      </c>
      <c r="H2763">
        <v>1</v>
      </c>
    </row>
    <row r="2764" spans="1:8">
      <c r="A2764" t="s">
        <v>6855</v>
      </c>
      <c r="B2764" s="15">
        <v>45586</v>
      </c>
      <c r="C2764" s="15">
        <v>45292</v>
      </c>
      <c r="D2764" s="15">
        <v>45566</v>
      </c>
      <c r="E2764">
        <v>1</v>
      </c>
      <c r="F2764">
        <v>0</v>
      </c>
      <c r="G2764">
        <v>0</v>
      </c>
      <c r="H2764">
        <v>1</v>
      </c>
    </row>
    <row r="2765" spans="1:8">
      <c r="A2765" t="s">
        <v>6916</v>
      </c>
      <c r="B2765" s="15">
        <v>45586</v>
      </c>
      <c r="C2765" s="15">
        <v>45292</v>
      </c>
      <c r="D2765" s="15">
        <v>45566</v>
      </c>
      <c r="E2765">
        <v>0</v>
      </c>
      <c r="F2765">
        <v>0</v>
      </c>
      <c r="G2765">
        <v>1</v>
      </c>
      <c r="H2765">
        <v>1</v>
      </c>
    </row>
    <row r="2766" spans="1:8">
      <c r="A2766" t="s">
        <v>6947</v>
      </c>
      <c r="B2766" s="15">
        <v>45586</v>
      </c>
      <c r="C2766" s="15">
        <v>45292</v>
      </c>
      <c r="D2766" s="15">
        <v>45566</v>
      </c>
      <c r="E2766">
        <v>0</v>
      </c>
      <c r="F2766">
        <v>0</v>
      </c>
      <c r="G2766">
        <v>2</v>
      </c>
      <c r="H2766">
        <v>2</v>
      </c>
    </row>
    <row r="2767" spans="1:8">
      <c r="A2767" t="s">
        <v>109</v>
      </c>
      <c r="B2767" s="15">
        <v>45586</v>
      </c>
      <c r="C2767" s="15">
        <v>45292</v>
      </c>
      <c r="D2767" s="15">
        <v>45566</v>
      </c>
      <c r="E2767">
        <v>0</v>
      </c>
      <c r="F2767">
        <v>1</v>
      </c>
      <c r="G2767">
        <v>1</v>
      </c>
      <c r="H2767">
        <v>2</v>
      </c>
    </row>
    <row r="2768" spans="1:8">
      <c r="A2768" t="s">
        <v>6853</v>
      </c>
      <c r="B2768" s="15">
        <v>45586</v>
      </c>
      <c r="C2768" s="15">
        <v>45292</v>
      </c>
      <c r="D2768" s="15">
        <v>45566</v>
      </c>
      <c r="E2768">
        <v>1</v>
      </c>
      <c r="F2768">
        <v>0</v>
      </c>
      <c r="G2768">
        <v>1</v>
      </c>
      <c r="H2768">
        <v>2</v>
      </c>
    </row>
    <row r="2769" spans="1:8">
      <c r="A2769" t="s">
        <v>8004</v>
      </c>
      <c r="B2769" s="15">
        <v>45586</v>
      </c>
      <c r="C2769" s="15">
        <v>45292</v>
      </c>
      <c r="D2769" s="15">
        <v>45566</v>
      </c>
      <c r="E2769">
        <v>1</v>
      </c>
      <c r="F2769">
        <v>0</v>
      </c>
      <c r="G2769">
        <v>0</v>
      </c>
      <c r="H2769">
        <v>1</v>
      </c>
    </row>
    <row r="2770" spans="1:8">
      <c r="A2770" t="s">
        <v>91</v>
      </c>
      <c r="B2770" s="15">
        <v>45586</v>
      </c>
      <c r="C2770" s="15">
        <v>45292</v>
      </c>
      <c r="D2770" s="15">
        <v>45566</v>
      </c>
      <c r="E2770">
        <v>2</v>
      </c>
      <c r="F2770">
        <v>0</v>
      </c>
      <c r="G2770">
        <v>0</v>
      </c>
      <c r="H2770">
        <v>2</v>
      </c>
    </row>
    <row r="2771" spans="1:8">
      <c r="A2771" t="s">
        <v>7352</v>
      </c>
      <c r="B2771" s="15">
        <v>45586</v>
      </c>
      <c r="C2771" s="15">
        <v>45292</v>
      </c>
      <c r="D2771" s="15">
        <v>45566</v>
      </c>
      <c r="E2771">
        <v>0</v>
      </c>
      <c r="F2771">
        <v>0</v>
      </c>
      <c r="G2771">
        <v>1</v>
      </c>
      <c r="H2771">
        <v>1</v>
      </c>
    </row>
    <row r="2772" spans="1:8">
      <c r="A2772" t="s">
        <v>7781</v>
      </c>
      <c r="B2772" s="15">
        <v>45586</v>
      </c>
      <c r="C2772" s="15">
        <v>45292</v>
      </c>
      <c r="D2772" s="15">
        <v>45566</v>
      </c>
      <c r="E2772">
        <v>1</v>
      </c>
      <c r="F2772">
        <v>0</v>
      </c>
      <c r="G2772">
        <v>0</v>
      </c>
      <c r="H2772">
        <v>1</v>
      </c>
    </row>
    <row r="2773" spans="1:8">
      <c r="A2773" t="s">
        <v>7068</v>
      </c>
      <c r="B2773" s="15">
        <v>45586</v>
      </c>
      <c r="C2773" s="15">
        <v>45292</v>
      </c>
      <c r="D2773" s="15">
        <v>45566</v>
      </c>
      <c r="E2773">
        <v>1</v>
      </c>
      <c r="F2773">
        <v>0</v>
      </c>
      <c r="G2773">
        <v>0</v>
      </c>
      <c r="H2773">
        <v>1</v>
      </c>
    </row>
    <row r="2774" spans="1:8">
      <c r="A2774" t="s">
        <v>181</v>
      </c>
      <c r="B2774" s="15">
        <v>45586</v>
      </c>
      <c r="C2774" s="15">
        <v>45292</v>
      </c>
      <c r="D2774" s="15">
        <v>45566</v>
      </c>
      <c r="E2774">
        <v>2</v>
      </c>
      <c r="F2774">
        <v>0</v>
      </c>
      <c r="G2774">
        <v>0</v>
      </c>
      <c r="H2774">
        <v>2</v>
      </c>
    </row>
    <row r="2775" spans="1:8">
      <c r="A2775" t="s">
        <v>7008</v>
      </c>
      <c r="B2775" s="15">
        <v>45586</v>
      </c>
      <c r="C2775" s="15">
        <v>45292</v>
      </c>
      <c r="D2775" s="15">
        <v>45566</v>
      </c>
      <c r="E2775">
        <v>0</v>
      </c>
      <c r="F2775">
        <v>0</v>
      </c>
      <c r="G2775">
        <v>1</v>
      </c>
      <c r="H2775">
        <v>1</v>
      </c>
    </row>
    <row r="2776" spans="1:8">
      <c r="A2776" t="s">
        <v>8005</v>
      </c>
      <c r="B2776" s="15">
        <v>45586</v>
      </c>
      <c r="C2776" s="15">
        <v>45292</v>
      </c>
      <c r="D2776" s="15">
        <v>45566</v>
      </c>
      <c r="E2776">
        <v>0</v>
      </c>
      <c r="F2776">
        <v>1</v>
      </c>
      <c r="G2776">
        <v>0</v>
      </c>
      <c r="H2776">
        <v>1</v>
      </c>
    </row>
    <row r="2777" spans="1:8">
      <c r="A2777" t="s">
        <v>168</v>
      </c>
      <c r="B2777" s="15">
        <v>45586</v>
      </c>
      <c r="C2777" s="15">
        <v>45292</v>
      </c>
      <c r="D2777" s="15">
        <v>45566</v>
      </c>
      <c r="E2777">
        <v>1</v>
      </c>
      <c r="F2777">
        <v>1</v>
      </c>
      <c r="G2777">
        <v>2</v>
      </c>
      <c r="H2777">
        <v>4</v>
      </c>
    </row>
    <row r="2778" spans="1:8">
      <c r="A2778" t="s">
        <v>183</v>
      </c>
      <c r="B2778" s="15">
        <v>45586</v>
      </c>
      <c r="C2778" s="15">
        <v>45292</v>
      </c>
      <c r="D2778" s="15">
        <v>45566</v>
      </c>
      <c r="E2778">
        <v>0</v>
      </c>
      <c r="F2778">
        <v>1</v>
      </c>
      <c r="G2778">
        <v>0</v>
      </c>
      <c r="H2778">
        <v>1</v>
      </c>
    </row>
    <row r="2779" spans="1:8">
      <c r="A2779" t="s">
        <v>167</v>
      </c>
      <c r="B2779" s="15">
        <v>45586</v>
      </c>
      <c r="C2779" s="15">
        <v>45292</v>
      </c>
      <c r="D2779" s="15">
        <v>45566</v>
      </c>
      <c r="E2779">
        <v>0</v>
      </c>
      <c r="F2779">
        <v>1</v>
      </c>
      <c r="G2779">
        <v>0</v>
      </c>
      <c r="H2779">
        <v>1</v>
      </c>
    </row>
    <row r="2780" spans="1:8">
      <c r="A2780" t="s">
        <v>186</v>
      </c>
      <c r="B2780" s="15">
        <v>45617</v>
      </c>
      <c r="C2780" s="15">
        <v>45292</v>
      </c>
      <c r="D2780" s="15">
        <v>45597</v>
      </c>
      <c r="E2780">
        <v>0</v>
      </c>
      <c r="F2780">
        <v>1</v>
      </c>
      <c r="G2780">
        <v>0</v>
      </c>
      <c r="H2780">
        <v>1</v>
      </c>
    </row>
    <row r="2781" spans="1:8">
      <c r="A2781" t="s">
        <v>137</v>
      </c>
      <c r="B2781" s="15">
        <v>45617</v>
      </c>
      <c r="C2781" s="15">
        <v>45292</v>
      </c>
      <c r="D2781" s="15">
        <v>45597</v>
      </c>
      <c r="E2781">
        <v>0</v>
      </c>
      <c r="F2781">
        <v>0</v>
      </c>
      <c r="G2781">
        <v>2</v>
      </c>
      <c r="H2781">
        <v>2</v>
      </c>
    </row>
    <row r="2782" spans="1:8">
      <c r="A2782" t="s">
        <v>7031</v>
      </c>
      <c r="B2782" s="15">
        <v>45617</v>
      </c>
      <c r="C2782" s="15">
        <v>45292</v>
      </c>
      <c r="D2782" s="15">
        <v>45597</v>
      </c>
      <c r="E2782">
        <v>0</v>
      </c>
      <c r="F2782">
        <v>1</v>
      </c>
      <c r="G2782">
        <v>0</v>
      </c>
      <c r="H2782">
        <v>1</v>
      </c>
    </row>
    <row r="2783" spans="1:8">
      <c r="A2783" t="s">
        <v>164</v>
      </c>
      <c r="B2783" s="15">
        <v>45617</v>
      </c>
      <c r="C2783" s="15">
        <v>45292</v>
      </c>
      <c r="D2783" s="15">
        <v>45597</v>
      </c>
      <c r="E2783">
        <v>1</v>
      </c>
      <c r="F2783">
        <v>0</v>
      </c>
      <c r="G2783">
        <v>0</v>
      </c>
      <c r="H2783">
        <v>1</v>
      </c>
    </row>
    <row r="2784" spans="1:8">
      <c r="A2784" t="s">
        <v>7546</v>
      </c>
      <c r="B2784" s="15">
        <v>45617</v>
      </c>
      <c r="C2784" s="15">
        <v>45292</v>
      </c>
      <c r="D2784" s="15">
        <v>45597</v>
      </c>
      <c r="E2784">
        <v>1</v>
      </c>
      <c r="F2784">
        <v>0</v>
      </c>
      <c r="G2784">
        <v>0</v>
      </c>
      <c r="H2784">
        <v>1</v>
      </c>
    </row>
    <row r="2785" spans="1:8">
      <c r="A2785" t="s">
        <v>138</v>
      </c>
      <c r="B2785" s="15">
        <v>45617</v>
      </c>
      <c r="C2785" s="15">
        <v>45292</v>
      </c>
      <c r="D2785" s="15">
        <v>45597</v>
      </c>
      <c r="E2785">
        <v>0</v>
      </c>
      <c r="F2785">
        <v>1</v>
      </c>
      <c r="G2785">
        <v>0</v>
      </c>
      <c r="H2785">
        <v>1</v>
      </c>
    </row>
    <row r="2786" spans="1:8">
      <c r="A2786" t="s">
        <v>157</v>
      </c>
      <c r="B2786" s="15">
        <v>45617</v>
      </c>
      <c r="C2786" s="15">
        <v>45292</v>
      </c>
      <c r="D2786" s="15">
        <v>45597</v>
      </c>
      <c r="E2786">
        <v>0</v>
      </c>
      <c r="F2786">
        <v>0</v>
      </c>
      <c r="G2786">
        <v>1</v>
      </c>
      <c r="H2786">
        <v>1</v>
      </c>
    </row>
    <row r="2787" spans="1:8">
      <c r="A2787" t="s">
        <v>6893</v>
      </c>
      <c r="B2787" s="15">
        <v>45617</v>
      </c>
      <c r="C2787" s="15">
        <v>45292</v>
      </c>
      <c r="D2787" s="15">
        <v>45597</v>
      </c>
      <c r="E2787">
        <v>0</v>
      </c>
      <c r="F2787">
        <v>1</v>
      </c>
      <c r="G2787">
        <v>0</v>
      </c>
      <c r="H2787">
        <v>1</v>
      </c>
    </row>
    <row r="2788" spans="1:8">
      <c r="A2788" t="s">
        <v>8006</v>
      </c>
      <c r="B2788" s="15">
        <v>45617</v>
      </c>
      <c r="C2788" s="15">
        <v>45292</v>
      </c>
      <c r="D2788" s="15">
        <v>45597</v>
      </c>
      <c r="E2788">
        <v>0</v>
      </c>
      <c r="F2788">
        <v>1</v>
      </c>
      <c r="G2788">
        <v>0</v>
      </c>
      <c r="H2788">
        <v>1</v>
      </c>
    </row>
    <row r="2789" spans="1:8">
      <c r="A2789" t="s">
        <v>6853</v>
      </c>
      <c r="B2789" s="15">
        <v>45617</v>
      </c>
      <c r="C2789" s="15">
        <v>45292</v>
      </c>
      <c r="D2789" s="15">
        <v>45597</v>
      </c>
      <c r="E2789">
        <v>1</v>
      </c>
      <c r="F2789">
        <v>0</v>
      </c>
      <c r="G2789">
        <v>1</v>
      </c>
      <c r="H2789">
        <v>2</v>
      </c>
    </row>
    <row r="2790" spans="1:8">
      <c r="A2790" t="s">
        <v>156</v>
      </c>
      <c r="B2790" s="15">
        <v>45617</v>
      </c>
      <c r="C2790" s="15">
        <v>45292</v>
      </c>
      <c r="D2790" s="15">
        <v>45597</v>
      </c>
      <c r="E2790">
        <v>0</v>
      </c>
      <c r="F2790">
        <v>1</v>
      </c>
      <c r="G2790">
        <v>0</v>
      </c>
      <c r="H2790">
        <v>1</v>
      </c>
    </row>
    <row r="2791" spans="1:8">
      <c r="A2791" t="s">
        <v>6983</v>
      </c>
      <c r="B2791" s="15">
        <v>45617</v>
      </c>
      <c r="C2791" s="15">
        <v>45292</v>
      </c>
      <c r="D2791" s="15">
        <v>45597</v>
      </c>
      <c r="E2791">
        <v>0</v>
      </c>
      <c r="F2791">
        <v>0</v>
      </c>
      <c r="G2791">
        <v>1</v>
      </c>
      <c r="H2791">
        <v>1</v>
      </c>
    </row>
    <row r="2792" spans="1:8">
      <c r="A2792" t="s">
        <v>6894</v>
      </c>
      <c r="B2792" s="15">
        <v>45617</v>
      </c>
      <c r="C2792" s="15">
        <v>45292</v>
      </c>
      <c r="D2792" s="15">
        <v>45597</v>
      </c>
      <c r="E2792">
        <v>0</v>
      </c>
      <c r="F2792">
        <v>0</v>
      </c>
      <c r="G2792">
        <v>1</v>
      </c>
      <c r="H2792">
        <v>1</v>
      </c>
    </row>
    <row r="2793" spans="1:8">
      <c r="A2793" t="s">
        <v>112</v>
      </c>
      <c r="B2793" s="15">
        <v>45617</v>
      </c>
      <c r="C2793" s="15">
        <v>45292</v>
      </c>
      <c r="D2793" s="15">
        <v>45597</v>
      </c>
      <c r="E2793">
        <v>1</v>
      </c>
      <c r="F2793">
        <v>0</v>
      </c>
      <c r="G2793">
        <v>0</v>
      </c>
      <c r="H2793">
        <v>1</v>
      </c>
    </row>
    <row r="2794" spans="1:8">
      <c r="A2794" t="s">
        <v>92</v>
      </c>
      <c r="B2794" s="15">
        <v>45617</v>
      </c>
      <c r="C2794" s="15">
        <v>45292</v>
      </c>
      <c r="D2794" s="15">
        <v>45597</v>
      </c>
      <c r="E2794">
        <v>1</v>
      </c>
      <c r="F2794">
        <v>0</v>
      </c>
      <c r="G2794">
        <v>0</v>
      </c>
      <c r="H2794">
        <v>1</v>
      </c>
    </row>
    <row r="2795" spans="1:8">
      <c r="A2795" t="s">
        <v>8007</v>
      </c>
      <c r="B2795" s="15">
        <v>45617</v>
      </c>
      <c r="C2795" s="15">
        <v>45292</v>
      </c>
      <c r="D2795" s="15">
        <v>45597</v>
      </c>
      <c r="E2795">
        <v>1</v>
      </c>
      <c r="F2795">
        <v>0</v>
      </c>
      <c r="G2795">
        <v>0</v>
      </c>
      <c r="H2795">
        <v>1</v>
      </c>
    </row>
    <row r="2796" spans="1:8">
      <c r="A2796" t="s">
        <v>8008</v>
      </c>
      <c r="B2796" s="15">
        <v>45617</v>
      </c>
      <c r="C2796" s="15">
        <v>45292</v>
      </c>
      <c r="D2796" s="15">
        <v>45597</v>
      </c>
      <c r="E2796">
        <v>1</v>
      </c>
      <c r="F2796">
        <v>0</v>
      </c>
      <c r="G2796">
        <v>0</v>
      </c>
      <c r="H2796">
        <v>1</v>
      </c>
    </row>
    <row r="2797" spans="1:8">
      <c r="A2797" t="s">
        <v>6905</v>
      </c>
      <c r="B2797" s="15">
        <v>45617</v>
      </c>
      <c r="C2797" s="15">
        <v>45292</v>
      </c>
      <c r="D2797" s="15">
        <v>45597</v>
      </c>
      <c r="E2797">
        <v>0</v>
      </c>
      <c r="F2797">
        <v>0</v>
      </c>
      <c r="G2797">
        <v>1</v>
      </c>
      <c r="H2797">
        <v>1</v>
      </c>
    </row>
    <row r="2798" spans="1:8">
      <c r="A2798" t="s">
        <v>81</v>
      </c>
      <c r="B2798" s="15">
        <v>45617</v>
      </c>
      <c r="C2798" s="15">
        <v>45292</v>
      </c>
      <c r="D2798" s="15">
        <v>45597</v>
      </c>
      <c r="E2798">
        <v>2</v>
      </c>
      <c r="F2798">
        <v>0</v>
      </c>
      <c r="G2798">
        <v>1</v>
      </c>
      <c r="H2798">
        <v>3</v>
      </c>
    </row>
    <row r="2799" spans="1:8">
      <c r="A2799" t="s">
        <v>181</v>
      </c>
      <c r="B2799" s="15">
        <v>45617</v>
      </c>
      <c r="C2799" s="15">
        <v>45292</v>
      </c>
      <c r="D2799" s="15">
        <v>45597</v>
      </c>
      <c r="E2799">
        <v>1</v>
      </c>
      <c r="F2799">
        <v>1</v>
      </c>
      <c r="G2799">
        <v>1</v>
      </c>
      <c r="H2799">
        <v>3</v>
      </c>
    </row>
    <row r="2800" spans="1:8">
      <c r="A2800" t="s">
        <v>95</v>
      </c>
      <c r="B2800" s="15">
        <v>45617</v>
      </c>
      <c r="C2800" s="15">
        <v>45292</v>
      </c>
      <c r="D2800" s="15">
        <v>45597</v>
      </c>
      <c r="E2800">
        <v>2</v>
      </c>
      <c r="F2800">
        <v>0</v>
      </c>
      <c r="G2800">
        <v>0</v>
      </c>
      <c r="H2800">
        <v>2</v>
      </c>
    </row>
    <row r="2801" spans="1:8">
      <c r="A2801" t="s">
        <v>6854</v>
      </c>
      <c r="B2801" s="15">
        <v>45617</v>
      </c>
      <c r="C2801" s="15">
        <v>45292</v>
      </c>
      <c r="D2801" s="15">
        <v>45597</v>
      </c>
      <c r="E2801">
        <v>2</v>
      </c>
      <c r="F2801">
        <v>0</v>
      </c>
      <c r="G2801">
        <v>0</v>
      </c>
      <c r="H2801">
        <v>2</v>
      </c>
    </row>
    <row r="2802" spans="1:8">
      <c r="A2802" t="s">
        <v>8009</v>
      </c>
      <c r="B2802" s="15">
        <v>45617</v>
      </c>
      <c r="C2802" s="15">
        <v>45292</v>
      </c>
      <c r="D2802" s="15">
        <v>45597</v>
      </c>
      <c r="E2802">
        <v>0</v>
      </c>
      <c r="F2802">
        <v>0</v>
      </c>
      <c r="G2802">
        <v>1</v>
      </c>
      <c r="H2802">
        <v>1</v>
      </c>
    </row>
    <row r="2803" spans="1:8">
      <c r="A2803" t="s">
        <v>8010</v>
      </c>
      <c r="B2803" s="15">
        <v>45617</v>
      </c>
      <c r="C2803" s="15">
        <v>45292</v>
      </c>
      <c r="D2803" s="15">
        <v>45597</v>
      </c>
      <c r="E2803">
        <v>0</v>
      </c>
      <c r="F2803">
        <v>0</v>
      </c>
      <c r="G2803">
        <v>1</v>
      </c>
      <c r="H2803">
        <v>1</v>
      </c>
    </row>
    <row r="2804" spans="1:8">
      <c r="A2804" t="s">
        <v>65</v>
      </c>
      <c r="B2804" s="15">
        <v>45617</v>
      </c>
      <c r="C2804" s="15">
        <v>45292</v>
      </c>
      <c r="D2804" s="15">
        <v>45597</v>
      </c>
      <c r="E2804">
        <v>0</v>
      </c>
      <c r="F2804">
        <v>0</v>
      </c>
      <c r="G2804">
        <v>1</v>
      </c>
      <c r="H2804">
        <v>1</v>
      </c>
    </row>
    <row r="2805" spans="1:8">
      <c r="A2805" t="s">
        <v>93</v>
      </c>
      <c r="B2805" s="15">
        <v>45617</v>
      </c>
      <c r="C2805" s="15">
        <v>45292</v>
      </c>
      <c r="D2805" s="15">
        <v>45597</v>
      </c>
      <c r="E2805">
        <v>3</v>
      </c>
      <c r="F2805">
        <v>1</v>
      </c>
      <c r="G2805">
        <v>0</v>
      </c>
      <c r="H2805">
        <v>4</v>
      </c>
    </row>
    <row r="2806" spans="1:8">
      <c r="A2806" t="s">
        <v>106</v>
      </c>
      <c r="B2806" s="15">
        <v>45617</v>
      </c>
      <c r="C2806" s="15">
        <v>45292</v>
      </c>
      <c r="D2806" s="15">
        <v>45597</v>
      </c>
      <c r="E2806">
        <v>1</v>
      </c>
      <c r="F2806">
        <v>0</v>
      </c>
      <c r="G2806">
        <v>0</v>
      </c>
      <c r="H2806">
        <v>1</v>
      </c>
    </row>
    <row r="2807" spans="1:8">
      <c r="A2807" t="s">
        <v>109</v>
      </c>
      <c r="B2807" s="15">
        <v>45617</v>
      </c>
      <c r="C2807" s="15">
        <v>45292</v>
      </c>
      <c r="D2807" s="15">
        <v>45597</v>
      </c>
      <c r="E2807">
        <v>0</v>
      </c>
      <c r="F2807">
        <v>0</v>
      </c>
      <c r="G2807">
        <v>1</v>
      </c>
      <c r="H2807">
        <v>1</v>
      </c>
    </row>
    <row r="2808" spans="1:8">
      <c r="A2808" t="s">
        <v>8011</v>
      </c>
      <c r="B2808" s="15">
        <v>45617</v>
      </c>
      <c r="C2808" s="15">
        <v>45292</v>
      </c>
      <c r="D2808" s="15">
        <v>45597</v>
      </c>
      <c r="E2808">
        <v>0</v>
      </c>
      <c r="F2808">
        <v>0</v>
      </c>
      <c r="G2808">
        <v>1</v>
      </c>
      <c r="H2808">
        <v>1</v>
      </c>
    </row>
    <row r="2809" spans="1:8">
      <c r="A2809" t="s">
        <v>123</v>
      </c>
      <c r="B2809" s="15">
        <v>45617</v>
      </c>
      <c r="C2809" s="15">
        <v>45292</v>
      </c>
      <c r="D2809" s="15">
        <v>45597</v>
      </c>
      <c r="E2809">
        <v>1</v>
      </c>
      <c r="F2809">
        <v>1</v>
      </c>
      <c r="G2809">
        <v>0</v>
      </c>
      <c r="H2809">
        <v>2</v>
      </c>
    </row>
    <row r="2810" spans="1:8">
      <c r="A2810" t="s">
        <v>141</v>
      </c>
      <c r="B2810" s="15">
        <v>45617</v>
      </c>
      <c r="C2810" s="15">
        <v>45292</v>
      </c>
      <c r="D2810" s="15">
        <v>45597</v>
      </c>
      <c r="E2810">
        <v>0</v>
      </c>
      <c r="F2810">
        <v>0</v>
      </c>
      <c r="G2810">
        <v>1</v>
      </c>
      <c r="H2810">
        <v>1</v>
      </c>
    </row>
    <row r="2811" spans="1:8">
      <c r="A2811" t="s">
        <v>8012</v>
      </c>
      <c r="B2811" s="15">
        <v>45617</v>
      </c>
      <c r="C2811" s="15">
        <v>45292</v>
      </c>
      <c r="D2811" s="15">
        <v>45597</v>
      </c>
      <c r="E2811">
        <v>0</v>
      </c>
      <c r="F2811">
        <v>0</v>
      </c>
      <c r="G2811">
        <v>1</v>
      </c>
      <c r="H2811">
        <v>1</v>
      </c>
    </row>
    <row r="2812" spans="1:8">
      <c r="A2812" t="s">
        <v>91</v>
      </c>
      <c r="B2812" s="15">
        <v>45617</v>
      </c>
      <c r="C2812" s="15">
        <v>45292</v>
      </c>
      <c r="D2812" s="15">
        <v>45597</v>
      </c>
      <c r="E2812">
        <v>5</v>
      </c>
      <c r="F2812">
        <v>0</v>
      </c>
      <c r="G2812">
        <v>2</v>
      </c>
      <c r="H2812">
        <v>7</v>
      </c>
    </row>
    <row r="2813" spans="1:8">
      <c r="A2813" t="s">
        <v>7122</v>
      </c>
      <c r="B2813" s="15">
        <v>45617</v>
      </c>
      <c r="C2813" s="15">
        <v>45292</v>
      </c>
      <c r="D2813" s="15">
        <v>45597</v>
      </c>
      <c r="E2813">
        <v>1</v>
      </c>
      <c r="F2813">
        <v>0</v>
      </c>
      <c r="G2813">
        <v>0</v>
      </c>
      <c r="H2813">
        <v>1</v>
      </c>
    </row>
    <row r="2814" spans="1:8">
      <c r="A2814" t="s">
        <v>7147</v>
      </c>
      <c r="B2814" s="15">
        <v>45617</v>
      </c>
      <c r="C2814" s="15">
        <v>45292</v>
      </c>
      <c r="D2814" s="15">
        <v>45597</v>
      </c>
      <c r="E2814">
        <v>0</v>
      </c>
      <c r="F2814">
        <v>0</v>
      </c>
      <c r="G2814">
        <v>1</v>
      </c>
      <c r="H2814">
        <v>1</v>
      </c>
    </row>
    <row r="2815" spans="1:8">
      <c r="A2815" t="s">
        <v>6913</v>
      </c>
      <c r="B2815" s="15">
        <v>45617</v>
      </c>
      <c r="C2815" s="15">
        <v>45292</v>
      </c>
      <c r="D2815" s="15">
        <v>45597</v>
      </c>
      <c r="E2815">
        <v>0</v>
      </c>
      <c r="F2815">
        <v>1</v>
      </c>
      <c r="G2815">
        <v>0</v>
      </c>
      <c r="H2815">
        <v>1</v>
      </c>
    </row>
    <row r="2816" spans="1:8">
      <c r="A2816" t="s">
        <v>145</v>
      </c>
      <c r="B2816" s="15">
        <v>45617</v>
      </c>
      <c r="C2816" s="15">
        <v>45292</v>
      </c>
      <c r="D2816" s="15">
        <v>45597</v>
      </c>
      <c r="E2816">
        <v>1</v>
      </c>
      <c r="F2816">
        <v>0</v>
      </c>
      <c r="G2816">
        <v>0</v>
      </c>
      <c r="H2816">
        <v>1</v>
      </c>
    </row>
    <row r="2817" spans="1:8">
      <c r="A2817" t="s">
        <v>136</v>
      </c>
      <c r="B2817" s="15">
        <v>45617</v>
      </c>
      <c r="C2817" s="15">
        <v>45292</v>
      </c>
      <c r="D2817" s="15">
        <v>45597</v>
      </c>
      <c r="E2817">
        <v>1</v>
      </c>
      <c r="F2817">
        <v>0</v>
      </c>
      <c r="G2817">
        <v>0</v>
      </c>
      <c r="H2817">
        <v>1</v>
      </c>
    </row>
    <row r="2818" spans="1:8">
      <c r="A2818" t="s">
        <v>7037</v>
      </c>
      <c r="B2818" s="15">
        <v>45617</v>
      </c>
      <c r="C2818" s="15">
        <v>45292</v>
      </c>
      <c r="D2818" s="15">
        <v>45597</v>
      </c>
      <c r="E2818">
        <v>1</v>
      </c>
      <c r="F2818">
        <v>1</v>
      </c>
      <c r="G2818">
        <v>1</v>
      </c>
      <c r="H2818">
        <v>3</v>
      </c>
    </row>
    <row r="2819" spans="1:8">
      <c r="A2819" t="s">
        <v>7235</v>
      </c>
      <c r="B2819" s="15">
        <v>45617</v>
      </c>
      <c r="C2819" s="15">
        <v>45292</v>
      </c>
      <c r="D2819" s="15">
        <v>45597</v>
      </c>
      <c r="E2819">
        <v>1</v>
      </c>
      <c r="F2819">
        <v>0</v>
      </c>
      <c r="G2819">
        <v>0</v>
      </c>
      <c r="H2819">
        <v>1</v>
      </c>
    </row>
    <row r="2820" spans="1:8">
      <c r="A2820" t="s">
        <v>7041</v>
      </c>
      <c r="B2820" s="15">
        <v>45617</v>
      </c>
      <c r="C2820" s="15">
        <v>45292</v>
      </c>
      <c r="D2820" s="15">
        <v>45597</v>
      </c>
      <c r="E2820">
        <v>0</v>
      </c>
      <c r="F2820">
        <v>1</v>
      </c>
      <c r="G2820">
        <v>0</v>
      </c>
      <c r="H2820">
        <v>1</v>
      </c>
    </row>
    <row r="2821" spans="1:8">
      <c r="A2821" t="s">
        <v>7089</v>
      </c>
      <c r="B2821" s="15">
        <v>45617</v>
      </c>
      <c r="C2821" s="15">
        <v>45292</v>
      </c>
      <c r="D2821" s="15">
        <v>45597</v>
      </c>
      <c r="E2821">
        <v>1</v>
      </c>
      <c r="F2821">
        <v>0</v>
      </c>
      <c r="G2821">
        <v>0</v>
      </c>
      <c r="H2821">
        <v>1</v>
      </c>
    </row>
    <row r="2822" spans="1:8">
      <c r="A2822" t="s">
        <v>80</v>
      </c>
      <c r="B2822" s="15">
        <v>45617</v>
      </c>
      <c r="C2822" s="15">
        <v>45292</v>
      </c>
      <c r="D2822" s="15">
        <v>45597</v>
      </c>
      <c r="E2822">
        <v>0</v>
      </c>
      <c r="F2822">
        <v>0</v>
      </c>
      <c r="G2822">
        <v>2</v>
      </c>
      <c r="H2822">
        <v>2</v>
      </c>
    </row>
    <row r="2823" spans="1:8">
      <c r="A2823" t="s">
        <v>6968</v>
      </c>
      <c r="B2823" s="15">
        <v>45617</v>
      </c>
      <c r="C2823" s="15">
        <v>45292</v>
      </c>
      <c r="D2823" s="15">
        <v>45597</v>
      </c>
      <c r="E2823">
        <v>1</v>
      </c>
      <c r="F2823">
        <v>1</v>
      </c>
      <c r="G2823">
        <v>0</v>
      </c>
      <c r="H2823">
        <v>2</v>
      </c>
    </row>
    <row r="2824" spans="1:8">
      <c r="A2824" t="s">
        <v>187</v>
      </c>
      <c r="B2824" s="15">
        <v>45617</v>
      </c>
      <c r="C2824" s="15">
        <v>45292</v>
      </c>
      <c r="D2824" s="15">
        <v>45597</v>
      </c>
      <c r="E2824">
        <v>0</v>
      </c>
      <c r="F2824">
        <v>0</v>
      </c>
      <c r="G2824">
        <v>1</v>
      </c>
      <c r="H2824">
        <v>1</v>
      </c>
    </row>
    <row r="2825" spans="1:8">
      <c r="A2825" t="s">
        <v>7752</v>
      </c>
      <c r="B2825" s="15">
        <v>45617</v>
      </c>
      <c r="C2825" s="15">
        <v>45292</v>
      </c>
      <c r="D2825" s="15">
        <v>45597</v>
      </c>
      <c r="E2825">
        <v>1</v>
      </c>
      <c r="F2825">
        <v>0</v>
      </c>
      <c r="G2825">
        <v>0</v>
      </c>
      <c r="H2825">
        <v>1</v>
      </c>
    </row>
    <row r="2826" spans="1:8">
      <c r="A2826" t="s">
        <v>6947</v>
      </c>
      <c r="B2826" s="15">
        <v>45617</v>
      </c>
      <c r="C2826" s="15">
        <v>45292</v>
      </c>
      <c r="D2826" s="15">
        <v>45597</v>
      </c>
      <c r="E2826">
        <v>0</v>
      </c>
      <c r="F2826">
        <v>0</v>
      </c>
      <c r="G2826">
        <v>1</v>
      </c>
      <c r="H2826">
        <v>1</v>
      </c>
    </row>
    <row r="2827" spans="1:8">
      <c r="A2827" t="s">
        <v>6986</v>
      </c>
      <c r="B2827" s="15">
        <v>45617</v>
      </c>
      <c r="C2827" s="15">
        <v>45292</v>
      </c>
      <c r="D2827" s="15">
        <v>45597</v>
      </c>
      <c r="E2827">
        <v>0</v>
      </c>
      <c r="F2827">
        <v>1</v>
      </c>
      <c r="G2827">
        <v>0</v>
      </c>
      <c r="H2827">
        <v>1</v>
      </c>
    </row>
    <row r="2828" spans="1:8">
      <c r="A2828" t="s">
        <v>98</v>
      </c>
      <c r="B2828" s="15">
        <v>45617</v>
      </c>
      <c r="C2828" s="15">
        <v>45292</v>
      </c>
      <c r="D2828" s="15">
        <v>45597</v>
      </c>
      <c r="E2828">
        <v>3</v>
      </c>
      <c r="F2828">
        <v>0</v>
      </c>
      <c r="G2828">
        <v>2</v>
      </c>
      <c r="H2828">
        <v>5</v>
      </c>
    </row>
    <row r="2829" spans="1:8">
      <c r="A2829" t="s">
        <v>63</v>
      </c>
      <c r="B2829" s="15">
        <v>45617</v>
      </c>
      <c r="C2829" s="15">
        <v>45292</v>
      </c>
      <c r="D2829" s="15">
        <v>45597</v>
      </c>
      <c r="E2829">
        <v>3</v>
      </c>
      <c r="F2829">
        <v>0</v>
      </c>
      <c r="G2829">
        <v>8</v>
      </c>
      <c r="H2829">
        <v>11</v>
      </c>
    </row>
    <row r="2830" spans="1:8">
      <c r="A2830" t="s">
        <v>7352</v>
      </c>
      <c r="B2830" s="15">
        <v>45617</v>
      </c>
      <c r="C2830" s="15">
        <v>45292</v>
      </c>
      <c r="D2830" s="15">
        <v>45597</v>
      </c>
      <c r="E2830">
        <v>0</v>
      </c>
      <c r="F2830">
        <v>0</v>
      </c>
      <c r="G2830">
        <v>1</v>
      </c>
      <c r="H2830">
        <v>1</v>
      </c>
    </row>
    <row r="2831" spans="1:8">
      <c r="A2831" t="s">
        <v>7132</v>
      </c>
      <c r="B2831" s="15">
        <v>45617</v>
      </c>
      <c r="C2831" s="15">
        <v>45292</v>
      </c>
      <c r="D2831" s="15">
        <v>45597</v>
      </c>
      <c r="E2831">
        <v>0</v>
      </c>
      <c r="F2831">
        <v>0</v>
      </c>
      <c r="G2831">
        <v>1</v>
      </c>
      <c r="H2831">
        <v>1</v>
      </c>
    </row>
    <row r="2832" spans="1:8">
      <c r="A2832" t="s">
        <v>6882</v>
      </c>
      <c r="B2832" s="15">
        <v>45617</v>
      </c>
      <c r="C2832" s="15">
        <v>45292</v>
      </c>
      <c r="D2832" s="15">
        <v>45597</v>
      </c>
      <c r="E2832">
        <v>1</v>
      </c>
      <c r="F2832">
        <v>0</v>
      </c>
      <c r="G2832">
        <v>0</v>
      </c>
      <c r="H2832">
        <v>1</v>
      </c>
    </row>
    <row r="2833" spans="1:8">
      <c r="A2833" t="s">
        <v>6862</v>
      </c>
      <c r="B2833" s="15">
        <v>45617</v>
      </c>
      <c r="C2833" s="15">
        <v>45292</v>
      </c>
      <c r="D2833" s="15">
        <v>45597</v>
      </c>
      <c r="E2833">
        <v>0</v>
      </c>
      <c r="F2833">
        <v>1</v>
      </c>
      <c r="G2833">
        <v>0</v>
      </c>
      <c r="H2833">
        <v>1</v>
      </c>
    </row>
    <row r="2834" spans="1:8">
      <c r="A2834" t="s">
        <v>188</v>
      </c>
      <c r="B2834" s="15">
        <v>45617</v>
      </c>
      <c r="C2834" s="15">
        <v>45292</v>
      </c>
      <c r="D2834" s="15">
        <v>45597</v>
      </c>
      <c r="E2834">
        <v>2</v>
      </c>
      <c r="F2834">
        <v>0</v>
      </c>
      <c r="G2834">
        <v>0</v>
      </c>
      <c r="H2834">
        <v>2</v>
      </c>
    </row>
    <row r="2835" spans="1:8">
      <c r="A2835" t="s">
        <v>7348</v>
      </c>
      <c r="B2835" s="15">
        <v>45617</v>
      </c>
      <c r="C2835" s="15">
        <v>45292</v>
      </c>
      <c r="D2835" s="15">
        <v>45597</v>
      </c>
      <c r="E2835">
        <v>0</v>
      </c>
      <c r="F2835">
        <v>0</v>
      </c>
      <c r="G2835">
        <v>1</v>
      </c>
      <c r="H2835">
        <v>1</v>
      </c>
    </row>
    <row r="2836" spans="1:8">
      <c r="A2836" t="s">
        <v>7404</v>
      </c>
      <c r="B2836" s="15">
        <v>45617</v>
      </c>
      <c r="C2836" s="15">
        <v>45292</v>
      </c>
      <c r="D2836" s="15">
        <v>45597</v>
      </c>
      <c r="E2836">
        <v>0</v>
      </c>
      <c r="F2836">
        <v>0</v>
      </c>
      <c r="G2836">
        <v>1</v>
      </c>
      <c r="H2836">
        <v>1</v>
      </c>
    </row>
    <row r="2837" spans="1:8">
      <c r="A2837" t="s">
        <v>7657</v>
      </c>
      <c r="B2837" s="15">
        <v>45617</v>
      </c>
      <c r="C2837" s="15">
        <v>45292</v>
      </c>
      <c r="D2837" s="15">
        <v>45597</v>
      </c>
      <c r="E2837">
        <v>0</v>
      </c>
      <c r="F2837">
        <v>1</v>
      </c>
      <c r="G2837">
        <v>0</v>
      </c>
      <c r="H2837">
        <v>1</v>
      </c>
    </row>
    <row r="2838" spans="1:8">
      <c r="A2838" t="s">
        <v>67</v>
      </c>
      <c r="B2838" s="15">
        <v>45617</v>
      </c>
      <c r="C2838" s="15">
        <v>45292</v>
      </c>
      <c r="D2838" s="15">
        <v>45597</v>
      </c>
      <c r="E2838">
        <v>1</v>
      </c>
      <c r="F2838">
        <v>0</v>
      </c>
      <c r="G2838">
        <v>2</v>
      </c>
      <c r="H2838">
        <v>3</v>
      </c>
    </row>
    <row r="2839" spans="1:8">
      <c r="A2839" t="s">
        <v>6966</v>
      </c>
      <c r="B2839" s="15">
        <v>45617</v>
      </c>
      <c r="C2839" s="15">
        <v>45292</v>
      </c>
      <c r="D2839" s="15">
        <v>45597</v>
      </c>
      <c r="E2839">
        <v>1</v>
      </c>
      <c r="F2839">
        <v>0</v>
      </c>
      <c r="G2839">
        <v>0</v>
      </c>
      <c r="H2839">
        <v>1</v>
      </c>
    </row>
    <row r="2840" spans="1:8">
      <c r="A2840" t="s">
        <v>82</v>
      </c>
      <c r="B2840" s="15">
        <v>45617</v>
      </c>
      <c r="C2840" s="15">
        <v>45292</v>
      </c>
      <c r="D2840" s="15">
        <v>45597</v>
      </c>
      <c r="E2840">
        <v>0</v>
      </c>
      <c r="F2840">
        <v>0</v>
      </c>
      <c r="G2840">
        <v>1</v>
      </c>
      <c r="H2840">
        <v>1</v>
      </c>
    </row>
    <row r="2841" spans="1:8">
      <c r="A2841" t="s">
        <v>8013</v>
      </c>
      <c r="B2841" s="15">
        <v>45617</v>
      </c>
      <c r="C2841" s="15">
        <v>45292</v>
      </c>
      <c r="D2841" s="15">
        <v>45597</v>
      </c>
      <c r="E2841">
        <v>1</v>
      </c>
      <c r="F2841">
        <v>0</v>
      </c>
      <c r="G2841">
        <v>0</v>
      </c>
      <c r="H2841">
        <v>1</v>
      </c>
    </row>
    <row r="2842" spans="1:8">
      <c r="A2842" t="s">
        <v>8014</v>
      </c>
      <c r="B2842" s="15">
        <v>45617</v>
      </c>
      <c r="C2842" s="15">
        <v>45292</v>
      </c>
      <c r="D2842" s="15">
        <v>45597</v>
      </c>
      <c r="E2842">
        <v>0</v>
      </c>
      <c r="F2842">
        <v>0</v>
      </c>
      <c r="G2842">
        <v>1</v>
      </c>
      <c r="H2842">
        <v>1</v>
      </c>
    </row>
    <row r="2843" spans="1:8">
      <c r="A2843" t="s">
        <v>6944</v>
      </c>
      <c r="B2843" s="15">
        <v>45617</v>
      </c>
      <c r="C2843" s="15">
        <v>45292</v>
      </c>
      <c r="D2843" s="15">
        <v>45597</v>
      </c>
      <c r="E2843">
        <v>0</v>
      </c>
      <c r="F2843">
        <v>1</v>
      </c>
      <c r="G2843">
        <v>0</v>
      </c>
      <c r="H2843">
        <v>1</v>
      </c>
    </row>
    <row r="2844" spans="1:8">
      <c r="A2844" t="s">
        <v>6846</v>
      </c>
      <c r="B2844" s="15">
        <v>45617</v>
      </c>
      <c r="C2844" s="15">
        <v>45292</v>
      </c>
      <c r="D2844" s="15">
        <v>45597</v>
      </c>
      <c r="E2844">
        <v>1</v>
      </c>
      <c r="F2844">
        <v>0</v>
      </c>
      <c r="G2844">
        <v>0</v>
      </c>
      <c r="H2844">
        <v>1</v>
      </c>
    </row>
    <row r="2845" spans="1:8">
      <c r="A2845" t="s">
        <v>8015</v>
      </c>
      <c r="B2845" s="15">
        <v>45617</v>
      </c>
      <c r="C2845" s="15">
        <v>45292</v>
      </c>
      <c r="D2845" s="15">
        <v>45597</v>
      </c>
      <c r="E2845">
        <v>1</v>
      </c>
      <c r="F2845">
        <v>0</v>
      </c>
      <c r="G2845">
        <v>0</v>
      </c>
      <c r="H2845">
        <v>1</v>
      </c>
    </row>
    <row r="2846" spans="1:8">
      <c r="A2846" t="s">
        <v>58</v>
      </c>
      <c r="B2846" s="15">
        <v>45617</v>
      </c>
      <c r="C2846" s="15">
        <v>45292</v>
      </c>
      <c r="D2846" s="15">
        <v>45597</v>
      </c>
      <c r="E2846">
        <v>2</v>
      </c>
      <c r="F2846">
        <v>1</v>
      </c>
      <c r="G2846">
        <v>5</v>
      </c>
      <c r="H2846">
        <v>8</v>
      </c>
    </row>
    <row r="2847" spans="1:8">
      <c r="A2847" t="s">
        <v>168</v>
      </c>
      <c r="B2847" s="15">
        <v>45617</v>
      </c>
      <c r="C2847" s="15">
        <v>45292</v>
      </c>
      <c r="D2847" s="15">
        <v>45597</v>
      </c>
      <c r="E2847">
        <v>0</v>
      </c>
      <c r="F2847">
        <v>1</v>
      </c>
      <c r="G2847">
        <v>0</v>
      </c>
      <c r="H2847">
        <v>1</v>
      </c>
    </row>
    <row r="2848" spans="1:8">
      <c r="A2848" t="s">
        <v>185</v>
      </c>
      <c r="B2848" s="15">
        <v>45641</v>
      </c>
      <c r="C2848" s="15">
        <v>45292</v>
      </c>
      <c r="D2848" s="15">
        <v>45627</v>
      </c>
      <c r="E2848">
        <v>1</v>
      </c>
      <c r="F2848">
        <v>0</v>
      </c>
      <c r="G2848">
        <v>0</v>
      </c>
      <c r="H2848">
        <v>1</v>
      </c>
    </row>
    <row r="2849" spans="1:8">
      <c r="A2849" t="s">
        <v>7039</v>
      </c>
      <c r="B2849" s="15">
        <v>45641</v>
      </c>
      <c r="C2849" s="15">
        <v>45292</v>
      </c>
      <c r="D2849" s="15">
        <v>45627</v>
      </c>
      <c r="E2849">
        <v>1</v>
      </c>
      <c r="F2849">
        <v>0</v>
      </c>
      <c r="G2849">
        <v>0</v>
      </c>
      <c r="H2849">
        <v>1</v>
      </c>
    </row>
    <row r="2850" spans="1:8">
      <c r="A2850" t="s">
        <v>62</v>
      </c>
      <c r="B2850" s="15">
        <v>45641</v>
      </c>
      <c r="C2850" s="15">
        <v>45292</v>
      </c>
      <c r="D2850" s="15">
        <v>45627</v>
      </c>
      <c r="E2850">
        <v>1</v>
      </c>
      <c r="F2850">
        <v>0</v>
      </c>
      <c r="G2850">
        <v>0</v>
      </c>
      <c r="H2850">
        <v>1</v>
      </c>
    </row>
    <row r="2851" spans="1:8">
      <c r="A2851" t="s">
        <v>138</v>
      </c>
      <c r="B2851" s="15">
        <v>45641</v>
      </c>
      <c r="C2851" s="15">
        <v>45292</v>
      </c>
      <c r="D2851" s="15">
        <v>45627</v>
      </c>
      <c r="E2851">
        <v>1</v>
      </c>
      <c r="F2851">
        <v>0</v>
      </c>
      <c r="G2851">
        <v>0</v>
      </c>
      <c r="H2851">
        <v>1</v>
      </c>
    </row>
    <row r="2852" spans="1:8">
      <c r="A2852" t="s">
        <v>7037</v>
      </c>
      <c r="B2852" s="15">
        <v>45642</v>
      </c>
      <c r="C2852" s="15">
        <v>45292</v>
      </c>
      <c r="D2852" s="15">
        <v>45627</v>
      </c>
      <c r="E2852">
        <v>1</v>
      </c>
      <c r="F2852">
        <v>0</v>
      </c>
      <c r="G2852">
        <v>0</v>
      </c>
      <c r="H2852">
        <v>1</v>
      </c>
    </row>
    <row r="2853" spans="1:8">
      <c r="A2853" t="s">
        <v>181</v>
      </c>
      <c r="B2853" s="15">
        <v>45642</v>
      </c>
      <c r="C2853" s="15">
        <v>45292</v>
      </c>
      <c r="D2853" s="15">
        <v>45627</v>
      </c>
      <c r="E2853">
        <v>0</v>
      </c>
      <c r="F2853">
        <v>0</v>
      </c>
      <c r="G2853">
        <v>1</v>
      </c>
      <c r="H2853">
        <v>1</v>
      </c>
    </row>
    <row r="2854" spans="1:8">
      <c r="A2854" t="s">
        <v>187</v>
      </c>
      <c r="B2854" s="15">
        <v>45642</v>
      </c>
      <c r="C2854" s="15">
        <v>45292</v>
      </c>
      <c r="D2854" s="15">
        <v>45627</v>
      </c>
      <c r="E2854">
        <v>1</v>
      </c>
      <c r="F2854">
        <v>1</v>
      </c>
      <c r="G2854">
        <v>0</v>
      </c>
      <c r="H2854">
        <v>2</v>
      </c>
    </row>
    <row r="2855" spans="1:8">
      <c r="A2855" t="s">
        <v>7164</v>
      </c>
      <c r="B2855" s="15">
        <v>45642</v>
      </c>
      <c r="C2855" s="15">
        <v>45292</v>
      </c>
      <c r="D2855" s="15">
        <v>45627</v>
      </c>
      <c r="E2855">
        <v>1</v>
      </c>
      <c r="F2855">
        <v>0</v>
      </c>
      <c r="G2855">
        <v>0</v>
      </c>
      <c r="H2855">
        <v>1</v>
      </c>
    </row>
    <row r="2856" spans="1:8">
      <c r="A2856" t="s">
        <v>116</v>
      </c>
      <c r="B2856" s="15">
        <v>45642</v>
      </c>
      <c r="C2856" s="15">
        <v>45292</v>
      </c>
      <c r="D2856" s="15">
        <v>45627</v>
      </c>
      <c r="E2856">
        <v>0</v>
      </c>
      <c r="F2856">
        <v>1</v>
      </c>
      <c r="G2856">
        <v>0</v>
      </c>
      <c r="H2856">
        <v>1</v>
      </c>
    </row>
    <row r="2857" spans="1:8">
      <c r="A2857" t="s">
        <v>58</v>
      </c>
      <c r="B2857" s="15">
        <v>45642</v>
      </c>
      <c r="C2857" s="15">
        <v>45292</v>
      </c>
      <c r="D2857" s="15">
        <v>45627</v>
      </c>
      <c r="E2857">
        <v>0</v>
      </c>
      <c r="F2857">
        <v>1</v>
      </c>
      <c r="G2857">
        <v>0</v>
      </c>
      <c r="H2857">
        <v>1</v>
      </c>
    </row>
    <row r="2858" spans="1:8">
      <c r="A2858" t="s">
        <v>67</v>
      </c>
      <c r="B2858" s="15">
        <v>45642</v>
      </c>
      <c r="C2858" s="15">
        <v>45292</v>
      </c>
      <c r="D2858" s="15">
        <v>45627</v>
      </c>
      <c r="E2858">
        <v>1</v>
      </c>
      <c r="F2858">
        <v>0</v>
      </c>
      <c r="G2858">
        <v>1</v>
      </c>
      <c r="H2858">
        <v>2</v>
      </c>
    </row>
    <row r="2859" spans="1:8">
      <c r="A2859" t="s">
        <v>89</v>
      </c>
      <c r="B2859" s="15">
        <v>45642</v>
      </c>
      <c r="C2859" s="15">
        <v>45292</v>
      </c>
      <c r="D2859" s="15">
        <v>45627</v>
      </c>
      <c r="E2859">
        <v>0</v>
      </c>
      <c r="F2859">
        <v>1</v>
      </c>
      <c r="G2859">
        <v>0</v>
      </c>
      <c r="H2859">
        <v>1</v>
      </c>
    </row>
    <row r="2860" spans="1:8">
      <c r="A2860" t="s">
        <v>7008</v>
      </c>
      <c r="B2860" s="15">
        <v>45642</v>
      </c>
      <c r="C2860" s="15">
        <v>45292</v>
      </c>
      <c r="D2860" s="15">
        <v>45627</v>
      </c>
      <c r="E2860">
        <v>0</v>
      </c>
      <c r="F2860">
        <v>0</v>
      </c>
      <c r="G2860">
        <v>1</v>
      </c>
      <c r="H2860">
        <v>1</v>
      </c>
    </row>
    <row r="2861" spans="1:8">
      <c r="A2861" t="s">
        <v>7095</v>
      </c>
      <c r="B2861" s="15">
        <v>45642</v>
      </c>
      <c r="C2861" s="15">
        <v>45292</v>
      </c>
      <c r="D2861" s="15">
        <v>45627</v>
      </c>
      <c r="E2861">
        <v>0</v>
      </c>
      <c r="F2861">
        <v>0</v>
      </c>
      <c r="G2861">
        <v>1</v>
      </c>
      <c r="H2861">
        <v>1</v>
      </c>
    </row>
    <row r="2862" spans="1:8">
      <c r="A2862" t="s">
        <v>8016</v>
      </c>
      <c r="B2862" s="15">
        <v>45642</v>
      </c>
      <c r="C2862" s="15">
        <v>45292</v>
      </c>
      <c r="D2862" s="15">
        <v>45627</v>
      </c>
      <c r="E2862">
        <v>1</v>
      </c>
      <c r="F2862">
        <v>0</v>
      </c>
      <c r="G2862">
        <v>0</v>
      </c>
      <c r="H2862">
        <v>1</v>
      </c>
    </row>
    <row r="2863" spans="1:8">
      <c r="A2863" t="s">
        <v>92</v>
      </c>
      <c r="B2863" s="15">
        <v>45643</v>
      </c>
      <c r="C2863" s="15">
        <v>45292</v>
      </c>
      <c r="D2863" s="15">
        <v>45627</v>
      </c>
      <c r="E2863">
        <v>0</v>
      </c>
      <c r="F2863">
        <v>0</v>
      </c>
      <c r="G2863">
        <v>1</v>
      </c>
      <c r="H2863">
        <v>1</v>
      </c>
    </row>
    <row r="2864" spans="1:8">
      <c r="A2864" t="s">
        <v>63</v>
      </c>
      <c r="B2864" s="15">
        <v>45643</v>
      </c>
      <c r="C2864" s="15">
        <v>45292</v>
      </c>
      <c r="D2864" s="15">
        <v>45627</v>
      </c>
      <c r="E2864">
        <v>0</v>
      </c>
      <c r="F2864">
        <v>0</v>
      </c>
      <c r="G2864">
        <v>1</v>
      </c>
      <c r="H2864">
        <v>1</v>
      </c>
    </row>
    <row r="2865" spans="1:8">
      <c r="A2865" t="s">
        <v>6913</v>
      </c>
      <c r="B2865" s="15">
        <v>45643</v>
      </c>
      <c r="C2865" s="15">
        <v>45292</v>
      </c>
      <c r="D2865" s="15">
        <v>45627</v>
      </c>
      <c r="E2865">
        <v>1</v>
      </c>
      <c r="F2865">
        <v>0</v>
      </c>
      <c r="G2865">
        <v>0</v>
      </c>
      <c r="H2865">
        <v>1</v>
      </c>
    </row>
    <row r="2866" spans="1:8">
      <c r="A2866" t="s">
        <v>7098</v>
      </c>
      <c r="B2866" s="15">
        <v>45643</v>
      </c>
      <c r="C2866" s="15">
        <v>45292</v>
      </c>
      <c r="D2866" s="15">
        <v>45627</v>
      </c>
      <c r="E2866">
        <v>1</v>
      </c>
      <c r="F2866">
        <v>0</v>
      </c>
      <c r="G2866">
        <v>0</v>
      </c>
      <c r="H2866">
        <v>1</v>
      </c>
    </row>
    <row r="2867" spans="1:8">
      <c r="A2867" t="s">
        <v>8017</v>
      </c>
      <c r="B2867" s="15">
        <v>45644</v>
      </c>
      <c r="C2867" s="15">
        <v>45292</v>
      </c>
      <c r="D2867" s="15">
        <v>45627</v>
      </c>
      <c r="E2867">
        <v>0</v>
      </c>
      <c r="F2867">
        <v>0</v>
      </c>
      <c r="G2867">
        <v>1</v>
      </c>
      <c r="H2867">
        <v>1</v>
      </c>
    </row>
    <row r="2868" spans="1:8">
      <c r="A2868" t="s">
        <v>6916</v>
      </c>
      <c r="B2868" s="15">
        <v>45644</v>
      </c>
      <c r="C2868" s="15">
        <v>45292</v>
      </c>
      <c r="D2868" s="15">
        <v>45627</v>
      </c>
      <c r="E2868">
        <v>0</v>
      </c>
      <c r="F2868">
        <v>0</v>
      </c>
      <c r="G2868">
        <v>1</v>
      </c>
      <c r="H2868">
        <v>1</v>
      </c>
    </row>
    <row r="2869" spans="1:8">
      <c r="A2869" t="s">
        <v>188</v>
      </c>
      <c r="B2869" s="15">
        <v>45644</v>
      </c>
      <c r="C2869" s="15">
        <v>45292</v>
      </c>
      <c r="D2869" s="15">
        <v>45627</v>
      </c>
      <c r="E2869">
        <v>1</v>
      </c>
      <c r="F2869">
        <v>0</v>
      </c>
      <c r="G2869">
        <v>0</v>
      </c>
      <c r="H2869">
        <v>1</v>
      </c>
    </row>
    <row r="2870" spans="1:8">
      <c r="A2870" t="s">
        <v>156</v>
      </c>
      <c r="B2870" s="15">
        <v>45644</v>
      </c>
      <c r="C2870" s="15">
        <v>45292</v>
      </c>
      <c r="D2870" s="15">
        <v>45627</v>
      </c>
      <c r="E2870">
        <v>0</v>
      </c>
      <c r="F2870">
        <v>0</v>
      </c>
      <c r="G2870">
        <v>1</v>
      </c>
      <c r="H2870">
        <v>1</v>
      </c>
    </row>
    <row r="2871" spans="1:8">
      <c r="A2871" t="s">
        <v>6865</v>
      </c>
      <c r="B2871" s="15">
        <v>45644</v>
      </c>
      <c r="C2871" s="15">
        <v>45292</v>
      </c>
      <c r="D2871" s="15">
        <v>45627</v>
      </c>
      <c r="E2871">
        <v>0</v>
      </c>
      <c r="F2871">
        <v>1</v>
      </c>
      <c r="G2871">
        <v>0</v>
      </c>
      <c r="H2871">
        <v>1</v>
      </c>
    </row>
    <row r="2872" spans="1:8">
      <c r="A2872" t="s">
        <v>90</v>
      </c>
      <c r="B2872" s="15">
        <v>45644</v>
      </c>
      <c r="C2872" s="15">
        <v>45292</v>
      </c>
      <c r="D2872" s="15">
        <v>45627</v>
      </c>
      <c r="E2872">
        <v>1</v>
      </c>
      <c r="F2872">
        <v>0</v>
      </c>
      <c r="G2872">
        <v>0</v>
      </c>
      <c r="H2872">
        <v>1</v>
      </c>
    </row>
    <row r="2873" spans="1:8">
      <c r="A2873" t="s">
        <v>7240</v>
      </c>
      <c r="B2873" s="15">
        <v>45644</v>
      </c>
      <c r="C2873" s="15">
        <v>45292</v>
      </c>
      <c r="D2873" s="15">
        <v>45627</v>
      </c>
      <c r="E2873">
        <v>1</v>
      </c>
      <c r="F2873">
        <v>0</v>
      </c>
      <c r="G2873">
        <v>0</v>
      </c>
      <c r="H2873">
        <v>1</v>
      </c>
    </row>
    <row r="2874" spans="1:8">
      <c r="A2874" t="s">
        <v>6889</v>
      </c>
      <c r="B2874" s="15">
        <v>45644</v>
      </c>
      <c r="C2874" s="15">
        <v>45292</v>
      </c>
      <c r="D2874" s="15">
        <v>45627</v>
      </c>
      <c r="E2874">
        <v>0</v>
      </c>
      <c r="F2874">
        <v>2</v>
      </c>
      <c r="G2874">
        <v>0</v>
      </c>
      <c r="H2874">
        <v>2</v>
      </c>
    </row>
    <row r="2875" spans="1:8">
      <c r="A2875" t="s">
        <v>93</v>
      </c>
      <c r="B2875" s="15">
        <v>45644</v>
      </c>
      <c r="C2875" s="15">
        <v>45292</v>
      </c>
      <c r="D2875" s="15">
        <v>45627</v>
      </c>
      <c r="E2875">
        <v>0</v>
      </c>
      <c r="F2875">
        <v>1</v>
      </c>
      <c r="G2875">
        <v>0</v>
      </c>
      <c r="H2875">
        <v>1</v>
      </c>
    </row>
    <row r="2876" spans="1:8">
      <c r="A2876" t="s">
        <v>8018</v>
      </c>
      <c r="B2876" s="15">
        <v>45644</v>
      </c>
      <c r="C2876" s="15">
        <v>45292</v>
      </c>
      <c r="D2876" s="15">
        <v>45627</v>
      </c>
      <c r="E2876">
        <v>0</v>
      </c>
      <c r="F2876">
        <v>0</v>
      </c>
      <c r="G2876">
        <v>1</v>
      </c>
      <c r="H2876">
        <v>1</v>
      </c>
    </row>
    <row r="2877" spans="1:8">
      <c r="A2877" t="s">
        <v>106</v>
      </c>
      <c r="B2877" s="15">
        <v>45644</v>
      </c>
      <c r="C2877" s="15">
        <v>45292</v>
      </c>
      <c r="D2877" s="15">
        <v>45627</v>
      </c>
      <c r="E2877">
        <v>1</v>
      </c>
      <c r="F2877">
        <v>0</v>
      </c>
      <c r="G2877">
        <v>0</v>
      </c>
      <c r="H2877">
        <v>1</v>
      </c>
    </row>
    <row r="2878" spans="1:8">
      <c r="A2878" t="s">
        <v>6902</v>
      </c>
      <c r="B2878" s="15">
        <v>45644</v>
      </c>
      <c r="C2878" s="15">
        <v>45292</v>
      </c>
      <c r="D2878" s="15">
        <v>45627</v>
      </c>
      <c r="E2878">
        <v>0</v>
      </c>
      <c r="F2878">
        <v>0</v>
      </c>
      <c r="G2878">
        <v>1</v>
      </c>
      <c r="H2878">
        <v>1</v>
      </c>
    </row>
    <row r="2879" spans="1:8">
      <c r="A2879" t="s">
        <v>7800</v>
      </c>
      <c r="B2879" s="15">
        <v>45644</v>
      </c>
      <c r="C2879" s="15">
        <v>45292</v>
      </c>
      <c r="D2879" s="15">
        <v>45627</v>
      </c>
      <c r="E2879">
        <v>0</v>
      </c>
      <c r="F2879">
        <v>0</v>
      </c>
      <c r="G2879">
        <v>1</v>
      </c>
      <c r="H2879">
        <v>1</v>
      </c>
    </row>
    <row r="2880" spans="1:8">
      <c r="A2880" t="s">
        <v>138</v>
      </c>
      <c r="B2880" s="15">
        <v>45644</v>
      </c>
      <c r="C2880" s="15">
        <v>45292</v>
      </c>
      <c r="D2880" s="15">
        <v>45627</v>
      </c>
      <c r="E2880">
        <v>0</v>
      </c>
      <c r="F2880">
        <v>1</v>
      </c>
      <c r="G2880">
        <v>0</v>
      </c>
      <c r="H2880">
        <v>1</v>
      </c>
    </row>
    <row r="2881" spans="1:8">
      <c r="A2881" t="s">
        <v>181</v>
      </c>
      <c r="B2881" s="15">
        <v>45644</v>
      </c>
      <c r="C2881" s="15">
        <v>45292</v>
      </c>
      <c r="D2881" s="15">
        <v>45627</v>
      </c>
      <c r="E2881">
        <v>1</v>
      </c>
      <c r="F2881">
        <v>1</v>
      </c>
      <c r="G2881">
        <v>0</v>
      </c>
      <c r="H2881">
        <v>2</v>
      </c>
    </row>
    <row r="2882" spans="1:8">
      <c r="A2882" t="s">
        <v>81</v>
      </c>
      <c r="B2882" s="15">
        <v>45644</v>
      </c>
      <c r="C2882" s="15">
        <v>45292</v>
      </c>
      <c r="D2882" s="15">
        <v>45627</v>
      </c>
      <c r="E2882">
        <v>4</v>
      </c>
      <c r="F2882">
        <v>0</v>
      </c>
      <c r="G2882">
        <v>0</v>
      </c>
      <c r="H2882">
        <v>4</v>
      </c>
    </row>
    <row r="2883" spans="1:8">
      <c r="A2883" t="s">
        <v>58</v>
      </c>
      <c r="B2883" s="15">
        <v>45644</v>
      </c>
      <c r="C2883" s="15">
        <v>45292</v>
      </c>
      <c r="D2883" s="15">
        <v>45627</v>
      </c>
      <c r="E2883">
        <v>1</v>
      </c>
      <c r="F2883">
        <v>0</v>
      </c>
      <c r="G2883">
        <v>0</v>
      </c>
      <c r="H2883">
        <v>1</v>
      </c>
    </row>
    <row r="2884" spans="1:8">
      <c r="A2884" t="s">
        <v>6919</v>
      </c>
      <c r="B2884" s="15">
        <v>45644</v>
      </c>
      <c r="C2884" s="15">
        <v>45292</v>
      </c>
      <c r="D2884" s="15">
        <v>45627</v>
      </c>
      <c r="E2884">
        <v>1</v>
      </c>
      <c r="F2884">
        <v>0</v>
      </c>
      <c r="G2884">
        <v>0</v>
      </c>
      <c r="H2884">
        <v>1</v>
      </c>
    </row>
    <row r="2885" spans="1:8">
      <c r="A2885" t="s">
        <v>7037</v>
      </c>
      <c r="B2885" s="15">
        <v>45644</v>
      </c>
      <c r="C2885" s="15">
        <v>45292</v>
      </c>
      <c r="D2885" s="15">
        <v>45627</v>
      </c>
      <c r="E2885">
        <v>1</v>
      </c>
      <c r="F2885">
        <v>0</v>
      </c>
      <c r="G2885">
        <v>0</v>
      </c>
      <c r="H2885">
        <v>1</v>
      </c>
    </row>
    <row r="2886" spans="1:8">
      <c r="A2886" t="s">
        <v>67</v>
      </c>
      <c r="B2886" s="15">
        <v>45644</v>
      </c>
      <c r="C2886" s="15">
        <v>45292</v>
      </c>
      <c r="D2886" s="15">
        <v>45627</v>
      </c>
      <c r="E2886">
        <v>2</v>
      </c>
      <c r="F2886">
        <v>0</v>
      </c>
      <c r="G2886">
        <v>0</v>
      </c>
      <c r="H2886">
        <v>2</v>
      </c>
    </row>
    <row r="2887" spans="1:8">
      <c r="A2887" t="s">
        <v>98</v>
      </c>
      <c r="B2887" s="15">
        <v>45644</v>
      </c>
      <c r="C2887" s="15">
        <v>45292</v>
      </c>
      <c r="D2887" s="15">
        <v>45627</v>
      </c>
      <c r="E2887">
        <v>0</v>
      </c>
      <c r="F2887">
        <v>0</v>
      </c>
      <c r="G2887">
        <v>1</v>
      </c>
      <c r="H2887">
        <v>1</v>
      </c>
    </row>
    <row r="2888" spans="1:8">
      <c r="A2888" t="s">
        <v>6867</v>
      </c>
      <c r="B2888" s="15">
        <v>45644</v>
      </c>
      <c r="C2888" s="15">
        <v>45292</v>
      </c>
      <c r="D2888" s="15">
        <v>45627</v>
      </c>
      <c r="E2888">
        <v>0</v>
      </c>
      <c r="F2888">
        <v>0</v>
      </c>
      <c r="G2888">
        <v>1</v>
      </c>
      <c r="H2888">
        <v>1</v>
      </c>
    </row>
    <row r="2889" spans="1:8">
      <c r="A2889" t="s">
        <v>64</v>
      </c>
      <c r="B2889" s="15">
        <v>45644</v>
      </c>
      <c r="C2889" s="15">
        <v>45292</v>
      </c>
      <c r="D2889" s="15">
        <v>45627</v>
      </c>
      <c r="E2889">
        <v>1</v>
      </c>
      <c r="F2889">
        <v>0</v>
      </c>
      <c r="G2889">
        <v>0</v>
      </c>
      <c r="H2889">
        <v>1</v>
      </c>
    </row>
    <row r="2890" spans="1:8">
      <c r="A2890" t="s">
        <v>7041</v>
      </c>
      <c r="B2890" s="15">
        <v>45644</v>
      </c>
      <c r="C2890" s="15">
        <v>45292</v>
      </c>
      <c r="D2890" s="15">
        <v>45627</v>
      </c>
      <c r="E2890">
        <v>1</v>
      </c>
      <c r="F2890">
        <v>0</v>
      </c>
      <c r="G2890">
        <v>0</v>
      </c>
      <c r="H2890">
        <v>1</v>
      </c>
    </row>
    <row r="2891" spans="1:8">
      <c r="A2891" t="s">
        <v>92</v>
      </c>
      <c r="B2891" s="15">
        <v>45644</v>
      </c>
      <c r="C2891" s="15">
        <v>45292</v>
      </c>
      <c r="D2891" s="15">
        <v>45627</v>
      </c>
      <c r="E2891">
        <v>1</v>
      </c>
      <c r="F2891">
        <v>0</v>
      </c>
      <c r="G2891">
        <v>2</v>
      </c>
      <c r="H2891">
        <v>3</v>
      </c>
    </row>
    <row r="2892" spans="1:8">
      <c r="A2892" t="s">
        <v>63</v>
      </c>
      <c r="B2892" s="15">
        <v>45644</v>
      </c>
      <c r="C2892" s="15">
        <v>45292</v>
      </c>
      <c r="D2892" s="15">
        <v>45627</v>
      </c>
      <c r="E2892">
        <v>1</v>
      </c>
      <c r="F2892">
        <v>0</v>
      </c>
      <c r="G2892">
        <v>3</v>
      </c>
      <c r="H2892">
        <v>4</v>
      </c>
    </row>
    <row r="2893" spans="1:8">
      <c r="A2893" t="s">
        <v>137</v>
      </c>
      <c r="B2893" s="15">
        <v>45644</v>
      </c>
      <c r="C2893" s="15">
        <v>45292</v>
      </c>
      <c r="D2893" s="15">
        <v>45627</v>
      </c>
      <c r="E2893">
        <v>0</v>
      </c>
      <c r="F2893">
        <v>0</v>
      </c>
      <c r="G2893">
        <v>1</v>
      </c>
      <c r="H2893">
        <v>1</v>
      </c>
    </row>
    <row r="2894" spans="1:8">
      <c r="A2894" t="s">
        <v>7359</v>
      </c>
      <c r="B2894" s="15">
        <v>45644</v>
      </c>
      <c r="C2894" s="15">
        <v>45292</v>
      </c>
      <c r="D2894" s="15">
        <v>45627</v>
      </c>
      <c r="E2894">
        <v>0</v>
      </c>
      <c r="F2894">
        <v>0</v>
      </c>
      <c r="G2894">
        <v>1</v>
      </c>
      <c r="H2894">
        <v>1</v>
      </c>
    </row>
    <row r="2895" spans="1:8">
      <c r="A2895" t="s">
        <v>7236</v>
      </c>
      <c r="B2895" s="15">
        <v>45645</v>
      </c>
      <c r="C2895" s="15">
        <v>45292</v>
      </c>
      <c r="D2895" s="15">
        <v>45627</v>
      </c>
      <c r="E2895">
        <v>1</v>
      </c>
      <c r="F2895">
        <v>0</v>
      </c>
      <c r="G2895">
        <v>0</v>
      </c>
      <c r="H2895">
        <v>1</v>
      </c>
    </row>
    <row r="2896" spans="1:8">
      <c r="A2896" t="s">
        <v>7181</v>
      </c>
      <c r="B2896" s="15">
        <v>45645</v>
      </c>
      <c r="C2896" s="15">
        <v>45292</v>
      </c>
      <c r="D2896" s="15">
        <v>45627</v>
      </c>
      <c r="E2896">
        <v>1</v>
      </c>
      <c r="F2896">
        <v>0</v>
      </c>
      <c r="G2896">
        <v>0</v>
      </c>
      <c r="H2896">
        <v>1</v>
      </c>
    </row>
    <row r="2897" spans="1:8">
      <c r="A2897" t="s">
        <v>64</v>
      </c>
      <c r="B2897" s="15">
        <v>45645</v>
      </c>
      <c r="C2897" s="15">
        <v>45292</v>
      </c>
      <c r="D2897" s="15">
        <v>45627</v>
      </c>
      <c r="E2897">
        <v>2</v>
      </c>
      <c r="F2897">
        <v>0</v>
      </c>
      <c r="G2897">
        <v>0</v>
      </c>
      <c r="H2897">
        <v>2</v>
      </c>
    </row>
    <row r="2898" spans="1:8">
      <c r="A2898" t="s">
        <v>6964</v>
      </c>
      <c r="B2898" s="15">
        <v>45645</v>
      </c>
      <c r="C2898" s="15">
        <v>45292</v>
      </c>
      <c r="D2898" s="15">
        <v>45627</v>
      </c>
      <c r="E2898">
        <v>0</v>
      </c>
      <c r="F2898">
        <v>0</v>
      </c>
      <c r="G2898">
        <v>1</v>
      </c>
      <c r="H2898">
        <v>1</v>
      </c>
    </row>
    <row r="2899" spans="1:8">
      <c r="A2899" t="s">
        <v>138</v>
      </c>
      <c r="B2899" s="15">
        <v>45645</v>
      </c>
      <c r="C2899" s="15">
        <v>45292</v>
      </c>
      <c r="D2899" s="15">
        <v>45627</v>
      </c>
      <c r="E2899">
        <v>0</v>
      </c>
      <c r="F2899">
        <v>1</v>
      </c>
      <c r="G2899">
        <v>0</v>
      </c>
      <c r="H2899">
        <v>1</v>
      </c>
    </row>
    <row r="2900" spans="1:8">
      <c r="A2900" t="s">
        <v>106</v>
      </c>
      <c r="B2900" s="15">
        <v>45645</v>
      </c>
      <c r="C2900" s="15">
        <v>45292</v>
      </c>
      <c r="D2900" s="15">
        <v>45627</v>
      </c>
      <c r="E2900">
        <v>1</v>
      </c>
      <c r="F2900">
        <v>0</v>
      </c>
      <c r="G2900">
        <v>0</v>
      </c>
      <c r="H2900">
        <v>1</v>
      </c>
    </row>
    <row r="2901" spans="1:8">
      <c r="A2901" t="s">
        <v>7470</v>
      </c>
      <c r="B2901" s="15">
        <v>45645</v>
      </c>
      <c r="C2901" s="15">
        <v>45292</v>
      </c>
      <c r="D2901" s="15">
        <v>45627</v>
      </c>
      <c r="E2901">
        <v>0</v>
      </c>
      <c r="F2901">
        <v>1</v>
      </c>
      <c r="G2901">
        <v>0</v>
      </c>
      <c r="H2901">
        <v>1</v>
      </c>
    </row>
    <row r="2902" spans="1:8">
      <c r="A2902" t="s">
        <v>8019</v>
      </c>
      <c r="B2902" s="15">
        <v>45645</v>
      </c>
      <c r="C2902" s="15">
        <v>45292</v>
      </c>
      <c r="D2902" s="15">
        <v>45627</v>
      </c>
      <c r="E2902">
        <v>0</v>
      </c>
      <c r="F2902">
        <v>0</v>
      </c>
      <c r="G2902">
        <v>1</v>
      </c>
      <c r="H2902">
        <v>1</v>
      </c>
    </row>
    <row r="2903" spans="1:8">
      <c r="A2903" t="s">
        <v>7192</v>
      </c>
      <c r="B2903" s="15">
        <v>45645</v>
      </c>
      <c r="C2903" s="15">
        <v>45292</v>
      </c>
      <c r="D2903" s="15">
        <v>45627</v>
      </c>
      <c r="E2903">
        <v>1</v>
      </c>
      <c r="F2903">
        <v>0</v>
      </c>
      <c r="G2903">
        <v>0</v>
      </c>
      <c r="H2903">
        <v>1</v>
      </c>
    </row>
    <row r="2904" spans="1:8">
      <c r="A2904" t="s">
        <v>7028</v>
      </c>
      <c r="B2904" s="15">
        <v>45645</v>
      </c>
      <c r="C2904" s="15">
        <v>45292</v>
      </c>
      <c r="D2904" s="15">
        <v>45627</v>
      </c>
      <c r="E2904">
        <v>0</v>
      </c>
      <c r="F2904">
        <v>0</v>
      </c>
      <c r="G2904">
        <v>1</v>
      </c>
      <c r="H2904">
        <v>1</v>
      </c>
    </row>
    <row r="2905" spans="1:8">
      <c r="A2905" t="s">
        <v>67</v>
      </c>
      <c r="B2905" s="15">
        <v>45645</v>
      </c>
      <c r="C2905" s="15">
        <v>45292</v>
      </c>
      <c r="D2905" s="15">
        <v>45627</v>
      </c>
      <c r="E2905">
        <v>1</v>
      </c>
      <c r="F2905">
        <v>0</v>
      </c>
      <c r="G2905">
        <v>1</v>
      </c>
      <c r="H2905">
        <v>2</v>
      </c>
    </row>
    <row r="2906" spans="1:8">
      <c r="A2906" t="s">
        <v>6853</v>
      </c>
      <c r="B2906" s="15">
        <v>45645</v>
      </c>
      <c r="C2906" s="15">
        <v>45292</v>
      </c>
      <c r="D2906" s="15">
        <v>45627</v>
      </c>
      <c r="E2906">
        <v>2</v>
      </c>
      <c r="F2906">
        <v>0</v>
      </c>
      <c r="G2906">
        <v>0</v>
      </c>
      <c r="H2906">
        <v>2</v>
      </c>
    </row>
    <row r="2907" spans="1:8">
      <c r="A2907" t="s">
        <v>8020</v>
      </c>
      <c r="B2907" s="15">
        <v>45645</v>
      </c>
      <c r="C2907" s="15">
        <v>45292</v>
      </c>
      <c r="D2907" s="15">
        <v>45627</v>
      </c>
      <c r="E2907">
        <v>0</v>
      </c>
      <c r="F2907">
        <v>0</v>
      </c>
      <c r="G2907">
        <v>1</v>
      </c>
      <c r="H2907">
        <v>1</v>
      </c>
    </row>
    <row r="2908" spans="1:8">
      <c r="A2908" t="s">
        <v>112</v>
      </c>
      <c r="B2908" s="15">
        <v>45645</v>
      </c>
      <c r="C2908" s="15">
        <v>45292</v>
      </c>
      <c r="D2908" s="15">
        <v>45627</v>
      </c>
      <c r="E2908">
        <v>0</v>
      </c>
      <c r="F2908">
        <v>1</v>
      </c>
      <c r="G2908">
        <v>0</v>
      </c>
      <c r="H2908">
        <v>1</v>
      </c>
    </row>
    <row r="2909" spans="1:8">
      <c r="A2909" t="s">
        <v>58</v>
      </c>
      <c r="B2909" s="15">
        <v>45645</v>
      </c>
      <c r="C2909" s="15">
        <v>45292</v>
      </c>
      <c r="D2909" s="15">
        <v>45627</v>
      </c>
      <c r="E2909">
        <v>1</v>
      </c>
      <c r="F2909">
        <v>1</v>
      </c>
      <c r="G2909">
        <v>3</v>
      </c>
      <c r="H2909">
        <v>5</v>
      </c>
    </row>
    <row r="2910" spans="1:8">
      <c r="A2910" t="s">
        <v>168</v>
      </c>
      <c r="B2910" s="15">
        <v>45645</v>
      </c>
      <c r="C2910" s="15">
        <v>45292</v>
      </c>
      <c r="D2910" s="15">
        <v>45627</v>
      </c>
      <c r="E2910">
        <v>1</v>
      </c>
      <c r="F2910">
        <v>0</v>
      </c>
      <c r="G2910">
        <v>0</v>
      </c>
      <c r="H2910">
        <v>1</v>
      </c>
    </row>
    <row r="2911" spans="1:8">
      <c r="A2911" t="s">
        <v>141</v>
      </c>
      <c r="B2911" s="15">
        <v>45645</v>
      </c>
      <c r="C2911" s="15">
        <v>45292</v>
      </c>
      <c r="D2911" s="15">
        <v>45627</v>
      </c>
      <c r="E2911">
        <v>1</v>
      </c>
      <c r="F2911">
        <v>0</v>
      </c>
      <c r="G2911">
        <v>0</v>
      </c>
      <c r="H2911">
        <v>1</v>
      </c>
    </row>
    <row r="2912" spans="1:8">
      <c r="A2912" t="s">
        <v>187</v>
      </c>
      <c r="B2912" s="15">
        <v>45645</v>
      </c>
      <c r="C2912" s="15">
        <v>45292</v>
      </c>
      <c r="D2912" s="15">
        <v>45627</v>
      </c>
      <c r="E2912">
        <v>0</v>
      </c>
      <c r="F2912">
        <v>0</v>
      </c>
      <c r="G2912">
        <v>1</v>
      </c>
      <c r="H2912">
        <v>1</v>
      </c>
    </row>
    <row r="2913" spans="1:8">
      <c r="A2913" t="s">
        <v>8021</v>
      </c>
      <c r="B2913" s="15">
        <v>45645</v>
      </c>
      <c r="C2913" s="15">
        <v>45292</v>
      </c>
      <c r="D2913" s="15">
        <v>45627</v>
      </c>
      <c r="E2913">
        <v>1</v>
      </c>
      <c r="F2913">
        <v>0</v>
      </c>
      <c r="G2913">
        <v>0</v>
      </c>
      <c r="H2913">
        <v>1</v>
      </c>
    </row>
    <row r="2914" spans="1:8">
      <c r="A2914" t="s">
        <v>63</v>
      </c>
      <c r="B2914" s="15">
        <v>45645</v>
      </c>
      <c r="C2914" s="15">
        <v>45292</v>
      </c>
      <c r="D2914" s="15">
        <v>45627</v>
      </c>
      <c r="E2914">
        <v>1</v>
      </c>
      <c r="F2914">
        <v>0</v>
      </c>
      <c r="G2914">
        <v>1</v>
      </c>
      <c r="H2914">
        <v>2</v>
      </c>
    </row>
    <row r="2915" spans="1:8">
      <c r="A2915" t="s">
        <v>7041</v>
      </c>
      <c r="B2915" s="15">
        <v>45645</v>
      </c>
      <c r="C2915" s="15">
        <v>45292</v>
      </c>
      <c r="D2915" s="15">
        <v>45627</v>
      </c>
      <c r="E2915">
        <v>0</v>
      </c>
      <c r="F2915">
        <v>1</v>
      </c>
      <c r="G2915">
        <v>0</v>
      </c>
      <c r="H2915">
        <v>1</v>
      </c>
    </row>
    <row r="2916" spans="1:8">
      <c r="A2916" t="s">
        <v>6860</v>
      </c>
      <c r="B2916" s="15">
        <v>45645</v>
      </c>
      <c r="C2916" s="15">
        <v>45292</v>
      </c>
      <c r="D2916" s="15">
        <v>45627</v>
      </c>
      <c r="E2916">
        <v>1</v>
      </c>
      <c r="F2916">
        <v>0</v>
      </c>
      <c r="G2916">
        <v>0</v>
      </c>
      <c r="H2916">
        <v>1</v>
      </c>
    </row>
    <row r="2917" spans="1:8">
      <c r="A2917" t="s">
        <v>126</v>
      </c>
      <c r="B2917" s="15">
        <v>45646</v>
      </c>
      <c r="C2917" s="15">
        <v>45292</v>
      </c>
      <c r="D2917" s="15">
        <v>45627</v>
      </c>
      <c r="E2917">
        <v>1</v>
      </c>
      <c r="F2917">
        <v>0</v>
      </c>
      <c r="G2917">
        <v>0</v>
      </c>
      <c r="H2917">
        <v>1</v>
      </c>
    </row>
    <row r="2918" spans="1:8">
      <c r="A2918" t="s">
        <v>8022</v>
      </c>
      <c r="B2918" s="15">
        <v>45646</v>
      </c>
      <c r="C2918" s="15">
        <v>45292</v>
      </c>
      <c r="D2918" s="15">
        <v>45627</v>
      </c>
      <c r="E2918">
        <v>1</v>
      </c>
      <c r="F2918">
        <v>0</v>
      </c>
      <c r="G2918">
        <v>0</v>
      </c>
      <c r="H2918">
        <v>1</v>
      </c>
    </row>
    <row r="2919" spans="1:8">
      <c r="A2919" t="s">
        <v>58</v>
      </c>
      <c r="B2919" s="15">
        <v>45646</v>
      </c>
      <c r="C2919" s="15">
        <v>45292</v>
      </c>
      <c r="D2919" s="15">
        <v>45627</v>
      </c>
      <c r="E2919">
        <v>0</v>
      </c>
      <c r="F2919">
        <v>2</v>
      </c>
      <c r="G2919">
        <v>1</v>
      </c>
      <c r="H2919">
        <v>3</v>
      </c>
    </row>
    <row r="2920" spans="1:8">
      <c r="A2920" t="s">
        <v>8023</v>
      </c>
      <c r="B2920" s="15">
        <v>45646</v>
      </c>
      <c r="C2920" s="15">
        <v>45292</v>
      </c>
      <c r="D2920" s="15">
        <v>45627</v>
      </c>
      <c r="E2920">
        <v>0</v>
      </c>
      <c r="F2920">
        <v>0</v>
      </c>
      <c r="G2920">
        <v>1</v>
      </c>
      <c r="H2920">
        <v>1</v>
      </c>
    </row>
    <row r="2921" spans="1:8">
      <c r="A2921" t="s">
        <v>7118</v>
      </c>
      <c r="B2921" s="15">
        <v>45646</v>
      </c>
      <c r="C2921" s="15">
        <v>45292</v>
      </c>
      <c r="D2921" s="15">
        <v>45627</v>
      </c>
      <c r="E2921">
        <v>1</v>
      </c>
      <c r="F2921">
        <v>0</v>
      </c>
      <c r="G2921">
        <v>0</v>
      </c>
      <c r="H2921">
        <v>1</v>
      </c>
    </row>
    <row r="2922" spans="1:8">
      <c r="A2922" t="s">
        <v>8024</v>
      </c>
      <c r="B2922" s="15">
        <v>45646</v>
      </c>
      <c r="C2922" s="15">
        <v>45292</v>
      </c>
      <c r="D2922" s="15">
        <v>45627</v>
      </c>
      <c r="E2922">
        <v>0</v>
      </c>
      <c r="F2922">
        <v>1</v>
      </c>
      <c r="G2922">
        <v>0</v>
      </c>
      <c r="H2922">
        <v>1</v>
      </c>
    </row>
    <row r="2923" spans="1:8">
      <c r="A2923" t="s">
        <v>6929</v>
      </c>
      <c r="B2923" s="15">
        <v>45646</v>
      </c>
      <c r="C2923" s="15">
        <v>45292</v>
      </c>
      <c r="D2923" s="15">
        <v>45627</v>
      </c>
      <c r="E2923">
        <v>1</v>
      </c>
      <c r="F2923">
        <v>0</v>
      </c>
      <c r="G2923">
        <v>0</v>
      </c>
      <c r="H2923">
        <v>1</v>
      </c>
    </row>
    <row r="2924" spans="1:8">
      <c r="A2924" t="s">
        <v>134</v>
      </c>
      <c r="B2924" s="15">
        <v>45646</v>
      </c>
      <c r="C2924" s="15">
        <v>45292</v>
      </c>
      <c r="D2924" s="15">
        <v>45627</v>
      </c>
      <c r="E2924">
        <v>1</v>
      </c>
      <c r="F2924">
        <v>0</v>
      </c>
      <c r="G2924">
        <v>0</v>
      </c>
      <c r="H2924">
        <v>1</v>
      </c>
    </row>
    <row r="2925" spans="1:8">
      <c r="A2925" t="s">
        <v>8025</v>
      </c>
      <c r="B2925" s="15">
        <v>45646</v>
      </c>
      <c r="C2925" s="15">
        <v>45292</v>
      </c>
      <c r="D2925" s="15">
        <v>45627</v>
      </c>
      <c r="E2925">
        <v>1</v>
      </c>
      <c r="F2925">
        <v>0</v>
      </c>
      <c r="G2925">
        <v>0</v>
      </c>
      <c r="H2925">
        <v>1</v>
      </c>
    </row>
    <row r="2926" spans="1:8">
      <c r="A2926" t="s">
        <v>80</v>
      </c>
      <c r="B2926" s="15">
        <v>45646</v>
      </c>
      <c r="C2926" s="15">
        <v>45292</v>
      </c>
      <c r="D2926" s="15">
        <v>45627</v>
      </c>
      <c r="E2926">
        <v>1</v>
      </c>
      <c r="F2926">
        <v>0</v>
      </c>
      <c r="G2926">
        <v>0</v>
      </c>
      <c r="H2926">
        <v>1</v>
      </c>
    </row>
    <row r="2927" spans="1:8">
      <c r="A2927" t="s">
        <v>91</v>
      </c>
      <c r="B2927" s="15">
        <v>45646</v>
      </c>
      <c r="C2927" s="15">
        <v>45292</v>
      </c>
      <c r="D2927" s="15">
        <v>45627</v>
      </c>
      <c r="E2927">
        <v>2</v>
      </c>
      <c r="F2927">
        <v>0</v>
      </c>
      <c r="G2927">
        <v>1</v>
      </c>
      <c r="H2927">
        <v>3</v>
      </c>
    </row>
    <row r="2928" spans="1:8">
      <c r="A2928" t="s">
        <v>98</v>
      </c>
      <c r="B2928" s="15">
        <v>45646</v>
      </c>
      <c r="C2928" s="15">
        <v>45292</v>
      </c>
      <c r="D2928" s="15">
        <v>45627</v>
      </c>
      <c r="E2928">
        <v>0</v>
      </c>
      <c r="F2928">
        <v>0</v>
      </c>
      <c r="G2928">
        <v>2</v>
      </c>
      <c r="H2928">
        <v>2</v>
      </c>
    </row>
    <row r="2929" spans="1:8">
      <c r="A2929" t="s">
        <v>8026</v>
      </c>
      <c r="B2929" s="15">
        <v>45646</v>
      </c>
      <c r="C2929" s="15">
        <v>45292</v>
      </c>
      <c r="D2929" s="15">
        <v>45627</v>
      </c>
      <c r="E2929">
        <v>0</v>
      </c>
      <c r="F2929">
        <v>1</v>
      </c>
      <c r="G2929">
        <v>0</v>
      </c>
      <c r="H2929">
        <v>1</v>
      </c>
    </row>
    <row r="2930" spans="1:8">
      <c r="A2930" t="s">
        <v>8027</v>
      </c>
      <c r="B2930" s="15">
        <v>45646</v>
      </c>
      <c r="C2930" s="15">
        <v>45292</v>
      </c>
      <c r="D2930" s="15">
        <v>45627</v>
      </c>
      <c r="E2930">
        <v>1</v>
      </c>
      <c r="F2930">
        <v>0</v>
      </c>
      <c r="G2930">
        <v>0</v>
      </c>
      <c r="H2930">
        <v>1</v>
      </c>
    </row>
    <row r="2931" spans="1:8">
      <c r="A2931" t="s">
        <v>7380</v>
      </c>
      <c r="B2931" s="15">
        <v>45646</v>
      </c>
      <c r="C2931" s="15">
        <v>45292</v>
      </c>
      <c r="D2931" s="15">
        <v>45627</v>
      </c>
      <c r="E2931">
        <v>0</v>
      </c>
      <c r="F2931">
        <v>1</v>
      </c>
      <c r="G2931">
        <v>0</v>
      </c>
      <c r="H2931">
        <v>1</v>
      </c>
    </row>
    <row r="2932" spans="1:8">
      <c r="A2932" t="s">
        <v>167</v>
      </c>
      <c r="B2932" s="15">
        <v>45646</v>
      </c>
      <c r="C2932" s="15">
        <v>45292</v>
      </c>
      <c r="D2932" s="15">
        <v>45627</v>
      </c>
      <c r="E2932">
        <v>0</v>
      </c>
      <c r="F2932">
        <v>1</v>
      </c>
      <c r="G2932">
        <v>0</v>
      </c>
      <c r="H2932">
        <v>1</v>
      </c>
    </row>
    <row r="2933" spans="1:8">
      <c r="A2933" t="s">
        <v>8028</v>
      </c>
      <c r="B2933" s="15">
        <v>45646</v>
      </c>
      <c r="C2933" s="15">
        <v>45292</v>
      </c>
      <c r="D2933" s="15">
        <v>45627</v>
      </c>
      <c r="E2933">
        <v>1</v>
      </c>
      <c r="F2933">
        <v>0</v>
      </c>
      <c r="G2933">
        <v>0</v>
      </c>
      <c r="H2933">
        <v>1</v>
      </c>
    </row>
    <row r="2934" spans="1:8">
      <c r="A2934" t="s">
        <v>7362</v>
      </c>
      <c r="B2934" s="15">
        <v>45646</v>
      </c>
      <c r="C2934" s="15">
        <v>45292</v>
      </c>
      <c r="D2934" s="15">
        <v>45627</v>
      </c>
      <c r="E2934">
        <v>1</v>
      </c>
      <c r="F2934">
        <v>0</v>
      </c>
      <c r="G2934">
        <v>0</v>
      </c>
      <c r="H2934">
        <v>1</v>
      </c>
    </row>
    <row r="2935" spans="1:8">
      <c r="A2935" t="s">
        <v>188</v>
      </c>
      <c r="B2935" s="15">
        <v>45646</v>
      </c>
      <c r="C2935" s="15">
        <v>45292</v>
      </c>
      <c r="D2935" s="15">
        <v>45627</v>
      </c>
      <c r="E2935">
        <v>1</v>
      </c>
      <c r="F2935">
        <v>0</v>
      </c>
      <c r="G2935">
        <v>0</v>
      </c>
      <c r="H2935">
        <v>1</v>
      </c>
    </row>
    <row r="2936" spans="1:8">
      <c r="A2936" t="s">
        <v>7007</v>
      </c>
      <c r="B2936" s="15">
        <v>45646</v>
      </c>
      <c r="C2936" s="15">
        <v>45292</v>
      </c>
      <c r="D2936" s="15">
        <v>45627</v>
      </c>
      <c r="E2936">
        <v>1</v>
      </c>
      <c r="F2936">
        <v>0</v>
      </c>
      <c r="G2936">
        <v>0</v>
      </c>
      <c r="H2936">
        <v>1</v>
      </c>
    </row>
    <row r="2937" spans="1:8">
      <c r="A2937" t="s">
        <v>168</v>
      </c>
      <c r="B2937" s="15">
        <v>45646</v>
      </c>
      <c r="C2937" s="15">
        <v>45292</v>
      </c>
      <c r="D2937" s="15">
        <v>45627</v>
      </c>
      <c r="E2937">
        <v>0</v>
      </c>
      <c r="F2937">
        <v>1</v>
      </c>
      <c r="G2937">
        <v>0</v>
      </c>
      <c r="H2937">
        <v>1</v>
      </c>
    </row>
    <row r="2938" spans="1:8">
      <c r="A2938" t="s">
        <v>6986</v>
      </c>
      <c r="B2938" s="15">
        <v>45646</v>
      </c>
      <c r="C2938" s="15">
        <v>45292</v>
      </c>
      <c r="D2938" s="15">
        <v>45627</v>
      </c>
      <c r="E2938">
        <v>0</v>
      </c>
      <c r="F2938">
        <v>0</v>
      </c>
      <c r="G2938">
        <v>1</v>
      </c>
      <c r="H2938">
        <v>1</v>
      </c>
    </row>
    <row r="2939" spans="1:8">
      <c r="A2939" t="s">
        <v>63</v>
      </c>
      <c r="B2939" s="15">
        <v>45646</v>
      </c>
      <c r="C2939" s="15">
        <v>45292</v>
      </c>
      <c r="D2939" s="15">
        <v>45627</v>
      </c>
      <c r="E2939">
        <v>1</v>
      </c>
      <c r="F2939">
        <v>0</v>
      </c>
      <c r="G2939">
        <v>1</v>
      </c>
      <c r="H2939">
        <v>2</v>
      </c>
    </row>
    <row r="2940" spans="1:8">
      <c r="A2940" t="s">
        <v>138</v>
      </c>
      <c r="B2940" s="15">
        <v>45646</v>
      </c>
      <c r="C2940" s="15">
        <v>45292</v>
      </c>
      <c r="D2940" s="15">
        <v>45627</v>
      </c>
      <c r="E2940">
        <v>0</v>
      </c>
      <c r="F2940">
        <v>1</v>
      </c>
      <c r="G2940">
        <v>0</v>
      </c>
      <c r="H2940">
        <v>1</v>
      </c>
    </row>
    <row r="2941" spans="1:8">
      <c r="A2941" t="s">
        <v>67</v>
      </c>
      <c r="B2941" s="15">
        <v>45646</v>
      </c>
      <c r="C2941" s="15">
        <v>45292</v>
      </c>
      <c r="D2941" s="15">
        <v>45627</v>
      </c>
      <c r="E2941">
        <v>0</v>
      </c>
      <c r="F2941">
        <v>0</v>
      </c>
      <c r="G2941">
        <v>2</v>
      </c>
      <c r="H2941">
        <v>2</v>
      </c>
    </row>
    <row r="2942" spans="1:8">
      <c r="A2942" t="s">
        <v>7476</v>
      </c>
      <c r="B2942" s="15">
        <v>45646</v>
      </c>
      <c r="C2942" s="15">
        <v>45292</v>
      </c>
      <c r="D2942" s="15">
        <v>45627</v>
      </c>
      <c r="E2942">
        <v>1</v>
      </c>
      <c r="F2942">
        <v>0</v>
      </c>
      <c r="G2942">
        <v>0</v>
      </c>
      <c r="H2942">
        <v>1</v>
      </c>
    </row>
    <row r="2943" spans="1:8">
      <c r="A2943" t="s">
        <v>8029</v>
      </c>
      <c r="B2943" s="15">
        <v>45646</v>
      </c>
      <c r="C2943" s="15">
        <v>45292</v>
      </c>
      <c r="D2943" s="15">
        <v>45627</v>
      </c>
      <c r="E2943">
        <v>1</v>
      </c>
      <c r="F2943">
        <v>0</v>
      </c>
      <c r="G2943">
        <v>0</v>
      </c>
      <c r="H2943">
        <v>1</v>
      </c>
    </row>
    <row r="2944" spans="1:8">
      <c r="A2944" t="s">
        <v>6922</v>
      </c>
      <c r="B2944" s="15">
        <v>45646</v>
      </c>
      <c r="C2944" s="15">
        <v>45292</v>
      </c>
      <c r="D2944" s="15">
        <v>45627</v>
      </c>
      <c r="E2944">
        <v>0</v>
      </c>
      <c r="F2944">
        <v>0</v>
      </c>
      <c r="G2944">
        <v>1</v>
      </c>
      <c r="H2944">
        <v>1</v>
      </c>
    </row>
    <row r="2945" spans="1:8">
      <c r="A2945" t="s">
        <v>106</v>
      </c>
      <c r="B2945" s="15">
        <v>45646</v>
      </c>
      <c r="C2945" s="15">
        <v>45292</v>
      </c>
      <c r="D2945" s="15">
        <v>45627</v>
      </c>
      <c r="E2945">
        <v>1</v>
      </c>
      <c r="F2945">
        <v>0</v>
      </c>
      <c r="G2945">
        <v>0</v>
      </c>
      <c r="H2945">
        <v>1</v>
      </c>
    </row>
    <row r="2946" spans="1:8">
      <c r="A2946" t="s">
        <v>7145</v>
      </c>
      <c r="B2946" s="15">
        <v>45646</v>
      </c>
      <c r="C2946" s="15">
        <v>45292</v>
      </c>
      <c r="D2946" s="15">
        <v>45627</v>
      </c>
      <c r="E2946">
        <v>0</v>
      </c>
      <c r="F2946">
        <v>0</v>
      </c>
      <c r="G2946">
        <v>1</v>
      </c>
      <c r="H2946">
        <v>1</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2DD748-7FF9-46C7-911D-76BE32A0955D}">
  <dimension ref="A1:J144"/>
  <sheetViews>
    <sheetView zoomScale="116" workbookViewId="0">
      <selection activeCell="D14" sqref="D14"/>
    </sheetView>
  </sheetViews>
  <sheetFormatPr defaultRowHeight="14.4"/>
  <cols>
    <col min="1" max="1" width="23" customWidth="1"/>
    <col min="2" max="2" width="14.44140625" customWidth="1"/>
    <col min="3" max="4" width="12.21875" customWidth="1"/>
    <col min="13" max="13" width="10.5546875" bestFit="1" customWidth="1"/>
  </cols>
  <sheetData>
    <row r="1" spans="1:10">
      <c r="A1" s="6" t="s">
        <v>4</v>
      </c>
      <c r="B1" s="6" t="s">
        <v>1</v>
      </c>
      <c r="C1" s="6" t="s">
        <v>199</v>
      </c>
      <c r="D1" s="6" t="s">
        <v>200</v>
      </c>
      <c r="E1" s="14" t="s">
        <v>201</v>
      </c>
      <c r="F1" s="14" t="s">
        <v>202</v>
      </c>
      <c r="G1" s="6" t="s">
        <v>54</v>
      </c>
      <c r="H1" s="6" t="s">
        <v>55</v>
      </c>
      <c r="I1" s="21" t="s">
        <v>56</v>
      </c>
      <c r="J1" s="6" t="s">
        <v>57</v>
      </c>
    </row>
    <row r="2" spans="1:10" hidden="1">
      <c r="A2" t="s">
        <v>30</v>
      </c>
      <c r="B2" s="15">
        <v>41629</v>
      </c>
      <c r="C2" s="15">
        <v>41275</v>
      </c>
      <c r="D2" s="15">
        <v>41609</v>
      </c>
      <c r="E2">
        <v>7</v>
      </c>
      <c r="F2">
        <v>2</v>
      </c>
      <c r="G2">
        <v>0</v>
      </c>
      <c r="H2">
        <v>0</v>
      </c>
      <c r="I2">
        <v>2</v>
      </c>
      <c r="J2">
        <v>2</v>
      </c>
    </row>
    <row r="3" spans="1:10" hidden="1">
      <c r="A3" t="s">
        <v>38</v>
      </c>
      <c r="B3" s="15">
        <v>41629</v>
      </c>
      <c r="C3" s="15">
        <v>41275</v>
      </c>
      <c r="D3" s="15">
        <v>41609</v>
      </c>
      <c r="E3">
        <v>3</v>
      </c>
      <c r="F3">
        <v>1</v>
      </c>
      <c r="G3">
        <v>0</v>
      </c>
      <c r="H3">
        <v>0</v>
      </c>
      <c r="I3">
        <v>1</v>
      </c>
      <c r="J3">
        <v>1</v>
      </c>
    </row>
    <row r="4" spans="1:10" hidden="1">
      <c r="A4" t="s">
        <v>14</v>
      </c>
      <c r="B4" s="15">
        <v>41629</v>
      </c>
      <c r="C4" s="15">
        <v>41275</v>
      </c>
      <c r="D4" s="15">
        <v>41609</v>
      </c>
      <c r="E4">
        <v>9</v>
      </c>
      <c r="F4">
        <v>3</v>
      </c>
      <c r="G4">
        <v>1</v>
      </c>
      <c r="H4">
        <v>0</v>
      </c>
      <c r="I4">
        <v>2</v>
      </c>
      <c r="J4">
        <v>3</v>
      </c>
    </row>
    <row r="5" spans="1:10" hidden="1">
      <c r="A5" t="s">
        <v>14</v>
      </c>
      <c r="B5" s="15">
        <v>41994</v>
      </c>
      <c r="C5" s="15">
        <v>41640</v>
      </c>
      <c r="D5" s="15">
        <v>41974</v>
      </c>
      <c r="E5">
        <v>13</v>
      </c>
      <c r="F5">
        <v>3</v>
      </c>
      <c r="G5">
        <v>0</v>
      </c>
      <c r="H5">
        <v>0</v>
      </c>
      <c r="I5">
        <v>3</v>
      </c>
      <c r="J5">
        <v>3</v>
      </c>
    </row>
    <row r="6" spans="1:10" hidden="1">
      <c r="A6" t="s">
        <v>30</v>
      </c>
      <c r="B6" s="15">
        <v>41994</v>
      </c>
      <c r="C6" s="15">
        <v>41640</v>
      </c>
      <c r="D6" s="15">
        <v>41974</v>
      </c>
      <c r="E6">
        <v>27</v>
      </c>
      <c r="F6">
        <v>8</v>
      </c>
      <c r="G6">
        <v>2</v>
      </c>
      <c r="H6">
        <v>2</v>
      </c>
      <c r="I6">
        <v>4</v>
      </c>
      <c r="J6">
        <v>8</v>
      </c>
    </row>
    <row r="7" spans="1:10" hidden="1">
      <c r="A7" t="s">
        <v>38</v>
      </c>
      <c r="B7" s="15">
        <v>41994</v>
      </c>
      <c r="C7" s="15">
        <v>41640</v>
      </c>
      <c r="D7" s="15">
        <v>41974</v>
      </c>
      <c r="E7">
        <v>6</v>
      </c>
      <c r="F7">
        <v>2</v>
      </c>
      <c r="G7">
        <v>0</v>
      </c>
      <c r="H7">
        <v>1</v>
      </c>
      <c r="I7">
        <v>1</v>
      </c>
      <c r="J7">
        <v>2</v>
      </c>
    </row>
    <row r="8" spans="1:10" hidden="1">
      <c r="A8" t="s">
        <v>7</v>
      </c>
      <c r="B8" s="15">
        <v>41994</v>
      </c>
      <c r="C8" s="15">
        <v>41640</v>
      </c>
      <c r="D8" s="15">
        <v>41974</v>
      </c>
      <c r="E8">
        <v>5</v>
      </c>
      <c r="F8">
        <v>1</v>
      </c>
      <c r="G8">
        <v>0</v>
      </c>
      <c r="H8">
        <v>0</v>
      </c>
      <c r="I8">
        <v>1</v>
      </c>
      <c r="J8">
        <v>1</v>
      </c>
    </row>
    <row r="9" spans="1:10" hidden="1">
      <c r="A9" t="s">
        <v>14</v>
      </c>
      <c r="B9" s="15">
        <v>42359</v>
      </c>
      <c r="C9" s="15">
        <v>42005</v>
      </c>
      <c r="D9" s="15">
        <v>42339</v>
      </c>
      <c r="E9">
        <v>11</v>
      </c>
      <c r="F9">
        <v>6</v>
      </c>
      <c r="G9">
        <v>3</v>
      </c>
      <c r="H9">
        <v>2</v>
      </c>
      <c r="I9">
        <v>1</v>
      </c>
      <c r="J9">
        <v>6</v>
      </c>
    </row>
    <row r="10" spans="1:10" hidden="1">
      <c r="A10" t="s">
        <v>30</v>
      </c>
      <c r="B10" s="15">
        <v>42359</v>
      </c>
      <c r="C10" s="15">
        <v>42005</v>
      </c>
      <c r="D10" s="15">
        <v>42339</v>
      </c>
      <c r="E10">
        <v>17</v>
      </c>
      <c r="F10">
        <v>10</v>
      </c>
      <c r="G10">
        <v>10</v>
      </c>
      <c r="H10">
        <v>0</v>
      </c>
      <c r="I10">
        <v>0</v>
      </c>
      <c r="J10">
        <v>10</v>
      </c>
    </row>
    <row r="11" spans="1:10" hidden="1">
      <c r="A11" t="s">
        <v>37</v>
      </c>
      <c r="B11" s="15">
        <v>42359</v>
      </c>
      <c r="C11" s="15">
        <v>42005</v>
      </c>
      <c r="D11" s="15">
        <v>42339</v>
      </c>
      <c r="E11">
        <v>1</v>
      </c>
      <c r="F11">
        <v>1</v>
      </c>
      <c r="G11">
        <v>1</v>
      </c>
      <c r="H11">
        <v>0</v>
      </c>
      <c r="I11">
        <v>0</v>
      </c>
      <c r="J11">
        <v>1</v>
      </c>
    </row>
    <row r="12" spans="1:10" hidden="1">
      <c r="A12" t="s">
        <v>38</v>
      </c>
      <c r="B12" s="15">
        <v>42359</v>
      </c>
      <c r="C12" s="15">
        <v>42005</v>
      </c>
      <c r="D12" s="15">
        <v>42339</v>
      </c>
      <c r="E12">
        <v>6</v>
      </c>
      <c r="F12">
        <v>3</v>
      </c>
      <c r="G12">
        <v>2</v>
      </c>
      <c r="H12">
        <v>0</v>
      </c>
      <c r="I12">
        <v>1</v>
      </c>
      <c r="J12">
        <v>3</v>
      </c>
    </row>
    <row r="13" spans="1:10" hidden="1">
      <c r="A13" t="s">
        <v>7</v>
      </c>
      <c r="B13" s="15">
        <v>42359</v>
      </c>
      <c r="C13" s="15">
        <v>42005</v>
      </c>
      <c r="D13" s="15">
        <v>42339</v>
      </c>
      <c r="E13">
        <v>4</v>
      </c>
      <c r="F13">
        <v>2</v>
      </c>
      <c r="G13">
        <v>1</v>
      </c>
      <c r="H13">
        <v>0</v>
      </c>
      <c r="I13">
        <v>1</v>
      </c>
      <c r="J13">
        <v>2</v>
      </c>
    </row>
    <row r="14" spans="1:10" hidden="1">
      <c r="A14" t="s">
        <v>14</v>
      </c>
      <c r="B14" s="15">
        <v>42725</v>
      </c>
      <c r="C14" s="15">
        <v>42370</v>
      </c>
      <c r="D14" s="15">
        <v>42705</v>
      </c>
      <c r="E14">
        <v>15</v>
      </c>
      <c r="F14">
        <v>6</v>
      </c>
      <c r="G14">
        <v>2</v>
      </c>
      <c r="H14">
        <v>2</v>
      </c>
      <c r="I14">
        <v>2</v>
      </c>
      <c r="J14">
        <v>6</v>
      </c>
    </row>
    <row r="15" spans="1:10" hidden="1">
      <c r="A15" t="s">
        <v>30</v>
      </c>
      <c r="B15" s="15">
        <v>42725</v>
      </c>
      <c r="C15" s="15">
        <v>42370</v>
      </c>
      <c r="D15" s="15">
        <v>42705</v>
      </c>
      <c r="E15">
        <v>50</v>
      </c>
      <c r="F15">
        <v>29</v>
      </c>
      <c r="G15">
        <v>19</v>
      </c>
      <c r="H15">
        <v>5</v>
      </c>
      <c r="I15">
        <v>5</v>
      </c>
      <c r="J15">
        <v>29</v>
      </c>
    </row>
    <row r="16" spans="1:10" hidden="1">
      <c r="A16" t="s">
        <v>5</v>
      </c>
      <c r="B16" s="15">
        <v>42725</v>
      </c>
      <c r="C16" s="15">
        <v>42370</v>
      </c>
      <c r="D16" s="15">
        <v>42705</v>
      </c>
      <c r="E16">
        <v>1</v>
      </c>
      <c r="F16">
        <v>1</v>
      </c>
      <c r="G16">
        <v>1</v>
      </c>
      <c r="H16">
        <v>0</v>
      </c>
      <c r="I16">
        <v>0</v>
      </c>
      <c r="J16">
        <v>1</v>
      </c>
    </row>
    <row r="17" spans="1:10" hidden="1">
      <c r="A17" t="s">
        <v>7</v>
      </c>
      <c r="B17" s="15">
        <v>42725</v>
      </c>
      <c r="C17" s="15">
        <v>42370</v>
      </c>
      <c r="D17" s="15">
        <v>42705</v>
      </c>
      <c r="E17">
        <v>5</v>
      </c>
      <c r="F17">
        <v>2</v>
      </c>
      <c r="G17">
        <v>1</v>
      </c>
      <c r="H17">
        <v>0</v>
      </c>
      <c r="I17">
        <v>1</v>
      </c>
      <c r="J17">
        <v>2</v>
      </c>
    </row>
    <row r="18" spans="1:10" hidden="1">
      <c r="A18" t="s">
        <v>38</v>
      </c>
      <c r="B18" s="15">
        <v>42725</v>
      </c>
      <c r="C18" s="15">
        <v>42370</v>
      </c>
      <c r="D18" s="15">
        <v>42705</v>
      </c>
      <c r="E18">
        <v>8</v>
      </c>
      <c r="F18">
        <v>4</v>
      </c>
      <c r="G18">
        <v>3</v>
      </c>
      <c r="H18">
        <v>0</v>
      </c>
      <c r="I18">
        <v>1</v>
      </c>
      <c r="J18">
        <v>4</v>
      </c>
    </row>
    <row r="19" spans="1:10" hidden="1">
      <c r="A19" t="s">
        <v>30</v>
      </c>
      <c r="B19" s="15">
        <v>43090</v>
      </c>
      <c r="C19" s="15">
        <v>42736</v>
      </c>
      <c r="D19" s="15">
        <v>43070</v>
      </c>
      <c r="E19">
        <v>228</v>
      </c>
      <c r="F19">
        <v>119</v>
      </c>
      <c r="G19">
        <v>77</v>
      </c>
      <c r="H19">
        <v>13</v>
      </c>
      <c r="I19">
        <v>29</v>
      </c>
      <c r="J19">
        <v>119</v>
      </c>
    </row>
    <row r="20" spans="1:10" hidden="1">
      <c r="A20" t="s">
        <v>14</v>
      </c>
      <c r="B20" s="15">
        <v>43090</v>
      </c>
      <c r="C20" s="15">
        <v>42736</v>
      </c>
      <c r="D20" s="15">
        <v>43070</v>
      </c>
      <c r="E20">
        <v>67</v>
      </c>
      <c r="F20">
        <v>39</v>
      </c>
      <c r="G20">
        <v>14</v>
      </c>
      <c r="H20">
        <v>12</v>
      </c>
      <c r="I20">
        <v>13</v>
      </c>
      <c r="J20">
        <v>39</v>
      </c>
    </row>
    <row r="21" spans="1:10" hidden="1">
      <c r="A21" t="s">
        <v>37</v>
      </c>
      <c r="B21" s="15">
        <v>43090</v>
      </c>
      <c r="C21" s="15">
        <v>42736</v>
      </c>
      <c r="D21" s="15">
        <v>43070</v>
      </c>
      <c r="E21">
        <v>2</v>
      </c>
      <c r="F21">
        <v>2</v>
      </c>
      <c r="G21">
        <v>1</v>
      </c>
      <c r="H21">
        <v>1</v>
      </c>
      <c r="I21">
        <v>0</v>
      </c>
      <c r="J21">
        <v>2</v>
      </c>
    </row>
    <row r="22" spans="1:10" hidden="1">
      <c r="A22" t="s">
        <v>38</v>
      </c>
      <c r="B22" s="15">
        <v>43090</v>
      </c>
      <c r="C22" s="15">
        <v>42736</v>
      </c>
      <c r="D22" s="15">
        <v>43070</v>
      </c>
      <c r="E22">
        <v>46</v>
      </c>
      <c r="F22">
        <v>24</v>
      </c>
      <c r="G22">
        <v>17</v>
      </c>
      <c r="H22">
        <v>0</v>
      </c>
      <c r="I22">
        <v>7</v>
      </c>
      <c r="J22">
        <v>24</v>
      </c>
    </row>
    <row r="23" spans="1:10" hidden="1">
      <c r="A23" t="s">
        <v>7</v>
      </c>
      <c r="B23" s="15">
        <v>43090</v>
      </c>
      <c r="C23" s="15">
        <v>42736</v>
      </c>
      <c r="D23" s="15">
        <v>43070</v>
      </c>
      <c r="E23">
        <v>26</v>
      </c>
      <c r="F23">
        <v>21</v>
      </c>
      <c r="G23">
        <v>18</v>
      </c>
      <c r="H23">
        <v>1</v>
      </c>
      <c r="I23">
        <v>2</v>
      </c>
      <c r="J23">
        <v>21</v>
      </c>
    </row>
    <row r="24" spans="1:10">
      <c r="A24" t="s">
        <v>5</v>
      </c>
      <c r="B24" s="15">
        <v>43455</v>
      </c>
      <c r="C24" s="15">
        <v>43101</v>
      </c>
      <c r="D24" s="15">
        <v>43435</v>
      </c>
      <c r="E24">
        <v>4</v>
      </c>
      <c r="F24">
        <v>2</v>
      </c>
      <c r="G24">
        <v>2</v>
      </c>
      <c r="H24">
        <v>0</v>
      </c>
      <c r="I24">
        <v>0</v>
      </c>
      <c r="J24">
        <v>2</v>
      </c>
    </row>
    <row r="25" spans="1:10">
      <c r="A25" t="s">
        <v>14</v>
      </c>
      <c r="B25" s="15">
        <v>43455</v>
      </c>
      <c r="C25" s="15">
        <v>43101</v>
      </c>
      <c r="D25" s="15">
        <v>43435</v>
      </c>
      <c r="E25">
        <v>207</v>
      </c>
      <c r="F25">
        <v>89</v>
      </c>
      <c r="G25">
        <v>37</v>
      </c>
      <c r="H25">
        <v>20</v>
      </c>
      <c r="I25">
        <v>32</v>
      </c>
      <c r="J25">
        <v>89</v>
      </c>
    </row>
    <row r="26" spans="1:10">
      <c r="A26" t="s">
        <v>38</v>
      </c>
      <c r="B26" s="15">
        <v>43455</v>
      </c>
      <c r="C26" s="15">
        <v>43101</v>
      </c>
      <c r="D26" s="15">
        <v>43435</v>
      </c>
      <c r="E26">
        <v>168</v>
      </c>
      <c r="F26">
        <v>64</v>
      </c>
      <c r="G26">
        <v>29</v>
      </c>
      <c r="H26">
        <v>6</v>
      </c>
      <c r="I26">
        <v>29</v>
      </c>
      <c r="J26">
        <v>64</v>
      </c>
    </row>
    <row r="27" spans="1:10">
      <c r="A27" t="s">
        <v>7</v>
      </c>
      <c r="B27" s="15">
        <v>43455</v>
      </c>
      <c r="C27" s="15">
        <v>43101</v>
      </c>
      <c r="D27" s="15">
        <v>43435</v>
      </c>
      <c r="E27">
        <v>271</v>
      </c>
      <c r="F27">
        <v>89</v>
      </c>
      <c r="G27">
        <v>36</v>
      </c>
      <c r="H27">
        <v>9</v>
      </c>
      <c r="I27">
        <v>44</v>
      </c>
      <c r="J27">
        <v>89</v>
      </c>
    </row>
    <row r="28" spans="1:10">
      <c r="A28" t="s">
        <v>30</v>
      </c>
      <c r="B28" s="15">
        <v>43455</v>
      </c>
      <c r="C28" s="15">
        <v>43101</v>
      </c>
      <c r="D28" s="15">
        <v>43435</v>
      </c>
      <c r="E28">
        <v>860</v>
      </c>
      <c r="F28">
        <v>323</v>
      </c>
      <c r="G28">
        <v>161</v>
      </c>
      <c r="H28">
        <v>47</v>
      </c>
      <c r="I28">
        <v>115</v>
      </c>
      <c r="J28">
        <v>323</v>
      </c>
    </row>
    <row r="29" spans="1:10">
      <c r="A29" t="s">
        <v>37</v>
      </c>
      <c r="B29" s="15">
        <v>43455</v>
      </c>
      <c r="C29" s="15">
        <v>43101</v>
      </c>
      <c r="D29" s="15">
        <v>43435</v>
      </c>
      <c r="E29">
        <v>10</v>
      </c>
      <c r="F29">
        <v>4</v>
      </c>
      <c r="G29">
        <v>2</v>
      </c>
      <c r="H29">
        <v>0</v>
      </c>
      <c r="I29">
        <v>2</v>
      </c>
      <c r="J29">
        <v>4</v>
      </c>
    </row>
    <row r="30" spans="1:10" hidden="1">
      <c r="A30" t="s">
        <v>30</v>
      </c>
      <c r="B30" s="15">
        <v>43820</v>
      </c>
      <c r="C30" s="15">
        <v>43466</v>
      </c>
      <c r="D30" s="15">
        <v>43800</v>
      </c>
      <c r="E30">
        <v>1536</v>
      </c>
      <c r="F30">
        <v>609</v>
      </c>
      <c r="G30">
        <v>313</v>
      </c>
      <c r="H30">
        <v>83</v>
      </c>
      <c r="I30">
        <v>213</v>
      </c>
      <c r="J30">
        <v>609</v>
      </c>
    </row>
    <row r="31" spans="1:10" hidden="1">
      <c r="A31" t="s">
        <v>36</v>
      </c>
      <c r="B31" s="15">
        <v>43820</v>
      </c>
      <c r="C31" s="15">
        <v>43466</v>
      </c>
      <c r="D31" s="15">
        <v>43800</v>
      </c>
      <c r="E31">
        <v>2</v>
      </c>
      <c r="F31">
        <v>2</v>
      </c>
      <c r="G31">
        <v>2</v>
      </c>
      <c r="H31">
        <v>0</v>
      </c>
      <c r="I31">
        <v>0</v>
      </c>
      <c r="J31">
        <v>2</v>
      </c>
    </row>
    <row r="32" spans="1:10" hidden="1">
      <c r="A32" t="s">
        <v>38</v>
      </c>
      <c r="B32" s="15">
        <v>43820</v>
      </c>
      <c r="C32" s="15">
        <v>43466</v>
      </c>
      <c r="D32" s="15">
        <v>43800</v>
      </c>
      <c r="E32">
        <v>294</v>
      </c>
      <c r="F32">
        <v>111</v>
      </c>
      <c r="G32">
        <v>63</v>
      </c>
      <c r="H32">
        <v>1</v>
      </c>
      <c r="I32">
        <v>47</v>
      </c>
      <c r="J32">
        <v>111</v>
      </c>
    </row>
    <row r="33" spans="1:10" hidden="1">
      <c r="A33" t="s">
        <v>14</v>
      </c>
      <c r="B33" s="15">
        <v>43820</v>
      </c>
      <c r="C33" s="15">
        <v>43466</v>
      </c>
      <c r="D33" s="15">
        <v>43800</v>
      </c>
      <c r="E33">
        <v>411</v>
      </c>
      <c r="F33">
        <v>172</v>
      </c>
      <c r="G33">
        <v>61</v>
      </c>
      <c r="H33">
        <v>51</v>
      </c>
      <c r="I33">
        <v>60</v>
      </c>
      <c r="J33">
        <v>172</v>
      </c>
    </row>
    <row r="34" spans="1:10" hidden="1">
      <c r="A34" t="s">
        <v>37</v>
      </c>
      <c r="B34" s="15">
        <v>43820</v>
      </c>
      <c r="C34" s="15">
        <v>43466</v>
      </c>
      <c r="D34" s="15">
        <v>43800</v>
      </c>
      <c r="E34">
        <v>15</v>
      </c>
      <c r="F34">
        <v>5</v>
      </c>
      <c r="G34">
        <v>1</v>
      </c>
      <c r="H34">
        <v>1</v>
      </c>
      <c r="I34">
        <v>3</v>
      </c>
      <c r="J34">
        <v>5</v>
      </c>
    </row>
    <row r="35" spans="1:10" hidden="1">
      <c r="A35" t="s">
        <v>5</v>
      </c>
      <c r="B35" s="15">
        <v>43820</v>
      </c>
      <c r="C35" s="15">
        <v>43466</v>
      </c>
      <c r="D35" s="15">
        <v>43800</v>
      </c>
      <c r="E35">
        <v>11</v>
      </c>
      <c r="F35">
        <v>6</v>
      </c>
      <c r="G35">
        <v>5</v>
      </c>
      <c r="H35">
        <v>1</v>
      </c>
      <c r="I35">
        <v>0</v>
      </c>
      <c r="J35">
        <v>6</v>
      </c>
    </row>
    <row r="36" spans="1:10" hidden="1">
      <c r="A36" t="s">
        <v>7</v>
      </c>
      <c r="B36" s="15">
        <v>43820</v>
      </c>
      <c r="C36" s="15">
        <v>43466</v>
      </c>
      <c r="D36" s="15">
        <v>43800</v>
      </c>
      <c r="E36">
        <v>419</v>
      </c>
      <c r="F36">
        <v>139</v>
      </c>
      <c r="G36">
        <v>68</v>
      </c>
      <c r="H36">
        <v>7</v>
      </c>
      <c r="I36">
        <v>64</v>
      </c>
      <c r="J36">
        <v>139</v>
      </c>
    </row>
    <row r="37" spans="1:10" hidden="1">
      <c r="A37" t="s">
        <v>36</v>
      </c>
      <c r="B37" s="15">
        <v>44186</v>
      </c>
      <c r="C37" s="15">
        <v>43831</v>
      </c>
      <c r="D37" s="15">
        <v>44166</v>
      </c>
      <c r="E37">
        <v>4</v>
      </c>
      <c r="F37">
        <v>2</v>
      </c>
      <c r="G37">
        <v>0</v>
      </c>
      <c r="H37">
        <v>2</v>
      </c>
      <c r="I37">
        <v>0</v>
      </c>
      <c r="J37">
        <v>2</v>
      </c>
    </row>
    <row r="38" spans="1:10" hidden="1">
      <c r="A38" t="s">
        <v>38</v>
      </c>
      <c r="B38" s="15">
        <v>44186</v>
      </c>
      <c r="C38" s="15">
        <v>43831</v>
      </c>
      <c r="D38" s="15">
        <v>44166</v>
      </c>
      <c r="E38">
        <v>338</v>
      </c>
      <c r="F38">
        <v>126</v>
      </c>
      <c r="G38">
        <v>71</v>
      </c>
      <c r="H38">
        <v>2</v>
      </c>
      <c r="I38">
        <v>53</v>
      </c>
      <c r="J38">
        <v>126</v>
      </c>
    </row>
    <row r="39" spans="1:10" hidden="1">
      <c r="A39" t="s">
        <v>14</v>
      </c>
      <c r="B39" s="15">
        <v>44186</v>
      </c>
      <c r="C39" s="15">
        <v>43831</v>
      </c>
      <c r="D39" s="15">
        <v>44166</v>
      </c>
      <c r="E39">
        <v>835</v>
      </c>
      <c r="F39">
        <v>308</v>
      </c>
      <c r="G39">
        <v>112</v>
      </c>
      <c r="H39">
        <v>66</v>
      </c>
      <c r="I39">
        <v>130</v>
      </c>
      <c r="J39">
        <v>308</v>
      </c>
    </row>
    <row r="40" spans="1:10" hidden="1">
      <c r="A40" t="s">
        <v>37</v>
      </c>
      <c r="B40" s="15">
        <v>44186</v>
      </c>
      <c r="C40" s="15">
        <v>43831</v>
      </c>
      <c r="D40" s="15">
        <v>44166</v>
      </c>
      <c r="E40">
        <v>60</v>
      </c>
      <c r="F40">
        <v>19</v>
      </c>
      <c r="G40">
        <v>12</v>
      </c>
      <c r="H40">
        <v>2</v>
      </c>
      <c r="I40">
        <v>5</v>
      </c>
      <c r="J40">
        <v>19</v>
      </c>
    </row>
    <row r="41" spans="1:10" hidden="1">
      <c r="A41" t="s">
        <v>30</v>
      </c>
      <c r="B41" s="15">
        <v>44186</v>
      </c>
      <c r="C41" s="15">
        <v>43831</v>
      </c>
      <c r="D41" s="15">
        <v>44166</v>
      </c>
      <c r="E41">
        <v>2504</v>
      </c>
      <c r="F41">
        <v>899</v>
      </c>
      <c r="G41">
        <v>425</v>
      </c>
      <c r="H41">
        <v>133</v>
      </c>
      <c r="I41">
        <v>341</v>
      </c>
      <c r="J41">
        <v>899</v>
      </c>
    </row>
    <row r="42" spans="1:10" hidden="1">
      <c r="A42" t="s">
        <v>5</v>
      </c>
      <c r="B42" s="15">
        <v>44186</v>
      </c>
      <c r="C42" s="15">
        <v>43831</v>
      </c>
      <c r="D42" s="15">
        <v>44166</v>
      </c>
      <c r="E42">
        <v>25</v>
      </c>
      <c r="F42">
        <v>11</v>
      </c>
      <c r="G42">
        <v>6</v>
      </c>
      <c r="H42">
        <v>1</v>
      </c>
      <c r="I42">
        <v>4</v>
      </c>
      <c r="J42">
        <v>11</v>
      </c>
    </row>
    <row r="43" spans="1:10" hidden="1">
      <c r="A43" t="s">
        <v>7</v>
      </c>
      <c r="B43" s="15">
        <v>44186</v>
      </c>
      <c r="C43" s="15">
        <v>43831</v>
      </c>
      <c r="D43" s="15">
        <v>44166</v>
      </c>
      <c r="E43">
        <v>591</v>
      </c>
      <c r="F43">
        <v>179</v>
      </c>
      <c r="G43">
        <v>68</v>
      </c>
      <c r="H43">
        <v>11</v>
      </c>
      <c r="I43">
        <v>100</v>
      </c>
      <c r="J43">
        <v>179</v>
      </c>
    </row>
    <row r="44" spans="1:10" hidden="1">
      <c r="A44" t="s">
        <v>30</v>
      </c>
      <c r="B44" s="15">
        <v>44551</v>
      </c>
      <c r="C44" s="15">
        <v>44197</v>
      </c>
      <c r="D44" s="15">
        <v>44531</v>
      </c>
      <c r="E44">
        <v>1968</v>
      </c>
      <c r="F44">
        <v>681</v>
      </c>
      <c r="G44">
        <v>297</v>
      </c>
      <c r="H44">
        <v>99</v>
      </c>
      <c r="I44">
        <v>285</v>
      </c>
      <c r="J44">
        <v>681</v>
      </c>
    </row>
    <row r="45" spans="1:10" hidden="1">
      <c r="A45" t="s">
        <v>36</v>
      </c>
      <c r="B45" s="15">
        <v>44551</v>
      </c>
      <c r="C45" s="15">
        <v>44197</v>
      </c>
      <c r="D45" s="15">
        <v>44531</v>
      </c>
      <c r="E45">
        <v>3</v>
      </c>
      <c r="F45">
        <v>2</v>
      </c>
      <c r="G45">
        <v>2</v>
      </c>
      <c r="H45">
        <v>0</v>
      </c>
      <c r="I45">
        <v>0</v>
      </c>
      <c r="J45">
        <v>2</v>
      </c>
    </row>
    <row r="46" spans="1:10" hidden="1">
      <c r="A46" t="s">
        <v>38</v>
      </c>
      <c r="B46" s="15">
        <v>44551</v>
      </c>
      <c r="C46" s="15">
        <v>44197</v>
      </c>
      <c r="D46" s="15">
        <v>44531</v>
      </c>
      <c r="E46">
        <v>382</v>
      </c>
      <c r="F46">
        <v>141</v>
      </c>
      <c r="G46">
        <v>78</v>
      </c>
      <c r="H46">
        <v>6</v>
      </c>
      <c r="I46">
        <v>57</v>
      </c>
      <c r="J46">
        <v>141</v>
      </c>
    </row>
    <row r="47" spans="1:10" hidden="1">
      <c r="A47" t="s">
        <v>14</v>
      </c>
      <c r="B47" s="15">
        <v>44551</v>
      </c>
      <c r="C47" s="15">
        <v>44197</v>
      </c>
      <c r="D47" s="15">
        <v>44531</v>
      </c>
      <c r="E47">
        <v>546</v>
      </c>
      <c r="F47">
        <v>205</v>
      </c>
      <c r="G47">
        <v>67</v>
      </c>
      <c r="H47">
        <v>40</v>
      </c>
      <c r="I47">
        <v>98</v>
      </c>
      <c r="J47">
        <v>205</v>
      </c>
    </row>
    <row r="48" spans="1:10" hidden="1">
      <c r="A48" t="s">
        <v>5</v>
      </c>
      <c r="B48" s="15">
        <v>44551</v>
      </c>
      <c r="C48" s="15">
        <v>44197</v>
      </c>
      <c r="D48" s="15">
        <v>44531</v>
      </c>
      <c r="E48">
        <v>9</v>
      </c>
      <c r="F48">
        <v>4</v>
      </c>
      <c r="G48">
        <v>2</v>
      </c>
      <c r="H48">
        <v>1</v>
      </c>
      <c r="I48">
        <v>1</v>
      </c>
      <c r="J48">
        <v>4</v>
      </c>
    </row>
    <row r="49" spans="1:10" hidden="1">
      <c r="A49" t="s">
        <v>7</v>
      </c>
      <c r="B49" s="15">
        <v>44551</v>
      </c>
      <c r="C49" s="15">
        <v>44197</v>
      </c>
      <c r="D49" s="15">
        <v>44531</v>
      </c>
      <c r="E49">
        <v>485</v>
      </c>
      <c r="F49">
        <v>150</v>
      </c>
      <c r="G49">
        <v>54</v>
      </c>
      <c r="H49">
        <v>8</v>
      </c>
      <c r="I49">
        <v>88</v>
      </c>
      <c r="J49">
        <v>150</v>
      </c>
    </row>
    <row r="50" spans="1:10" hidden="1">
      <c r="A50" t="s">
        <v>37</v>
      </c>
      <c r="B50" s="15">
        <v>44551</v>
      </c>
      <c r="C50" s="15">
        <v>44197</v>
      </c>
      <c r="D50" s="15">
        <v>44531</v>
      </c>
      <c r="E50">
        <v>38</v>
      </c>
      <c r="F50">
        <v>13</v>
      </c>
      <c r="G50">
        <v>8</v>
      </c>
      <c r="H50">
        <v>0</v>
      </c>
      <c r="I50">
        <v>5</v>
      </c>
      <c r="J50">
        <v>13</v>
      </c>
    </row>
    <row r="51" spans="1:10" hidden="1">
      <c r="A51" t="s">
        <v>36</v>
      </c>
      <c r="B51" s="15">
        <v>44916</v>
      </c>
      <c r="C51" s="15">
        <v>44562</v>
      </c>
      <c r="D51" s="15">
        <v>44896</v>
      </c>
      <c r="E51">
        <v>2</v>
      </c>
      <c r="F51">
        <v>2</v>
      </c>
      <c r="G51">
        <v>0</v>
      </c>
      <c r="H51">
        <v>2</v>
      </c>
      <c r="I51">
        <v>0</v>
      </c>
      <c r="J51">
        <v>2</v>
      </c>
    </row>
    <row r="52" spans="1:10" hidden="1">
      <c r="A52" t="s">
        <v>5</v>
      </c>
      <c r="B52" s="15">
        <v>44916</v>
      </c>
      <c r="C52" s="15">
        <v>44562</v>
      </c>
      <c r="D52" s="15">
        <v>44896</v>
      </c>
      <c r="E52">
        <v>19</v>
      </c>
      <c r="F52">
        <v>11</v>
      </c>
      <c r="G52">
        <v>6</v>
      </c>
      <c r="H52">
        <v>3</v>
      </c>
      <c r="I52">
        <v>2</v>
      </c>
      <c r="J52">
        <v>11</v>
      </c>
    </row>
    <row r="53" spans="1:10" hidden="1">
      <c r="A53" t="s">
        <v>30</v>
      </c>
      <c r="B53" s="15">
        <v>44916</v>
      </c>
      <c r="C53" s="15">
        <v>44562</v>
      </c>
      <c r="D53" s="15">
        <v>44896</v>
      </c>
      <c r="E53">
        <v>991</v>
      </c>
      <c r="F53">
        <v>358</v>
      </c>
      <c r="G53">
        <v>170</v>
      </c>
      <c r="H53">
        <v>44</v>
      </c>
      <c r="I53">
        <v>144</v>
      </c>
      <c r="J53">
        <v>358</v>
      </c>
    </row>
    <row r="54" spans="1:10" hidden="1">
      <c r="A54" t="s">
        <v>7</v>
      </c>
      <c r="B54" s="15">
        <v>44916</v>
      </c>
      <c r="C54" s="15">
        <v>44562</v>
      </c>
      <c r="D54" s="15">
        <v>44896</v>
      </c>
      <c r="E54">
        <v>332</v>
      </c>
      <c r="F54">
        <v>100</v>
      </c>
      <c r="G54">
        <v>37</v>
      </c>
      <c r="H54">
        <v>8</v>
      </c>
      <c r="I54">
        <v>55</v>
      </c>
      <c r="J54">
        <v>100</v>
      </c>
    </row>
    <row r="55" spans="1:10" hidden="1">
      <c r="A55" t="s">
        <v>14</v>
      </c>
      <c r="B55" s="15">
        <v>44916</v>
      </c>
      <c r="C55" s="15">
        <v>44562</v>
      </c>
      <c r="D55" s="15">
        <v>44896</v>
      </c>
      <c r="E55">
        <v>461</v>
      </c>
      <c r="F55">
        <v>176</v>
      </c>
      <c r="G55">
        <v>64</v>
      </c>
      <c r="H55">
        <v>47</v>
      </c>
      <c r="I55">
        <v>65</v>
      </c>
      <c r="J55">
        <v>176</v>
      </c>
    </row>
    <row r="56" spans="1:10" hidden="1">
      <c r="A56" t="s">
        <v>38</v>
      </c>
      <c r="B56" s="15">
        <v>44916</v>
      </c>
      <c r="C56" s="15">
        <v>44562</v>
      </c>
      <c r="D56" s="15">
        <v>44896</v>
      </c>
      <c r="E56">
        <v>227</v>
      </c>
      <c r="F56">
        <v>90</v>
      </c>
      <c r="G56">
        <v>53</v>
      </c>
      <c r="H56">
        <v>2</v>
      </c>
      <c r="I56">
        <v>35</v>
      </c>
      <c r="J56">
        <v>90</v>
      </c>
    </row>
    <row r="57" spans="1:10" hidden="1">
      <c r="A57" t="s">
        <v>37</v>
      </c>
      <c r="B57" s="15">
        <v>44916</v>
      </c>
      <c r="C57" s="15">
        <v>44562</v>
      </c>
      <c r="D57" s="15">
        <v>44896</v>
      </c>
      <c r="E57">
        <v>30</v>
      </c>
      <c r="F57">
        <v>9</v>
      </c>
      <c r="G57">
        <v>2</v>
      </c>
      <c r="H57">
        <v>0</v>
      </c>
      <c r="I57">
        <v>7</v>
      </c>
      <c r="J57">
        <v>9</v>
      </c>
    </row>
    <row r="58" spans="1:10" hidden="1">
      <c r="A58" t="s">
        <v>37</v>
      </c>
      <c r="B58" s="15">
        <v>45281</v>
      </c>
      <c r="C58" s="15">
        <v>44927</v>
      </c>
      <c r="D58" s="15">
        <v>45261</v>
      </c>
      <c r="E58">
        <v>51</v>
      </c>
      <c r="F58">
        <v>18</v>
      </c>
      <c r="G58">
        <v>11</v>
      </c>
      <c r="H58">
        <v>0</v>
      </c>
      <c r="I58">
        <v>7</v>
      </c>
      <c r="J58">
        <v>18</v>
      </c>
    </row>
    <row r="59" spans="1:10" hidden="1">
      <c r="A59" t="s">
        <v>30</v>
      </c>
      <c r="B59" s="15">
        <v>45281</v>
      </c>
      <c r="C59" s="15">
        <v>44927</v>
      </c>
      <c r="D59" s="15">
        <v>45261</v>
      </c>
      <c r="E59">
        <v>1775</v>
      </c>
      <c r="F59">
        <v>635</v>
      </c>
      <c r="G59">
        <v>301</v>
      </c>
      <c r="H59">
        <v>99</v>
      </c>
      <c r="I59">
        <v>235</v>
      </c>
      <c r="J59">
        <v>635</v>
      </c>
    </row>
    <row r="60" spans="1:10" hidden="1">
      <c r="A60" t="s">
        <v>7</v>
      </c>
      <c r="B60" s="15">
        <v>45281</v>
      </c>
      <c r="C60" s="15">
        <v>44927</v>
      </c>
      <c r="D60" s="15">
        <v>45261</v>
      </c>
      <c r="E60">
        <v>479</v>
      </c>
      <c r="F60">
        <v>147</v>
      </c>
      <c r="G60">
        <v>60</v>
      </c>
      <c r="H60">
        <v>11</v>
      </c>
      <c r="I60">
        <v>76</v>
      </c>
      <c r="J60">
        <v>147</v>
      </c>
    </row>
    <row r="61" spans="1:10" hidden="1">
      <c r="A61" t="s">
        <v>14</v>
      </c>
      <c r="B61" s="15">
        <v>45281</v>
      </c>
      <c r="C61" s="15">
        <v>44927</v>
      </c>
      <c r="D61" s="15">
        <v>45261</v>
      </c>
      <c r="E61">
        <v>632</v>
      </c>
      <c r="F61">
        <v>246</v>
      </c>
      <c r="G61">
        <v>97</v>
      </c>
      <c r="H61">
        <v>67</v>
      </c>
      <c r="I61">
        <v>82</v>
      </c>
      <c r="J61">
        <v>246</v>
      </c>
    </row>
    <row r="62" spans="1:10" hidden="1">
      <c r="A62" t="s">
        <v>5</v>
      </c>
      <c r="B62" s="15">
        <v>45281</v>
      </c>
      <c r="C62" s="15">
        <v>44927</v>
      </c>
      <c r="D62" s="15">
        <v>45261</v>
      </c>
      <c r="E62">
        <v>12</v>
      </c>
      <c r="F62">
        <v>6</v>
      </c>
      <c r="G62">
        <v>4</v>
      </c>
      <c r="H62">
        <v>0</v>
      </c>
      <c r="I62">
        <v>2</v>
      </c>
      <c r="J62">
        <v>6</v>
      </c>
    </row>
    <row r="63" spans="1:10" hidden="1">
      <c r="A63" t="s">
        <v>36</v>
      </c>
      <c r="B63" s="15">
        <v>45281</v>
      </c>
      <c r="C63" s="15">
        <v>44927</v>
      </c>
      <c r="D63" s="15">
        <v>45261</v>
      </c>
      <c r="E63">
        <v>8</v>
      </c>
      <c r="F63">
        <v>3</v>
      </c>
      <c r="G63">
        <v>1</v>
      </c>
      <c r="H63">
        <v>1</v>
      </c>
      <c r="I63">
        <v>1</v>
      </c>
      <c r="J63">
        <v>3</v>
      </c>
    </row>
    <row r="64" spans="1:10" hidden="1">
      <c r="A64" t="s">
        <v>38</v>
      </c>
      <c r="B64" s="15">
        <v>45281</v>
      </c>
      <c r="C64" s="15">
        <v>44927</v>
      </c>
      <c r="D64" s="15">
        <v>45261</v>
      </c>
      <c r="E64">
        <v>287</v>
      </c>
      <c r="F64">
        <v>115</v>
      </c>
      <c r="G64">
        <v>68</v>
      </c>
      <c r="H64">
        <v>2</v>
      </c>
      <c r="I64">
        <v>45</v>
      </c>
      <c r="J64">
        <v>115</v>
      </c>
    </row>
    <row r="65" spans="1:10" hidden="1">
      <c r="A65" t="s">
        <v>38</v>
      </c>
      <c r="B65" s="15">
        <v>45312</v>
      </c>
      <c r="C65" s="15">
        <v>45292</v>
      </c>
      <c r="D65" s="15">
        <v>45292</v>
      </c>
      <c r="E65">
        <v>28</v>
      </c>
      <c r="F65">
        <v>10</v>
      </c>
      <c r="G65">
        <v>6</v>
      </c>
      <c r="H65">
        <v>0</v>
      </c>
      <c r="I65">
        <v>4</v>
      </c>
      <c r="J65">
        <v>10</v>
      </c>
    </row>
    <row r="66" spans="1:10" hidden="1">
      <c r="A66" t="s">
        <v>7</v>
      </c>
      <c r="B66" s="15">
        <v>45312</v>
      </c>
      <c r="C66" s="15">
        <v>45292</v>
      </c>
      <c r="D66" s="15">
        <v>45292</v>
      </c>
      <c r="E66">
        <v>40</v>
      </c>
      <c r="F66">
        <v>13</v>
      </c>
      <c r="G66">
        <v>6</v>
      </c>
      <c r="H66">
        <v>2</v>
      </c>
      <c r="I66">
        <v>5</v>
      </c>
      <c r="J66">
        <v>13</v>
      </c>
    </row>
    <row r="67" spans="1:10" hidden="1">
      <c r="A67" t="s">
        <v>14</v>
      </c>
      <c r="B67" s="15">
        <v>45312</v>
      </c>
      <c r="C67" s="15">
        <v>45292</v>
      </c>
      <c r="D67" s="15">
        <v>45292</v>
      </c>
      <c r="E67">
        <v>85</v>
      </c>
      <c r="F67">
        <v>30</v>
      </c>
      <c r="G67">
        <v>10</v>
      </c>
      <c r="H67">
        <v>8</v>
      </c>
      <c r="I67">
        <v>12</v>
      </c>
      <c r="J67">
        <v>30</v>
      </c>
    </row>
    <row r="68" spans="1:10" hidden="1">
      <c r="A68" t="s">
        <v>37</v>
      </c>
      <c r="B68" s="15">
        <v>45312</v>
      </c>
      <c r="C68" s="15">
        <v>45292</v>
      </c>
      <c r="D68" s="15">
        <v>45292</v>
      </c>
      <c r="E68">
        <v>8</v>
      </c>
      <c r="F68">
        <v>2</v>
      </c>
      <c r="G68">
        <v>1</v>
      </c>
      <c r="H68">
        <v>0</v>
      </c>
      <c r="I68">
        <v>1</v>
      </c>
      <c r="J68">
        <v>2</v>
      </c>
    </row>
    <row r="69" spans="1:10" hidden="1">
      <c r="A69" t="s">
        <v>30</v>
      </c>
      <c r="B69" s="15">
        <v>45312</v>
      </c>
      <c r="C69" s="15">
        <v>45292</v>
      </c>
      <c r="D69" s="15">
        <v>45292</v>
      </c>
      <c r="E69">
        <v>173</v>
      </c>
      <c r="F69">
        <v>62</v>
      </c>
      <c r="G69">
        <v>33</v>
      </c>
      <c r="H69">
        <v>9</v>
      </c>
      <c r="I69">
        <v>20</v>
      </c>
      <c r="J69">
        <v>62</v>
      </c>
    </row>
    <row r="70" spans="1:10" hidden="1">
      <c r="A70" t="s">
        <v>7</v>
      </c>
      <c r="B70" s="15">
        <v>45343</v>
      </c>
      <c r="C70" s="15">
        <v>45292</v>
      </c>
      <c r="D70" s="15">
        <v>45323</v>
      </c>
      <c r="E70">
        <v>22</v>
      </c>
      <c r="F70">
        <v>10</v>
      </c>
      <c r="G70">
        <v>5</v>
      </c>
      <c r="H70">
        <v>2</v>
      </c>
      <c r="I70">
        <v>3</v>
      </c>
      <c r="J70">
        <v>10</v>
      </c>
    </row>
    <row r="71" spans="1:10" hidden="1">
      <c r="A71" t="s">
        <v>30</v>
      </c>
      <c r="B71" s="15">
        <v>45343</v>
      </c>
      <c r="C71" s="15">
        <v>45292</v>
      </c>
      <c r="D71" s="15">
        <v>45323</v>
      </c>
      <c r="E71">
        <v>102</v>
      </c>
      <c r="F71">
        <v>45</v>
      </c>
      <c r="G71">
        <v>22</v>
      </c>
      <c r="H71">
        <v>13</v>
      </c>
      <c r="I71">
        <v>10</v>
      </c>
      <c r="J71">
        <v>45</v>
      </c>
    </row>
    <row r="72" spans="1:10" hidden="1">
      <c r="A72" t="s">
        <v>37</v>
      </c>
      <c r="B72" s="15">
        <v>45343</v>
      </c>
      <c r="C72" s="15">
        <v>45292</v>
      </c>
      <c r="D72" s="15">
        <v>45323</v>
      </c>
      <c r="E72">
        <v>3</v>
      </c>
      <c r="F72">
        <v>1</v>
      </c>
      <c r="G72">
        <v>1</v>
      </c>
      <c r="H72">
        <v>0</v>
      </c>
      <c r="I72">
        <v>0</v>
      </c>
      <c r="J72">
        <v>1</v>
      </c>
    </row>
    <row r="73" spans="1:10" hidden="1">
      <c r="A73" t="s">
        <v>38</v>
      </c>
      <c r="B73" s="15">
        <v>45343</v>
      </c>
      <c r="C73" s="15">
        <v>45292</v>
      </c>
      <c r="D73" s="15">
        <v>45323</v>
      </c>
      <c r="E73">
        <v>17</v>
      </c>
      <c r="F73">
        <v>9</v>
      </c>
      <c r="G73">
        <v>8</v>
      </c>
      <c r="H73">
        <v>0</v>
      </c>
      <c r="I73">
        <v>1</v>
      </c>
      <c r="J73">
        <v>9</v>
      </c>
    </row>
    <row r="74" spans="1:10" hidden="1">
      <c r="A74" t="s">
        <v>14</v>
      </c>
      <c r="B74" s="15">
        <v>45343</v>
      </c>
      <c r="C74" s="15">
        <v>45292</v>
      </c>
      <c r="D74" s="15">
        <v>45323</v>
      </c>
      <c r="E74">
        <v>31</v>
      </c>
      <c r="F74">
        <v>12</v>
      </c>
      <c r="G74">
        <v>5</v>
      </c>
      <c r="H74">
        <v>5</v>
      </c>
      <c r="I74">
        <v>2</v>
      </c>
      <c r="J74">
        <v>12</v>
      </c>
    </row>
    <row r="75" spans="1:10" hidden="1">
      <c r="A75" t="s">
        <v>5</v>
      </c>
      <c r="B75" s="15">
        <v>45343</v>
      </c>
      <c r="C75" s="15">
        <v>45292</v>
      </c>
      <c r="D75" s="15">
        <v>45323</v>
      </c>
      <c r="E75">
        <v>2</v>
      </c>
      <c r="F75">
        <v>2</v>
      </c>
      <c r="G75">
        <v>2</v>
      </c>
      <c r="H75">
        <v>0</v>
      </c>
      <c r="I75">
        <v>0</v>
      </c>
      <c r="J75">
        <v>2</v>
      </c>
    </row>
    <row r="76" spans="1:10" hidden="1">
      <c r="A76" t="s">
        <v>37</v>
      </c>
      <c r="B76" s="15">
        <v>45372</v>
      </c>
      <c r="C76" s="15">
        <v>45292</v>
      </c>
      <c r="D76" s="15">
        <v>45352</v>
      </c>
      <c r="E76">
        <v>6</v>
      </c>
      <c r="F76">
        <v>2</v>
      </c>
      <c r="G76">
        <v>1</v>
      </c>
      <c r="H76">
        <v>0</v>
      </c>
      <c r="I76">
        <v>1</v>
      </c>
      <c r="J76">
        <v>2</v>
      </c>
    </row>
    <row r="77" spans="1:10" hidden="1">
      <c r="A77" t="s">
        <v>14</v>
      </c>
      <c r="B77" s="15">
        <v>45372</v>
      </c>
      <c r="C77" s="15">
        <v>45292</v>
      </c>
      <c r="D77" s="15">
        <v>45352</v>
      </c>
      <c r="E77">
        <v>75</v>
      </c>
      <c r="F77">
        <v>25</v>
      </c>
      <c r="G77">
        <v>2</v>
      </c>
      <c r="H77">
        <v>13</v>
      </c>
      <c r="I77">
        <v>10</v>
      </c>
      <c r="J77">
        <v>25</v>
      </c>
    </row>
    <row r="78" spans="1:10" hidden="1">
      <c r="A78" t="s">
        <v>30</v>
      </c>
      <c r="B78" s="15">
        <v>45372</v>
      </c>
      <c r="C78" s="15">
        <v>45292</v>
      </c>
      <c r="D78" s="15">
        <v>45352</v>
      </c>
      <c r="E78">
        <v>208</v>
      </c>
      <c r="F78">
        <v>71</v>
      </c>
      <c r="G78">
        <v>27</v>
      </c>
      <c r="H78">
        <v>16</v>
      </c>
      <c r="I78">
        <v>28</v>
      </c>
      <c r="J78">
        <v>71</v>
      </c>
    </row>
    <row r="79" spans="1:10" hidden="1">
      <c r="A79" t="s">
        <v>7</v>
      </c>
      <c r="B79" s="15">
        <v>45372</v>
      </c>
      <c r="C79" s="15">
        <v>45292</v>
      </c>
      <c r="D79" s="15">
        <v>45352</v>
      </c>
      <c r="E79">
        <v>52</v>
      </c>
      <c r="F79">
        <v>20</v>
      </c>
      <c r="G79">
        <v>8</v>
      </c>
      <c r="H79">
        <v>5</v>
      </c>
      <c r="I79">
        <v>7</v>
      </c>
      <c r="J79">
        <v>20</v>
      </c>
    </row>
    <row r="80" spans="1:10" hidden="1">
      <c r="A80" t="s">
        <v>38</v>
      </c>
      <c r="B80" s="15">
        <v>45372</v>
      </c>
      <c r="C80" s="15">
        <v>45292</v>
      </c>
      <c r="D80" s="15">
        <v>45352</v>
      </c>
      <c r="E80">
        <v>19</v>
      </c>
      <c r="F80">
        <v>7</v>
      </c>
      <c r="G80">
        <v>3</v>
      </c>
      <c r="H80">
        <v>0</v>
      </c>
      <c r="I80">
        <v>4</v>
      </c>
      <c r="J80">
        <v>7</v>
      </c>
    </row>
    <row r="81" spans="1:10" hidden="1">
      <c r="A81" t="s">
        <v>7</v>
      </c>
      <c r="B81" s="15">
        <v>45403</v>
      </c>
      <c r="C81" s="15">
        <v>45292</v>
      </c>
      <c r="D81" s="15">
        <v>45383</v>
      </c>
      <c r="E81">
        <v>31</v>
      </c>
      <c r="F81">
        <v>13</v>
      </c>
      <c r="G81">
        <v>6</v>
      </c>
      <c r="H81">
        <v>2</v>
      </c>
      <c r="I81">
        <v>5</v>
      </c>
      <c r="J81">
        <v>13</v>
      </c>
    </row>
    <row r="82" spans="1:10" hidden="1">
      <c r="A82" t="s">
        <v>37</v>
      </c>
      <c r="B82" s="15">
        <v>45403</v>
      </c>
      <c r="C82" s="15">
        <v>45292</v>
      </c>
      <c r="D82" s="15">
        <v>45383</v>
      </c>
      <c r="E82">
        <v>8</v>
      </c>
      <c r="F82">
        <v>4</v>
      </c>
      <c r="G82">
        <v>1</v>
      </c>
      <c r="H82">
        <v>0</v>
      </c>
      <c r="I82">
        <v>3</v>
      </c>
      <c r="J82">
        <v>4</v>
      </c>
    </row>
    <row r="83" spans="1:10" hidden="1">
      <c r="A83" t="s">
        <v>30</v>
      </c>
      <c r="B83" s="15">
        <v>45403</v>
      </c>
      <c r="C83" s="15">
        <v>45292</v>
      </c>
      <c r="D83" s="15">
        <v>45383</v>
      </c>
      <c r="E83">
        <v>147</v>
      </c>
      <c r="F83">
        <v>55</v>
      </c>
      <c r="G83">
        <v>30</v>
      </c>
      <c r="H83">
        <v>4</v>
      </c>
      <c r="I83">
        <v>21</v>
      </c>
      <c r="J83">
        <v>55</v>
      </c>
    </row>
    <row r="84" spans="1:10" hidden="1">
      <c r="A84" t="s">
        <v>14</v>
      </c>
      <c r="B84" s="15">
        <v>45403</v>
      </c>
      <c r="C84" s="15">
        <v>45292</v>
      </c>
      <c r="D84" s="15">
        <v>45383</v>
      </c>
      <c r="E84">
        <v>45</v>
      </c>
      <c r="F84">
        <v>18</v>
      </c>
      <c r="G84">
        <v>8</v>
      </c>
      <c r="H84">
        <v>5</v>
      </c>
      <c r="I84">
        <v>5</v>
      </c>
      <c r="J84">
        <v>18</v>
      </c>
    </row>
    <row r="85" spans="1:10" hidden="1">
      <c r="A85" t="s">
        <v>38</v>
      </c>
      <c r="B85" s="15">
        <v>45403</v>
      </c>
      <c r="C85" s="15">
        <v>45292</v>
      </c>
      <c r="D85" s="15">
        <v>45383</v>
      </c>
      <c r="E85">
        <v>22</v>
      </c>
      <c r="F85">
        <v>11</v>
      </c>
      <c r="G85">
        <v>7</v>
      </c>
      <c r="H85">
        <v>1</v>
      </c>
      <c r="I85">
        <v>3</v>
      </c>
      <c r="J85">
        <v>11</v>
      </c>
    </row>
    <row r="86" spans="1:10" hidden="1">
      <c r="A86" t="s">
        <v>14</v>
      </c>
      <c r="B86" s="15">
        <v>45433</v>
      </c>
      <c r="C86" s="15">
        <v>45292</v>
      </c>
      <c r="D86" s="15">
        <v>45413</v>
      </c>
      <c r="E86">
        <v>53</v>
      </c>
      <c r="F86">
        <v>21</v>
      </c>
      <c r="G86">
        <v>9</v>
      </c>
      <c r="H86">
        <v>3</v>
      </c>
      <c r="I86">
        <v>9</v>
      </c>
      <c r="J86">
        <v>21</v>
      </c>
    </row>
    <row r="87" spans="1:10" hidden="1">
      <c r="A87" t="s">
        <v>38</v>
      </c>
      <c r="B87" s="15">
        <v>45433</v>
      </c>
      <c r="C87" s="15">
        <v>45292</v>
      </c>
      <c r="D87" s="15">
        <v>45413</v>
      </c>
      <c r="E87">
        <v>25</v>
      </c>
      <c r="F87">
        <v>12</v>
      </c>
      <c r="G87">
        <v>9</v>
      </c>
      <c r="H87">
        <v>0</v>
      </c>
      <c r="I87">
        <v>3</v>
      </c>
      <c r="J87">
        <v>12</v>
      </c>
    </row>
    <row r="88" spans="1:10" hidden="1">
      <c r="A88" t="s">
        <v>37</v>
      </c>
      <c r="B88" s="15">
        <v>45433</v>
      </c>
      <c r="C88" s="15">
        <v>45292</v>
      </c>
      <c r="D88" s="15">
        <v>45413</v>
      </c>
      <c r="E88">
        <v>1</v>
      </c>
      <c r="F88">
        <v>1</v>
      </c>
      <c r="G88">
        <v>1</v>
      </c>
      <c r="H88">
        <v>0</v>
      </c>
      <c r="I88">
        <v>0</v>
      </c>
      <c r="J88">
        <v>1</v>
      </c>
    </row>
    <row r="89" spans="1:10" hidden="1">
      <c r="A89" t="s">
        <v>5</v>
      </c>
      <c r="B89" s="15">
        <v>45433</v>
      </c>
      <c r="C89" s="15">
        <v>45292</v>
      </c>
      <c r="D89" s="15">
        <v>45413</v>
      </c>
      <c r="E89">
        <v>5</v>
      </c>
      <c r="F89">
        <v>1</v>
      </c>
      <c r="G89">
        <v>1</v>
      </c>
      <c r="H89">
        <v>0</v>
      </c>
      <c r="I89">
        <v>0</v>
      </c>
      <c r="J89">
        <v>1</v>
      </c>
    </row>
    <row r="90" spans="1:10" hidden="1">
      <c r="A90" t="s">
        <v>7</v>
      </c>
      <c r="B90" s="15">
        <v>45433</v>
      </c>
      <c r="C90" s="15">
        <v>45292</v>
      </c>
      <c r="D90" s="15">
        <v>45413</v>
      </c>
      <c r="E90">
        <v>65</v>
      </c>
      <c r="F90">
        <v>18</v>
      </c>
      <c r="G90">
        <v>9</v>
      </c>
      <c r="H90">
        <v>2</v>
      </c>
      <c r="I90">
        <v>7</v>
      </c>
      <c r="J90">
        <v>18</v>
      </c>
    </row>
    <row r="91" spans="1:10" hidden="1">
      <c r="A91" t="s">
        <v>30</v>
      </c>
      <c r="B91" s="15">
        <v>45433</v>
      </c>
      <c r="C91" s="15">
        <v>45292</v>
      </c>
      <c r="D91" s="15">
        <v>45413</v>
      </c>
      <c r="E91">
        <v>170</v>
      </c>
      <c r="F91">
        <v>77</v>
      </c>
      <c r="G91">
        <v>37</v>
      </c>
      <c r="H91">
        <v>13</v>
      </c>
      <c r="I91">
        <v>27</v>
      </c>
      <c r="J91">
        <v>77</v>
      </c>
    </row>
    <row r="92" spans="1:10" hidden="1">
      <c r="A92" t="s">
        <v>38</v>
      </c>
      <c r="B92" s="15">
        <v>45464</v>
      </c>
      <c r="C92" s="15">
        <v>45292</v>
      </c>
      <c r="D92" s="15">
        <v>45444</v>
      </c>
      <c r="E92">
        <v>32</v>
      </c>
      <c r="F92">
        <v>17</v>
      </c>
      <c r="G92">
        <v>11</v>
      </c>
      <c r="H92">
        <v>0</v>
      </c>
      <c r="I92">
        <v>6</v>
      </c>
      <c r="J92">
        <v>17</v>
      </c>
    </row>
    <row r="93" spans="1:10" hidden="1">
      <c r="A93" t="s">
        <v>30</v>
      </c>
      <c r="B93" s="15">
        <v>45464</v>
      </c>
      <c r="C93" s="15">
        <v>45292</v>
      </c>
      <c r="D93" s="15">
        <v>45444</v>
      </c>
      <c r="E93">
        <v>236</v>
      </c>
      <c r="F93">
        <v>86</v>
      </c>
      <c r="G93">
        <v>42</v>
      </c>
      <c r="H93">
        <v>11</v>
      </c>
      <c r="I93">
        <v>33</v>
      </c>
      <c r="J93">
        <v>86</v>
      </c>
    </row>
    <row r="94" spans="1:10" hidden="1">
      <c r="A94" t="s">
        <v>7</v>
      </c>
      <c r="B94" s="15">
        <v>45464</v>
      </c>
      <c r="C94" s="15">
        <v>45292</v>
      </c>
      <c r="D94" s="15">
        <v>45444</v>
      </c>
      <c r="E94">
        <v>52</v>
      </c>
      <c r="F94">
        <v>18</v>
      </c>
      <c r="G94">
        <v>7</v>
      </c>
      <c r="H94">
        <v>4</v>
      </c>
      <c r="I94">
        <v>7</v>
      </c>
      <c r="J94">
        <v>18</v>
      </c>
    </row>
    <row r="95" spans="1:10" hidden="1">
      <c r="A95" t="s">
        <v>14</v>
      </c>
      <c r="B95" s="15">
        <v>45464</v>
      </c>
      <c r="C95" s="15">
        <v>45292</v>
      </c>
      <c r="D95" s="15">
        <v>45444</v>
      </c>
      <c r="E95">
        <v>53</v>
      </c>
      <c r="F95">
        <v>22</v>
      </c>
      <c r="G95">
        <v>7</v>
      </c>
      <c r="H95">
        <v>4</v>
      </c>
      <c r="I95">
        <v>11</v>
      </c>
      <c r="J95">
        <v>22</v>
      </c>
    </row>
    <row r="96" spans="1:10" hidden="1">
      <c r="A96" t="s">
        <v>30</v>
      </c>
      <c r="B96" s="15">
        <v>45494</v>
      </c>
      <c r="C96" s="15">
        <v>45292</v>
      </c>
      <c r="D96" s="15">
        <v>45474</v>
      </c>
      <c r="E96">
        <v>108</v>
      </c>
      <c r="F96">
        <v>41</v>
      </c>
      <c r="G96">
        <v>18</v>
      </c>
      <c r="H96">
        <v>4</v>
      </c>
      <c r="I96">
        <v>19</v>
      </c>
      <c r="J96">
        <v>41</v>
      </c>
    </row>
    <row r="97" spans="1:10" hidden="1">
      <c r="A97" t="s">
        <v>14</v>
      </c>
      <c r="B97" s="15">
        <v>45494</v>
      </c>
      <c r="C97" s="15">
        <v>45292</v>
      </c>
      <c r="D97" s="15">
        <v>45474</v>
      </c>
      <c r="E97">
        <v>55</v>
      </c>
      <c r="F97">
        <v>21</v>
      </c>
      <c r="G97">
        <v>11</v>
      </c>
      <c r="H97">
        <v>6</v>
      </c>
      <c r="I97">
        <v>4</v>
      </c>
      <c r="J97">
        <v>21</v>
      </c>
    </row>
    <row r="98" spans="1:10" hidden="1">
      <c r="A98" t="s">
        <v>38</v>
      </c>
      <c r="B98" s="15">
        <v>45494</v>
      </c>
      <c r="C98" s="15">
        <v>45292</v>
      </c>
      <c r="D98" s="15">
        <v>45474</v>
      </c>
      <c r="E98">
        <v>15</v>
      </c>
      <c r="F98">
        <v>9</v>
      </c>
      <c r="G98">
        <v>7</v>
      </c>
      <c r="H98">
        <v>0</v>
      </c>
      <c r="I98">
        <v>2</v>
      </c>
      <c r="J98">
        <v>9</v>
      </c>
    </row>
    <row r="99" spans="1:10" hidden="1">
      <c r="A99" t="s">
        <v>7</v>
      </c>
      <c r="B99" s="15">
        <v>45494</v>
      </c>
      <c r="C99" s="15">
        <v>45292</v>
      </c>
      <c r="D99" s="15">
        <v>45474</v>
      </c>
      <c r="E99">
        <v>35</v>
      </c>
      <c r="F99">
        <v>16</v>
      </c>
      <c r="G99">
        <v>11</v>
      </c>
      <c r="H99">
        <v>1</v>
      </c>
      <c r="I99">
        <v>4</v>
      </c>
      <c r="J99">
        <v>16</v>
      </c>
    </row>
    <row r="100" spans="1:10" hidden="1">
      <c r="A100" t="s">
        <v>37</v>
      </c>
      <c r="B100" s="15">
        <v>45494</v>
      </c>
      <c r="C100" s="15">
        <v>45292</v>
      </c>
      <c r="D100" s="15">
        <v>45474</v>
      </c>
      <c r="E100">
        <v>6</v>
      </c>
      <c r="F100">
        <v>2</v>
      </c>
      <c r="G100">
        <v>1</v>
      </c>
      <c r="H100">
        <v>0</v>
      </c>
      <c r="I100">
        <v>1</v>
      </c>
      <c r="J100">
        <v>2</v>
      </c>
    </row>
    <row r="101" spans="1:10" hidden="1">
      <c r="A101" t="s">
        <v>7</v>
      </c>
      <c r="B101" s="15">
        <v>45525</v>
      </c>
      <c r="C101" s="15">
        <v>45292</v>
      </c>
      <c r="D101" s="15">
        <v>45505</v>
      </c>
      <c r="E101">
        <v>33</v>
      </c>
      <c r="F101">
        <v>12</v>
      </c>
      <c r="G101">
        <v>8</v>
      </c>
      <c r="H101">
        <v>0</v>
      </c>
      <c r="I101">
        <v>4</v>
      </c>
      <c r="J101">
        <v>12</v>
      </c>
    </row>
    <row r="102" spans="1:10" hidden="1">
      <c r="A102" t="s">
        <v>14</v>
      </c>
      <c r="B102" s="15">
        <v>45525</v>
      </c>
      <c r="C102" s="15">
        <v>45292</v>
      </c>
      <c r="D102" s="15">
        <v>45505</v>
      </c>
      <c r="E102">
        <v>25</v>
      </c>
      <c r="F102">
        <v>14</v>
      </c>
      <c r="G102">
        <v>10</v>
      </c>
      <c r="H102">
        <v>2</v>
      </c>
      <c r="I102">
        <v>2</v>
      </c>
      <c r="J102">
        <v>14</v>
      </c>
    </row>
    <row r="103" spans="1:10" hidden="1">
      <c r="A103" t="s">
        <v>30</v>
      </c>
      <c r="B103" s="15">
        <v>45525</v>
      </c>
      <c r="C103" s="15">
        <v>45292</v>
      </c>
      <c r="D103" s="15">
        <v>45505</v>
      </c>
      <c r="E103">
        <v>139</v>
      </c>
      <c r="F103">
        <v>56</v>
      </c>
      <c r="G103">
        <v>30</v>
      </c>
      <c r="H103">
        <v>6</v>
      </c>
      <c r="I103">
        <v>20</v>
      </c>
      <c r="J103">
        <v>56</v>
      </c>
    </row>
    <row r="104" spans="1:10" hidden="1">
      <c r="A104" t="s">
        <v>38</v>
      </c>
      <c r="B104" s="15">
        <v>45525</v>
      </c>
      <c r="C104" s="15">
        <v>45292</v>
      </c>
      <c r="D104" s="15">
        <v>45505</v>
      </c>
      <c r="E104">
        <v>19</v>
      </c>
      <c r="F104">
        <v>7</v>
      </c>
      <c r="G104">
        <v>4</v>
      </c>
      <c r="H104">
        <v>0</v>
      </c>
      <c r="I104">
        <v>3</v>
      </c>
      <c r="J104">
        <v>7</v>
      </c>
    </row>
    <row r="105" spans="1:10" hidden="1">
      <c r="A105" t="s">
        <v>38</v>
      </c>
      <c r="B105" s="15">
        <v>45556</v>
      </c>
      <c r="C105" s="15">
        <v>45292</v>
      </c>
      <c r="D105" s="15">
        <v>45536</v>
      </c>
      <c r="E105">
        <v>39</v>
      </c>
      <c r="F105">
        <v>12</v>
      </c>
      <c r="G105">
        <v>7</v>
      </c>
      <c r="H105">
        <v>0</v>
      </c>
      <c r="I105">
        <v>5</v>
      </c>
      <c r="J105">
        <v>12</v>
      </c>
    </row>
    <row r="106" spans="1:10" hidden="1">
      <c r="A106" t="s">
        <v>37</v>
      </c>
      <c r="B106" s="15">
        <v>45556</v>
      </c>
      <c r="C106" s="15">
        <v>45292</v>
      </c>
      <c r="D106" s="15">
        <v>45536</v>
      </c>
      <c r="E106">
        <v>1</v>
      </c>
      <c r="F106">
        <v>1</v>
      </c>
      <c r="G106">
        <v>1</v>
      </c>
      <c r="H106">
        <v>0</v>
      </c>
      <c r="I106">
        <v>0</v>
      </c>
      <c r="J106">
        <v>1</v>
      </c>
    </row>
    <row r="107" spans="1:10" hidden="1">
      <c r="A107" t="s">
        <v>5</v>
      </c>
      <c r="B107" s="15">
        <v>45556</v>
      </c>
      <c r="C107" s="15">
        <v>45292</v>
      </c>
      <c r="D107" s="15">
        <v>45536</v>
      </c>
      <c r="E107">
        <v>1</v>
      </c>
      <c r="F107">
        <v>1</v>
      </c>
      <c r="G107">
        <v>1</v>
      </c>
      <c r="H107">
        <v>0</v>
      </c>
      <c r="I107">
        <v>0</v>
      </c>
      <c r="J107">
        <v>1</v>
      </c>
    </row>
    <row r="108" spans="1:10" hidden="1">
      <c r="A108" t="s">
        <v>36</v>
      </c>
      <c r="B108" s="15">
        <v>45556</v>
      </c>
      <c r="C108" s="15">
        <v>45292</v>
      </c>
      <c r="D108" s="15">
        <v>45536</v>
      </c>
      <c r="E108">
        <v>1</v>
      </c>
      <c r="F108">
        <v>1</v>
      </c>
      <c r="G108">
        <v>0</v>
      </c>
      <c r="H108">
        <v>1</v>
      </c>
      <c r="I108">
        <v>0</v>
      </c>
      <c r="J108">
        <v>1</v>
      </c>
    </row>
    <row r="109" spans="1:10" hidden="1">
      <c r="A109" t="s">
        <v>7</v>
      </c>
      <c r="B109" s="15">
        <v>45556</v>
      </c>
      <c r="C109" s="15">
        <v>45292</v>
      </c>
      <c r="D109" s="15">
        <v>45536</v>
      </c>
      <c r="E109">
        <v>37</v>
      </c>
      <c r="F109">
        <v>13</v>
      </c>
      <c r="G109">
        <v>9</v>
      </c>
      <c r="H109">
        <v>0</v>
      </c>
      <c r="I109">
        <v>4</v>
      </c>
      <c r="J109">
        <v>13</v>
      </c>
    </row>
    <row r="110" spans="1:10" hidden="1">
      <c r="A110" t="s">
        <v>30</v>
      </c>
      <c r="B110" s="15">
        <v>45556</v>
      </c>
      <c r="C110" s="15">
        <v>45292</v>
      </c>
      <c r="D110" s="15">
        <v>45536</v>
      </c>
      <c r="E110">
        <v>115</v>
      </c>
      <c r="F110">
        <v>48</v>
      </c>
      <c r="G110">
        <v>22</v>
      </c>
      <c r="H110">
        <v>9</v>
      </c>
      <c r="I110">
        <v>17</v>
      </c>
      <c r="J110">
        <v>48</v>
      </c>
    </row>
    <row r="111" spans="1:10" hidden="1">
      <c r="A111" t="s">
        <v>14</v>
      </c>
      <c r="B111" s="15">
        <v>45556</v>
      </c>
      <c r="C111" s="15">
        <v>45292</v>
      </c>
      <c r="D111" s="15">
        <v>45536</v>
      </c>
      <c r="E111">
        <v>43</v>
      </c>
      <c r="F111">
        <v>19</v>
      </c>
      <c r="G111">
        <v>8</v>
      </c>
      <c r="H111">
        <v>7</v>
      </c>
      <c r="I111">
        <v>4</v>
      </c>
      <c r="J111">
        <v>19</v>
      </c>
    </row>
    <row r="112" spans="1:10" hidden="1">
      <c r="A112" t="s">
        <v>37</v>
      </c>
      <c r="B112" s="15">
        <v>45586</v>
      </c>
      <c r="C112" s="15">
        <v>45292</v>
      </c>
      <c r="D112" s="15">
        <v>45566</v>
      </c>
      <c r="E112">
        <v>3</v>
      </c>
      <c r="F112">
        <v>1</v>
      </c>
      <c r="G112">
        <v>1</v>
      </c>
      <c r="H112">
        <v>0</v>
      </c>
      <c r="I112">
        <v>0</v>
      </c>
      <c r="J112">
        <v>1</v>
      </c>
    </row>
    <row r="113" spans="1:10" hidden="1">
      <c r="A113" t="s">
        <v>5</v>
      </c>
      <c r="B113" s="15">
        <v>45586</v>
      </c>
      <c r="C113" s="15">
        <v>45292</v>
      </c>
      <c r="D113" s="15">
        <v>45566</v>
      </c>
      <c r="E113">
        <v>1</v>
      </c>
      <c r="F113">
        <v>1</v>
      </c>
      <c r="G113">
        <v>1</v>
      </c>
      <c r="H113">
        <v>0</v>
      </c>
      <c r="I113">
        <v>0</v>
      </c>
      <c r="J113">
        <v>1</v>
      </c>
    </row>
    <row r="114" spans="1:10" hidden="1">
      <c r="A114" t="s">
        <v>30</v>
      </c>
      <c r="B114" s="15">
        <v>45586</v>
      </c>
      <c r="C114" s="15">
        <v>45292</v>
      </c>
      <c r="D114" s="15">
        <v>45566</v>
      </c>
      <c r="E114">
        <v>186</v>
      </c>
      <c r="F114">
        <v>69</v>
      </c>
      <c r="G114">
        <v>32</v>
      </c>
      <c r="H114">
        <v>11</v>
      </c>
      <c r="I114">
        <v>26</v>
      </c>
      <c r="J114">
        <v>69</v>
      </c>
    </row>
    <row r="115" spans="1:10" hidden="1">
      <c r="A115" t="s">
        <v>38</v>
      </c>
      <c r="B115" s="15">
        <v>45586</v>
      </c>
      <c r="C115" s="15">
        <v>45292</v>
      </c>
      <c r="D115" s="15">
        <v>45566</v>
      </c>
      <c r="E115">
        <v>32</v>
      </c>
      <c r="F115">
        <v>14</v>
      </c>
      <c r="G115">
        <v>9</v>
      </c>
      <c r="H115">
        <v>0</v>
      </c>
      <c r="I115">
        <v>5</v>
      </c>
      <c r="J115">
        <v>14</v>
      </c>
    </row>
    <row r="116" spans="1:10" hidden="1">
      <c r="A116" t="s">
        <v>7</v>
      </c>
      <c r="B116" s="15">
        <v>45586</v>
      </c>
      <c r="C116" s="15">
        <v>45292</v>
      </c>
      <c r="D116" s="15">
        <v>45566</v>
      </c>
      <c r="E116">
        <v>54</v>
      </c>
      <c r="F116">
        <v>18</v>
      </c>
      <c r="G116">
        <v>9</v>
      </c>
      <c r="H116">
        <v>2</v>
      </c>
      <c r="I116">
        <v>7</v>
      </c>
      <c r="J116">
        <v>18</v>
      </c>
    </row>
    <row r="117" spans="1:10" hidden="1">
      <c r="A117" t="s">
        <v>14</v>
      </c>
      <c r="B117" s="15">
        <v>45586</v>
      </c>
      <c r="C117" s="15">
        <v>45292</v>
      </c>
      <c r="D117" s="15">
        <v>45566</v>
      </c>
      <c r="E117">
        <v>95</v>
      </c>
      <c r="F117">
        <v>34</v>
      </c>
      <c r="G117">
        <v>14</v>
      </c>
      <c r="H117">
        <v>9</v>
      </c>
      <c r="I117">
        <v>11</v>
      </c>
      <c r="J117">
        <v>34</v>
      </c>
    </row>
    <row r="118" spans="1:10" hidden="1">
      <c r="A118" t="s">
        <v>38</v>
      </c>
      <c r="B118" s="15">
        <v>45617</v>
      </c>
      <c r="C118" s="15">
        <v>45292</v>
      </c>
      <c r="D118" s="15">
        <v>45597</v>
      </c>
      <c r="E118">
        <v>32</v>
      </c>
      <c r="F118">
        <v>14</v>
      </c>
      <c r="G118">
        <v>8</v>
      </c>
      <c r="H118">
        <v>0</v>
      </c>
      <c r="I118">
        <v>6</v>
      </c>
      <c r="J118">
        <v>14</v>
      </c>
    </row>
    <row r="119" spans="1:10" hidden="1">
      <c r="A119" t="s">
        <v>37</v>
      </c>
      <c r="B119" s="15">
        <v>45617</v>
      </c>
      <c r="C119" s="15">
        <v>45292</v>
      </c>
      <c r="D119" s="15">
        <v>45597</v>
      </c>
      <c r="E119">
        <v>3</v>
      </c>
      <c r="F119">
        <v>1</v>
      </c>
      <c r="G119">
        <v>1</v>
      </c>
      <c r="H119">
        <v>0</v>
      </c>
      <c r="I119">
        <v>0</v>
      </c>
      <c r="J119">
        <v>1</v>
      </c>
    </row>
    <row r="120" spans="1:10" hidden="1">
      <c r="A120" t="s">
        <v>7</v>
      </c>
      <c r="B120" s="15">
        <v>45617</v>
      </c>
      <c r="C120" s="15">
        <v>45292</v>
      </c>
      <c r="D120" s="15">
        <v>45597</v>
      </c>
      <c r="E120">
        <v>53</v>
      </c>
      <c r="F120">
        <v>17</v>
      </c>
      <c r="G120">
        <v>6</v>
      </c>
      <c r="H120">
        <v>1</v>
      </c>
      <c r="I120">
        <v>10</v>
      </c>
      <c r="J120">
        <v>17</v>
      </c>
    </row>
    <row r="121" spans="1:10" hidden="1">
      <c r="A121" t="s">
        <v>30</v>
      </c>
      <c r="B121" s="15">
        <v>45617</v>
      </c>
      <c r="C121" s="15">
        <v>45292</v>
      </c>
      <c r="D121" s="15">
        <v>45597</v>
      </c>
      <c r="E121">
        <v>171</v>
      </c>
      <c r="F121">
        <v>63</v>
      </c>
      <c r="G121">
        <v>24</v>
      </c>
      <c r="H121">
        <v>15</v>
      </c>
      <c r="I121">
        <v>24</v>
      </c>
      <c r="J121">
        <v>63</v>
      </c>
    </row>
    <row r="122" spans="1:10" hidden="1">
      <c r="A122" t="s">
        <v>36</v>
      </c>
      <c r="B122" s="15">
        <v>45617</v>
      </c>
      <c r="C122" s="15">
        <v>45292</v>
      </c>
      <c r="D122" s="15">
        <v>45597</v>
      </c>
      <c r="E122">
        <v>1</v>
      </c>
      <c r="F122">
        <v>1</v>
      </c>
      <c r="G122">
        <v>1</v>
      </c>
      <c r="H122">
        <v>0</v>
      </c>
      <c r="I122">
        <v>0</v>
      </c>
      <c r="J122">
        <v>1</v>
      </c>
    </row>
    <row r="123" spans="1:10" hidden="1">
      <c r="A123" t="s">
        <v>14</v>
      </c>
      <c r="B123" s="15">
        <v>45617</v>
      </c>
      <c r="C123" s="15">
        <v>45292</v>
      </c>
      <c r="D123" s="15">
        <v>45597</v>
      </c>
      <c r="E123">
        <v>47</v>
      </c>
      <c r="F123">
        <v>18</v>
      </c>
      <c r="G123">
        <v>8</v>
      </c>
      <c r="H123">
        <v>3</v>
      </c>
      <c r="I123">
        <v>7</v>
      </c>
      <c r="J123">
        <v>18</v>
      </c>
    </row>
    <row r="124" spans="1:10" hidden="1">
      <c r="A124" t="s">
        <v>30</v>
      </c>
      <c r="B124" s="15">
        <v>45641</v>
      </c>
      <c r="C124" s="15">
        <v>45292</v>
      </c>
      <c r="D124" s="15">
        <v>45627</v>
      </c>
      <c r="E124">
        <v>7</v>
      </c>
      <c r="F124">
        <v>3</v>
      </c>
      <c r="G124">
        <v>3</v>
      </c>
      <c r="H124">
        <v>0</v>
      </c>
      <c r="I124">
        <v>0</v>
      </c>
      <c r="J124">
        <v>3</v>
      </c>
    </row>
    <row r="125" spans="1:10" hidden="1">
      <c r="A125" t="s">
        <v>14</v>
      </c>
      <c r="B125" s="15">
        <v>45641</v>
      </c>
      <c r="C125" s="15">
        <v>45292</v>
      </c>
      <c r="D125" s="15">
        <v>45627</v>
      </c>
      <c r="E125">
        <v>1</v>
      </c>
      <c r="F125">
        <v>1</v>
      </c>
      <c r="G125">
        <v>1</v>
      </c>
      <c r="H125">
        <v>0</v>
      </c>
      <c r="I125">
        <v>0</v>
      </c>
      <c r="J125">
        <v>1</v>
      </c>
    </row>
    <row r="126" spans="1:10" hidden="1">
      <c r="A126" t="s">
        <v>7</v>
      </c>
      <c r="B126" s="15">
        <v>45642</v>
      </c>
      <c r="C126" s="15">
        <v>45292</v>
      </c>
      <c r="D126" s="15">
        <v>45627</v>
      </c>
      <c r="E126">
        <v>5</v>
      </c>
      <c r="F126">
        <v>2</v>
      </c>
      <c r="G126">
        <v>1</v>
      </c>
      <c r="H126">
        <v>1</v>
      </c>
      <c r="I126">
        <v>0</v>
      </c>
      <c r="J126">
        <v>2</v>
      </c>
    </row>
    <row r="127" spans="1:10" hidden="1">
      <c r="A127" t="s">
        <v>38</v>
      </c>
      <c r="B127" s="15">
        <v>45642</v>
      </c>
      <c r="C127" s="15">
        <v>45292</v>
      </c>
      <c r="D127" s="15">
        <v>45627</v>
      </c>
      <c r="E127">
        <v>5</v>
      </c>
      <c r="F127">
        <v>2</v>
      </c>
      <c r="G127">
        <v>1</v>
      </c>
      <c r="H127">
        <v>0</v>
      </c>
      <c r="I127">
        <v>1</v>
      </c>
      <c r="J127">
        <v>2</v>
      </c>
    </row>
    <row r="128" spans="1:10" hidden="1">
      <c r="A128" t="s">
        <v>30</v>
      </c>
      <c r="B128" s="15">
        <v>45642</v>
      </c>
      <c r="C128" s="15">
        <v>45292</v>
      </c>
      <c r="D128" s="15">
        <v>45627</v>
      </c>
      <c r="E128">
        <v>20</v>
      </c>
      <c r="F128">
        <v>8</v>
      </c>
      <c r="G128">
        <v>3</v>
      </c>
      <c r="H128">
        <v>2</v>
      </c>
      <c r="I128">
        <v>3</v>
      </c>
      <c r="J128">
        <v>8</v>
      </c>
    </row>
    <row r="129" spans="1:10" hidden="1">
      <c r="A129" t="s">
        <v>14</v>
      </c>
      <c r="B129" s="15">
        <v>45642</v>
      </c>
      <c r="C129" s="15">
        <v>45292</v>
      </c>
      <c r="D129" s="15">
        <v>45627</v>
      </c>
      <c r="E129">
        <v>4</v>
      </c>
      <c r="F129">
        <v>1</v>
      </c>
      <c r="G129">
        <v>0</v>
      </c>
      <c r="H129">
        <v>1</v>
      </c>
      <c r="I129">
        <v>0</v>
      </c>
      <c r="J129">
        <v>1</v>
      </c>
    </row>
    <row r="130" spans="1:10" hidden="1">
      <c r="A130" t="s">
        <v>30</v>
      </c>
      <c r="B130" s="15">
        <v>45643</v>
      </c>
      <c r="C130" s="15">
        <v>45292</v>
      </c>
      <c r="D130" s="15">
        <v>45627</v>
      </c>
      <c r="E130">
        <v>10</v>
      </c>
      <c r="F130">
        <v>3</v>
      </c>
      <c r="G130">
        <v>2</v>
      </c>
      <c r="H130">
        <v>0</v>
      </c>
      <c r="I130">
        <v>1</v>
      </c>
      <c r="J130">
        <v>3</v>
      </c>
    </row>
    <row r="131" spans="1:10" hidden="1">
      <c r="A131" t="s">
        <v>7</v>
      </c>
      <c r="B131" s="15">
        <v>45643</v>
      </c>
      <c r="C131" s="15">
        <v>45292</v>
      </c>
      <c r="D131" s="15">
        <v>45627</v>
      </c>
      <c r="E131">
        <v>5</v>
      </c>
      <c r="F131">
        <v>1</v>
      </c>
      <c r="G131">
        <v>0</v>
      </c>
      <c r="H131">
        <v>0</v>
      </c>
      <c r="I131">
        <v>1</v>
      </c>
      <c r="J131">
        <v>1</v>
      </c>
    </row>
    <row r="132" spans="1:10" hidden="1">
      <c r="A132" t="s">
        <v>30</v>
      </c>
      <c r="B132" s="15">
        <v>45644</v>
      </c>
      <c r="C132" s="15">
        <v>45292</v>
      </c>
      <c r="D132" s="15">
        <v>45627</v>
      </c>
      <c r="E132">
        <v>81</v>
      </c>
      <c r="F132">
        <v>21</v>
      </c>
      <c r="G132">
        <v>7</v>
      </c>
      <c r="H132">
        <v>4</v>
      </c>
      <c r="I132">
        <v>10</v>
      </c>
      <c r="J132">
        <v>21</v>
      </c>
    </row>
    <row r="133" spans="1:10" hidden="1">
      <c r="A133" t="s">
        <v>38</v>
      </c>
      <c r="B133" s="15">
        <v>45644</v>
      </c>
      <c r="C133" s="15">
        <v>45292</v>
      </c>
      <c r="D133" s="15">
        <v>45627</v>
      </c>
      <c r="E133">
        <v>8</v>
      </c>
      <c r="F133">
        <v>3</v>
      </c>
      <c r="G133">
        <v>2</v>
      </c>
      <c r="H133">
        <v>0</v>
      </c>
      <c r="I133">
        <v>1</v>
      </c>
      <c r="J133">
        <v>3</v>
      </c>
    </row>
    <row r="134" spans="1:10" hidden="1">
      <c r="A134" t="s">
        <v>14</v>
      </c>
      <c r="B134" s="15">
        <v>45644</v>
      </c>
      <c r="C134" s="15">
        <v>45292</v>
      </c>
      <c r="D134" s="15">
        <v>45627</v>
      </c>
      <c r="E134">
        <v>17</v>
      </c>
      <c r="F134">
        <v>8</v>
      </c>
      <c r="G134">
        <v>6</v>
      </c>
      <c r="H134">
        <v>2</v>
      </c>
      <c r="I134">
        <v>0</v>
      </c>
      <c r="J134">
        <v>8</v>
      </c>
    </row>
    <row r="135" spans="1:10" hidden="1">
      <c r="A135" t="s">
        <v>7</v>
      </c>
      <c r="B135" s="15">
        <v>45644</v>
      </c>
      <c r="C135" s="15">
        <v>45292</v>
      </c>
      <c r="D135" s="15">
        <v>45627</v>
      </c>
      <c r="E135">
        <v>22</v>
      </c>
      <c r="F135">
        <v>7</v>
      </c>
      <c r="G135">
        <v>3</v>
      </c>
      <c r="H135">
        <v>0</v>
      </c>
      <c r="I135">
        <v>4</v>
      </c>
      <c r="J135">
        <v>7</v>
      </c>
    </row>
    <row r="136" spans="1:10" hidden="1">
      <c r="A136" t="s">
        <v>30</v>
      </c>
      <c r="B136" s="15">
        <v>45645</v>
      </c>
      <c r="C136" s="15">
        <v>45292</v>
      </c>
      <c r="D136" s="15">
        <v>45627</v>
      </c>
      <c r="E136">
        <v>31</v>
      </c>
      <c r="F136">
        <v>15</v>
      </c>
      <c r="G136">
        <v>9</v>
      </c>
      <c r="H136">
        <v>2</v>
      </c>
      <c r="I136">
        <v>4</v>
      </c>
      <c r="J136">
        <v>15</v>
      </c>
    </row>
    <row r="137" spans="1:10" hidden="1">
      <c r="A137" t="s">
        <v>38</v>
      </c>
      <c r="B137" s="15">
        <v>45645</v>
      </c>
      <c r="C137" s="15">
        <v>45292</v>
      </c>
      <c r="D137" s="15">
        <v>45627</v>
      </c>
      <c r="E137">
        <v>6</v>
      </c>
      <c r="F137">
        <v>2</v>
      </c>
      <c r="G137">
        <v>1</v>
      </c>
      <c r="H137">
        <v>0</v>
      </c>
      <c r="I137">
        <v>1</v>
      </c>
      <c r="J137">
        <v>2</v>
      </c>
    </row>
    <row r="138" spans="1:10" hidden="1">
      <c r="A138" t="s">
        <v>14</v>
      </c>
      <c r="B138" s="15">
        <v>45645</v>
      </c>
      <c r="C138" s="15">
        <v>45292</v>
      </c>
      <c r="D138" s="15">
        <v>45627</v>
      </c>
      <c r="E138">
        <v>22</v>
      </c>
      <c r="F138">
        <v>7</v>
      </c>
      <c r="G138">
        <v>2</v>
      </c>
      <c r="H138">
        <v>2</v>
      </c>
      <c r="I138">
        <v>3</v>
      </c>
      <c r="J138">
        <v>7</v>
      </c>
    </row>
    <row r="139" spans="1:10" hidden="1">
      <c r="A139" t="s">
        <v>37</v>
      </c>
      <c r="B139" s="15">
        <v>45645</v>
      </c>
      <c r="C139" s="15">
        <v>45292</v>
      </c>
      <c r="D139" s="15">
        <v>45627</v>
      </c>
      <c r="E139">
        <v>1</v>
      </c>
      <c r="F139">
        <v>1</v>
      </c>
      <c r="G139">
        <v>0</v>
      </c>
      <c r="H139">
        <v>1</v>
      </c>
      <c r="I139">
        <v>0</v>
      </c>
      <c r="J139">
        <v>1</v>
      </c>
    </row>
    <row r="140" spans="1:10" hidden="1">
      <c r="A140" t="s">
        <v>7</v>
      </c>
      <c r="B140" s="15">
        <v>45645</v>
      </c>
      <c r="C140" s="15">
        <v>45292</v>
      </c>
      <c r="D140" s="15">
        <v>45627</v>
      </c>
      <c r="E140">
        <v>13</v>
      </c>
      <c r="F140">
        <v>5</v>
      </c>
      <c r="G140">
        <v>3</v>
      </c>
      <c r="H140">
        <v>0</v>
      </c>
      <c r="I140">
        <v>2</v>
      </c>
      <c r="J140">
        <v>5</v>
      </c>
    </row>
    <row r="141" spans="1:10" hidden="1">
      <c r="A141" t="s">
        <v>30</v>
      </c>
      <c r="B141" s="15">
        <v>45646</v>
      </c>
      <c r="C141" s="15">
        <v>45292</v>
      </c>
      <c r="D141" s="15">
        <v>45627</v>
      </c>
      <c r="E141">
        <v>54</v>
      </c>
      <c r="F141">
        <v>22</v>
      </c>
      <c r="G141">
        <v>12</v>
      </c>
      <c r="H141">
        <v>4</v>
      </c>
      <c r="I141">
        <v>6</v>
      </c>
      <c r="J141">
        <v>22</v>
      </c>
    </row>
    <row r="142" spans="1:10" hidden="1">
      <c r="A142" t="s">
        <v>14</v>
      </c>
      <c r="B142" s="15">
        <v>45646</v>
      </c>
      <c r="C142" s="15">
        <v>45292</v>
      </c>
      <c r="D142" s="15">
        <v>45627</v>
      </c>
      <c r="E142">
        <v>9</v>
      </c>
      <c r="F142">
        <v>5</v>
      </c>
      <c r="G142">
        <v>0</v>
      </c>
      <c r="H142">
        <v>4</v>
      </c>
      <c r="I142">
        <v>1</v>
      </c>
      <c r="J142">
        <v>5</v>
      </c>
    </row>
    <row r="143" spans="1:10" hidden="1">
      <c r="A143" t="s">
        <v>7</v>
      </c>
      <c r="B143" s="15">
        <v>45646</v>
      </c>
      <c r="C143" s="15">
        <v>45292</v>
      </c>
      <c r="D143" s="15">
        <v>45627</v>
      </c>
      <c r="E143">
        <v>12</v>
      </c>
      <c r="F143">
        <v>4</v>
      </c>
      <c r="G143">
        <v>3</v>
      </c>
      <c r="H143">
        <v>0</v>
      </c>
      <c r="I143">
        <v>1</v>
      </c>
      <c r="J143">
        <v>4</v>
      </c>
    </row>
    <row r="144" spans="1:10" hidden="1">
      <c r="A144" t="s">
        <v>38</v>
      </c>
      <c r="B144" s="15">
        <v>45646</v>
      </c>
      <c r="C144" s="15">
        <v>45292</v>
      </c>
      <c r="D144" s="15">
        <v>45627</v>
      </c>
      <c r="E144">
        <v>13</v>
      </c>
      <c r="F144">
        <v>6</v>
      </c>
      <c r="G144">
        <v>3</v>
      </c>
      <c r="H144">
        <v>0</v>
      </c>
      <c r="I144">
        <v>3</v>
      </c>
      <c r="J144">
        <v>6</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F81947-4ED3-4242-86D5-1B1BB7802802}">
  <dimension ref="A2:F5915"/>
  <sheetViews>
    <sheetView zoomScale="92" workbookViewId="0">
      <selection activeCell="D4" sqref="D4"/>
    </sheetView>
  </sheetViews>
  <sheetFormatPr defaultRowHeight="14.4"/>
  <cols>
    <col min="1" max="1" width="18.21875" customWidth="1"/>
    <col min="2" max="2" width="18.44140625" customWidth="1"/>
    <col min="3" max="3" width="11.6640625" customWidth="1"/>
    <col min="4" max="4" width="81.6640625" customWidth="1"/>
    <col min="5" max="5" width="42.33203125" customWidth="1"/>
    <col min="6" max="6" width="27" customWidth="1"/>
  </cols>
  <sheetData>
    <row r="2" spans="1:6">
      <c r="A2" s="34" t="s">
        <v>241</v>
      </c>
      <c r="B2" s="35" t="s">
        <v>1</v>
      </c>
      <c r="C2" s="35" t="s">
        <v>2</v>
      </c>
      <c r="D2" s="35" t="s">
        <v>242</v>
      </c>
      <c r="E2" s="35" t="s">
        <v>3</v>
      </c>
      <c r="F2" s="36" t="s">
        <v>4</v>
      </c>
    </row>
    <row r="3" spans="1:6" ht="158.4">
      <c r="A3" s="8">
        <v>5962</v>
      </c>
      <c r="B3" s="8" t="s">
        <v>410</v>
      </c>
      <c r="C3" s="8">
        <v>3</v>
      </c>
      <c r="D3" s="8" t="s">
        <v>411</v>
      </c>
      <c r="E3" s="8" t="s">
        <v>412</v>
      </c>
      <c r="F3" s="8" t="s">
        <v>14</v>
      </c>
    </row>
    <row r="4" spans="1:6" ht="158.4">
      <c r="A4" s="8">
        <v>5962</v>
      </c>
      <c r="B4" s="8" t="s">
        <v>410</v>
      </c>
      <c r="C4" s="8">
        <v>3</v>
      </c>
      <c r="D4" s="8" t="s">
        <v>411</v>
      </c>
      <c r="E4" s="8" t="s">
        <v>412</v>
      </c>
      <c r="F4" s="8" t="s">
        <v>30</v>
      </c>
    </row>
    <row r="5" spans="1:6" ht="57.6">
      <c r="A5" s="8">
        <v>6023</v>
      </c>
      <c r="B5" s="8" t="s">
        <v>410</v>
      </c>
      <c r="C5" s="8">
        <v>4</v>
      </c>
      <c r="D5" s="8" t="s">
        <v>413</v>
      </c>
      <c r="E5" s="8" t="s">
        <v>414</v>
      </c>
      <c r="F5" s="8" t="s">
        <v>30</v>
      </c>
    </row>
    <row r="6" spans="1:6" ht="158.4">
      <c r="A6" s="8">
        <v>5962</v>
      </c>
      <c r="B6" s="8" t="s">
        <v>410</v>
      </c>
      <c r="C6" s="8">
        <v>3</v>
      </c>
      <c r="D6" s="8" t="s">
        <v>411</v>
      </c>
      <c r="E6" s="8" t="s">
        <v>412</v>
      </c>
      <c r="F6" s="8" t="s">
        <v>38</v>
      </c>
    </row>
    <row r="7" spans="1:6" ht="57.6">
      <c r="A7" s="8">
        <v>6041</v>
      </c>
      <c r="B7" s="8" t="s">
        <v>415</v>
      </c>
      <c r="C7" s="8">
        <v>5</v>
      </c>
      <c r="D7" s="8" t="s">
        <v>416</v>
      </c>
      <c r="E7" s="8" t="s">
        <v>417</v>
      </c>
      <c r="F7" s="8" t="s">
        <v>30</v>
      </c>
    </row>
    <row r="8" spans="1:6" ht="28.8">
      <c r="A8" s="8">
        <v>3287</v>
      </c>
      <c r="B8" s="8" t="s">
        <v>415</v>
      </c>
      <c r="C8" s="8">
        <v>4</v>
      </c>
      <c r="D8" s="8" t="s">
        <v>418</v>
      </c>
      <c r="E8" s="8" t="s">
        <v>419</v>
      </c>
      <c r="F8" s="8" t="s">
        <v>30</v>
      </c>
    </row>
    <row r="9" spans="1:6" ht="57.6">
      <c r="A9" s="8">
        <v>6019</v>
      </c>
      <c r="B9" s="8" t="s">
        <v>415</v>
      </c>
      <c r="C9" s="8">
        <v>4</v>
      </c>
      <c r="D9" s="8" t="s">
        <v>420</v>
      </c>
      <c r="E9" s="8" t="s">
        <v>421</v>
      </c>
      <c r="F9" s="8" t="s">
        <v>30</v>
      </c>
    </row>
    <row r="10" spans="1:6" ht="86.4">
      <c r="A10" s="8">
        <v>5337</v>
      </c>
      <c r="B10" s="8" t="s">
        <v>415</v>
      </c>
      <c r="C10" s="8">
        <v>2</v>
      </c>
      <c r="D10" s="8" t="s">
        <v>422</v>
      </c>
      <c r="E10" s="8" t="s">
        <v>423</v>
      </c>
      <c r="F10" s="8" t="s">
        <v>30</v>
      </c>
    </row>
    <row r="11" spans="1:6">
      <c r="A11" s="8">
        <v>1111</v>
      </c>
      <c r="B11" s="8" t="s">
        <v>415</v>
      </c>
      <c r="C11" s="8">
        <v>5</v>
      </c>
      <c r="D11" s="8" t="s">
        <v>424</v>
      </c>
      <c r="E11" s="8" t="s">
        <v>44</v>
      </c>
      <c r="F11" s="8" t="s">
        <v>7</v>
      </c>
    </row>
    <row r="12" spans="1:6" ht="86.4">
      <c r="A12" s="8">
        <v>4280</v>
      </c>
      <c r="B12" s="8" t="s">
        <v>415</v>
      </c>
      <c r="C12" s="8">
        <v>4</v>
      </c>
      <c r="D12" s="8" t="s">
        <v>425</v>
      </c>
      <c r="E12" s="8" t="s">
        <v>426</v>
      </c>
      <c r="F12" s="8" t="s">
        <v>30</v>
      </c>
    </row>
    <row r="13" spans="1:6" ht="86.4">
      <c r="A13" s="8">
        <v>5337</v>
      </c>
      <c r="B13" s="8" t="s">
        <v>415</v>
      </c>
      <c r="C13" s="8">
        <v>2</v>
      </c>
      <c r="D13" s="8" t="s">
        <v>422</v>
      </c>
      <c r="E13" s="8" t="s">
        <v>423</v>
      </c>
      <c r="F13" s="8" t="s">
        <v>38</v>
      </c>
    </row>
    <row r="14" spans="1:6" ht="57.6">
      <c r="A14" s="8">
        <v>6019</v>
      </c>
      <c r="B14" s="8" t="s">
        <v>415</v>
      </c>
      <c r="C14" s="8">
        <v>4</v>
      </c>
      <c r="D14" s="8" t="s">
        <v>420</v>
      </c>
      <c r="E14" s="8" t="s">
        <v>421</v>
      </c>
      <c r="F14" s="8" t="s">
        <v>38</v>
      </c>
    </row>
    <row r="15" spans="1:6" ht="86.4">
      <c r="A15" s="8">
        <v>4280</v>
      </c>
      <c r="B15" s="8" t="s">
        <v>415</v>
      </c>
      <c r="C15" s="8">
        <v>4</v>
      </c>
      <c r="D15" s="8" t="s">
        <v>425</v>
      </c>
      <c r="E15" s="8" t="s">
        <v>426</v>
      </c>
      <c r="F15" s="8" t="s">
        <v>14</v>
      </c>
    </row>
    <row r="16" spans="1:6" ht="57.6">
      <c r="A16" s="8">
        <v>6041</v>
      </c>
      <c r="B16" s="8" t="s">
        <v>415</v>
      </c>
      <c r="C16" s="8">
        <v>5</v>
      </c>
      <c r="D16" s="8" t="s">
        <v>416</v>
      </c>
      <c r="E16" s="8" t="s">
        <v>417</v>
      </c>
      <c r="F16" s="8" t="s">
        <v>14</v>
      </c>
    </row>
    <row r="17" spans="1:6" ht="72">
      <c r="A17" s="8">
        <v>7095</v>
      </c>
      <c r="B17" s="8" t="s">
        <v>427</v>
      </c>
      <c r="C17" s="8">
        <v>2</v>
      </c>
      <c r="D17" s="8" t="s">
        <v>428</v>
      </c>
      <c r="E17" s="8" t="s">
        <v>429</v>
      </c>
      <c r="F17" s="8" t="s">
        <v>38</v>
      </c>
    </row>
    <row r="18" spans="1:6" ht="115.2">
      <c r="A18" s="8">
        <v>3037</v>
      </c>
      <c r="B18" s="8" t="s">
        <v>427</v>
      </c>
      <c r="C18" s="8">
        <v>3</v>
      </c>
      <c r="D18" s="8" t="s">
        <v>430</v>
      </c>
      <c r="E18" s="8" t="s">
        <v>431</v>
      </c>
      <c r="F18" s="8" t="s">
        <v>30</v>
      </c>
    </row>
    <row r="19" spans="1:6" ht="28.8">
      <c r="A19" s="8">
        <v>3236</v>
      </c>
      <c r="B19" s="8" t="s">
        <v>427</v>
      </c>
      <c r="C19" s="8">
        <v>2</v>
      </c>
      <c r="D19" s="8" t="s">
        <v>432</v>
      </c>
      <c r="E19" s="8" t="s">
        <v>433</v>
      </c>
      <c r="F19" s="8" t="s">
        <v>30</v>
      </c>
    </row>
    <row r="20" spans="1:6">
      <c r="A20" s="8">
        <v>1255</v>
      </c>
      <c r="B20" s="8" t="s">
        <v>427</v>
      </c>
      <c r="C20" s="8">
        <v>3</v>
      </c>
      <c r="D20" s="8" t="s">
        <v>434</v>
      </c>
      <c r="E20" s="8" t="s">
        <v>435</v>
      </c>
      <c r="F20" s="8" t="s">
        <v>30</v>
      </c>
    </row>
    <row r="21" spans="1:6" ht="115.2">
      <c r="A21" s="8">
        <v>7090</v>
      </c>
      <c r="B21" s="8" t="s">
        <v>427</v>
      </c>
      <c r="C21" s="8">
        <v>1</v>
      </c>
      <c r="D21" s="8" t="s">
        <v>436</v>
      </c>
      <c r="E21" s="8" t="s">
        <v>437</v>
      </c>
      <c r="F21" s="8" t="s">
        <v>30</v>
      </c>
    </row>
    <row r="22" spans="1:6" ht="72">
      <c r="A22" s="8">
        <v>2090</v>
      </c>
      <c r="B22" s="8" t="s">
        <v>427</v>
      </c>
      <c r="C22" s="8">
        <v>1</v>
      </c>
      <c r="D22" s="8" t="s">
        <v>438</v>
      </c>
      <c r="E22" s="8" t="s">
        <v>439</v>
      </c>
      <c r="F22" s="8" t="s">
        <v>30</v>
      </c>
    </row>
    <row r="23" spans="1:6" ht="115.2">
      <c r="A23" s="8">
        <v>7090</v>
      </c>
      <c r="B23" s="8" t="s">
        <v>427</v>
      </c>
      <c r="C23" s="8">
        <v>1</v>
      </c>
      <c r="D23" s="8" t="s">
        <v>436</v>
      </c>
      <c r="E23" s="8" t="s">
        <v>437</v>
      </c>
      <c r="F23" s="8" t="s">
        <v>14</v>
      </c>
    </row>
    <row r="24" spans="1:6" ht="72">
      <c r="A24" s="8">
        <v>7095</v>
      </c>
      <c r="B24" s="8" t="s">
        <v>427</v>
      </c>
      <c r="C24" s="8">
        <v>2</v>
      </c>
      <c r="D24" s="8" t="s">
        <v>428</v>
      </c>
      <c r="E24" s="8" t="s">
        <v>429</v>
      </c>
      <c r="F24" s="8" t="s">
        <v>14</v>
      </c>
    </row>
    <row r="25" spans="1:6" ht="43.2">
      <c r="A25" s="8">
        <v>3157</v>
      </c>
      <c r="B25" s="8" t="s">
        <v>427</v>
      </c>
      <c r="C25" s="8">
        <v>3</v>
      </c>
      <c r="D25" s="8" t="s">
        <v>440</v>
      </c>
      <c r="E25" s="8" t="s">
        <v>441</v>
      </c>
      <c r="F25" s="8" t="s">
        <v>14</v>
      </c>
    </row>
    <row r="26" spans="1:6" ht="43.2">
      <c r="A26" s="8">
        <v>8879</v>
      </c>
      <c r="B26" s="8" t="s">
        <v>427</v>
      </c>
      <c r="C26" s="8">
        <v>1</v>
      </c>
      <c r="D26" s="8" t="s">
        <v>442</v>
      </c>
      <c r="E26" s="8" t="s">
        <v>443</v>
      </c>
      <c r="F26" s="8" t="s">
        <v>30</v>
      </c>
    </row>
    <row r="27" spans="1:6" ht="115.2">
      <c r="A27" s="8">
        <v>7090</v>
      </c>
      <c r="B27" s="8" t="s">
        <v>427</v>
      </c>
      <c r="C27" s="8">
        <v>1</v>
      </c>
      <c r="D27" s="8" t="s">
        <v>436</v>
      </c>
      <c r="E27" s="8" t="s">
        <v>437</v>
      </c>
      <c r="F27" s="8" t="s">
        <v>37</v>
      </c>
    </row>
    <row r="28" spans="1:6" ht="86.4">
      <c r="A28" s="8">
        <v>8795</v>
      </c>
      <c r="B28" s="8" t="s">
        <v>427</v>
      </c>
      <c r="C28" s="8">
        <v>1</v>
      </c>
      <c r="D28" s="8" t="s">
        <v>444</v>
      </c>
      <c r="E28" s="8" t="s">
        <v>445</v>
      </c>
      <c r="F28" s="8" t="s">
        <v>7</v>
      </c>
    </row>
    <row r="29" spans="1:6" ht="43.2">
      <c r="A29" s="8">
        <v>3157</v>
      </c>
      <c r="B29" s="8" t="s">
        <v>427</v>
      </c>
      <c r="C29" s="8">
        <v>3</v>
      </c>
      <c r="D29" s="8" t="s">
        <v>440</v>
      </c>
      <c r="E29" s="8" t="s">
        <v>441</v>
      </c>
      <c r="F29" s="8" t="s">
        <v>7</v>
      </c>
    </row>
    <row r="30" spans="1:6" ht="115.2">
      <c r="A30" s="8">
        <v>3037</v>
      </c>
      <c r="B30" s="8" t="s">
        <v>427</v>
      </c>
      <c r="C30" s="8">
        <v>3</v>
      </c>
      <c r="D30" s="8" t="s">
        <v>430</v>
      </c>
      <c r="E30" s="8" t="s">
        <v>431</v>
      </c>
      <c r="F30" s="8" t="s">
        <v>38</v>
      </c>
    </row>
    <row r="31" spans="1:6" ht="72">
      <c r="A31" s="8">
        <v>7139</v>
      </c>
      <c r="B31" s="8" t="s">
        <v>427</v>
      </c>
      <c r="C31" s="8">
        <v>1</v>
      </c>
      <c r="D31" s="8" t="s">
        <v>446</v>
      </c>
      <c r="E31" s="8" t="s">
        <v>447</v>
      </c>
      <c r="F31" s="8" t="s">
        <v>38</v>
      </c>
    </row>
    <row r="32" spans="1:6" ht="115.2">
      <c r="A32" s="8">
        <v>3037</v>
      </c>
      <c r="B32" s="8" t="s">
        <v>427</v>
      </c>
      <c r="C32" s="8">
        <v>3</v>
      </c>
      <c r="D32" s="8" t="s">
        <v>430</v>
      </c>
      <c r="E32" s="8" t="s">
        <v>431</v>
      </c>
      <c r="F32" s="8" t="s">
        <v>14</v>
      </c>
    </row>
    <row r="33" spans="1:6" ht="43.2">
      <c r="A33" s="8">
        <v>9438</v>
      </c>
      <c r="B33" s="8" t="s">
        <v>448</v>
      </c>
      <c r="C33" s="8">
        <v>5</v>
      </c>
      <c r="D33" s="8" t="s">
        <v>449</v>
      </c>
      <c r="E33" s="8" t="s">
        <v>450</v>
      </c>
      <c r="F33" s="8" t="s">
        <v>30</v>
      </c>
    </row>
    <row r="34" spans="1:6" ht="43.2">
      <c r="A34" s="8">
        <v>3254</v>
      </c>
      <c r="B34" s="8" t="s">
        <v>448</v>
      </c>
      <c r="C34" s="8">
        <v>2</v>
      </c>
      <c r="D34" s="8" t="s">
        <v>451</v>
      </c>
      <c r="E34" s="8" t="s">
        <v>452</v>
      </c>
      <c r="F34" s="8" t="s">
        <v>30</v>
      </c>
    </row>
    <row r="35" spans="1:6" ht="57.6">
      <c r="A35" s="8">
        <v>126</v>
      </c>
      <c r="B35" s="8" t="s">
        <v>448</v>
      </c>
      <c r="C35" s="8">
        <v>1</v>
      </c>
      <c r="D35" s="8" t="s">
        <v>453</v>
      </c>
      <c r="E35" s="8" t="s">
        <v>454</v>
      </c>
      <c r="F35" s="8" t="s">
        <v>30</v>
      </c>
    </row>
    <row r="36" spans="1:6" ht="115.2">
      <c r="A36" s="8">
        <v>7897</v>
      </c>
      <c r="B36" s="8" t="s">
        <v>448</v>
      </c>
      <c r="C36" s="8">
        <v>2</v>
      </c>
      <c r="D36" s="8" t="s">
        <v>455</v>
      </c>
      <c r="E36" s="8" t="s">
        <v>456</v>
      </c>
      <c r="F36" s="8" t="s">
        <v>30</v>
      </c>
    </row>
    <row r="37" spans="1:6" ht="172.8">
      <c r="A37" s="8">
        <v>6354</v>
      </c>
      <c r="B37" s="8" t="s">
        <v>448</v>
      </c>
      <c r="C37" s="8">
        <v>1</v>
      </c>
      <c r="D37" s="8" t="s">
        <v>457</v>
      </c>
      <c r="E37" s="8" t="s">
        <v>458</v>
      </c>
      <c r="F37" s="8" t="s">
        <v>30</v>
      </c>
    </row>
    <row r="38" spans="1:6" ht="100.8">
      <c r="A38" s="8">
        <v>132</v>
      </c>
      <c r="B38" s="8" t="s">
        <v>448</v>
      </c>
      <c r="C38" s="8">
        <v>1</v>
      </c>
      <c r="D38" s="8" t="s">
        <v>459</v>
      </c>
      <c r="E38" s="8" t="s">
        <v>460</v>
      </c>
      <c r="F38" s="8" t="s">
        <v>30</v>
      </c>
    </row>
    <row r="39" spans="1:6" ht="115.2">
      <c r="A39" s="8">
        <v>8784</v>
      </c>
      <c r="B39" s="8" t="s">
        <v>448</v>
      </c>
      <c r="C39" s="8">
        <v>1</v>
      </c>
      <c r="D39" s="8" t="s">
        <v>461</v>
      </c>
      <c r="E39" s="8" t="s">
        <v>462</v>
      </c>
      <c r="F39" s="8" t="s">
        <v>30</v>
      </c>
    </row>
    <row r="40" spans="1:6" ht="43.2">
      <c r="A40" s="8">
        <v>9473</v>
      </c>
      <c r="B40" s="8" t="s">
        <v>448</v>
      </c>
      <c r="C40" s="8">
        <v>1</v>
      </c>
      <c r="D40" s="8" t="s">
        <v>463</v>
      </c>
      <c r="E40" s="8" t="s">
        <v>464</v>
      </c>
      <c r="F40" s="8" t="s">
        <v>30</v>
      </c>
    </row>
    <row r="41" spans="1:6" ht="129.6">
      <c r="A41" s="8">
        <v>8922</v>
      </c>
      <c r="B41" s="8" t="s">
        <v>448</v>
      </c>
      <c r="C41" s="8">
        <v>1</v>
      </c>
      <c r="D41" s="8" t="s">
        <v>465</v>
      </c>
      <c r="E41" s="8" t="s">
        <v>466</v>
      </c>
      <c r="F41" s="8" t="s">
        <v>30</v>
      </c>
    </row>
    <row r="42" spans="1:6" ht="28.8">
      <c r="A42" s="8">
        <v>9301</v>
      </c>
      <c r="B42" s="8" t="s">
        <v>448</v>
      </c>
      <c r="C42" s="8">
        <v>2</v>
      </c>
      <c r="D42" s="8" t="s">
        <v>467</v>
      </c>
      <c r="E42" s="8" t="s">
        <v>468</v>
      </c>
      <c r="F42" s="8" t="s">
        <v>30</v>
      </c>
    </row>
    <row r="43" spans="1:6" ht="100.8">
      <c r="A43" s="8">
        <v>8923</v>
      </c>
      <c r="B43" s="8" t="s">
        <v>448</v>
      </c>
      <c r="C43" s="8">
        <v>1</v>
      </c>
      <c r="D43" s="8" t="s">
        <v>469</v>
      </c>
      <c r="E43" s="8" t="s">
        <v>470</v>
      </c>
      <c r="F43" s="8" t="s">
        <v>30</v>
      </c>
    </row>
    <row r="44" spans="1:6" ht="57.6">
      <c r="A44" s="8">
        <v>8964</v>
      </c>
      <c r="B44" s="8" t="s">
        <v>448</v>
      </c>
      <c r="C44" s="8">
        <v>1</v>
      </c>
      <c r="D44" s="8" t="s">
        <v>471</v>
      </c>
      <c r="E44" s="8" t="s">
        <v>472</v>
      </c>
      <c r="F44" s="8" t="s">
        <v>30</v>
      </c>
    </row>
    <row r="45" spans="1:6" ht="43.2">
      <c r="A45" s="8">
        <v>9473</v>
      </c>
      <c r="B45" s="8" t="s">
        <v>448</v>
      </c>
      <c r="C45" s="8">
        <v>1</v>
      </c>
      <c r="D45" s="8" t="s">
        <v>463</v>
      </c>
      <c r="E45" s="8" t="s">
        <v>464</v>
      </c>
      <c r="F45" s="8" t="s">
        <v>38</v>
      </c>
    </row>
    <row r="46" spans="1:6" ht="331.2">
      <c r="A46" s="8">
        <v>8728</v>
      </c>
      <c r="B46" s="8" t="s">
        <v>448</v>
      </c>
      <c r="C46" s="8">
        <v>5</v>
      </c>
      <c r="D46" s="8" t="s">
        <v>473</v>
      </c>
      <c r="E46" s="8" t="s">
        <v>474</v>
      </c>
      <c r="F46" s="8" t="s">
        <v>38</v>
      </c>
    </row>
    <row r="47" spans="1:6" ht="28.8">
      <c r="A47" s="8">
        <v>6079</v>
      </c>
      <c r="B47" s="8" t="s">
        <v>448</v>
      </c>
      <c r="C47" s="8">
        <v>1</v>
      </c>
      <c r="D47" s="8" t="s">
        <v>475</v>
      </c>
      <c r="E47" s="8" t="s">
        <v>476</v>
      </c>
      <c r="F47" s="8" t="s">
        <v>38</v>
      </c>
    </row>
    <row r="48" spans="1:6" ht="172.8">
      <c r="A48" s="8">
        <v>6354</v>
      </c>
      <c r="B48" s="8" t="s">
        <v>448</v>
      </c>
      <c r="C48" s="8">
        <v>1</v>
      </c>
      <c r="D48" s="8" t="s">
        <v>457</v>
      </c>
      <c r="E48" s="8" t="s">
        <v>458</v>
      </c>
      <c r="F48" s="8" t="s">
        <v>38</v>
      </c>
    </row>
    <row r="49" spans="1:6" ht="28.8">
      <c r="A49" s="8">
        <v>973</v>
      </c>
      <c r="B49" s="8" t="s">
        <v>448</v>
      </c>
      <c r="C49" s="8">
        <v>4</v>
      </c>
      <c r="D49" s="8" t="s">
        <v>477</v>
      </c>
      <c r="E49" s="8" t="s">
        <v>478</v>
      </c>
      <c r="F49" s="8" t="s">
        <v>7</v>
      </c>
    </row>
    <row r="50" spans="1:6" ht="86.4">
      <c r="A50" s="8">
        <v>7127</v>
      </c>
      <c r="B50" s="8" t="s">
        <v>448</v>
      </c>
      <c r="C50" s="8">
        <v>4</v>
      </c>
      <c r="D50" s="8" t="s">
        <v>479</v>
      </c>
      <c r="E50" s="8" t="s">
        <v>480</v>
      </c>
      <c r="F50" s="8" t="s">
        <v>30</v>
      </c>
    </row>
    <row r="51" spans="1:6" ht="331.2">
      <c r="A51" s="8">
        <v>8728</v>
      </c>
      <c r="B51" s="8" t="s">
        <v>448</v>
      </c>
      <c r="C51" s="8">
        <v>5</v>
      </c>
      <c r="D51" s="8" t="s">
        <v>473</v>
      </c>
      <c r="E51" s="8" t="s">
        <v>474</v>
      </c>
      <c r="F51" s="8" t="s">
        <v>30</v>
      </c>
    </row>
    <row r="52" spans="1:6" ht="100.8">
      <c r="A52" s="8">
        <v>8923</v>
      </c>
      <c r="B52" s="8" t="s">
        <v>448</v>
      </c>
      <c r="C52" s="8">
        <v>1</v>
      </c>
      <c r="D52" s="8" t="s">
        <v>469</v>
      </c>
      <c r="E52" s="8" t="s">
        <v>470</v>
      </c>
      <c r="F52" s="8" t="s">
        <v>5</v>
      </c>
    </row>
    <row r="53" spans="1:6" ht="28.8">
      <c r="A53" s="8">
        <v>973</v>
      </c>
      <c r="B53" s="8" t="s">
        <v>448</v>
      </c>
      <c r="C53" s="8">
        <v>4</v>
      </c>
      <c r="D53" s="8" t="s">
        <v>477</v>
      </c>
      <c r="E53" s="8" t="s">
        <v>478</v>
      </c>
      <c r="F53" s="8" t="s">
        <v>14</v>
      </c>
    </row>
    <row r="54" spans="1:6" ht="43.2">
      <c r="A54" s="8">
        <v>3254</v>
      </c>
      <c r="B54" s="8" t="s">
        <v>448</v>
      </c>
      <c r="C54" s="8">
        <v>2</v>
      </c>
      <c r="D54" s="8" t="s">
        <v>451</v>
      </c>
      <c r="E54" s="8" t="s">
        <v>452</v>
      </c>
      <c r="F54" s="8" t="s">
        <v>14</v>
      </c>
    </row>
    <row r="55" spans="1:6" ht="86.4">
      <c r="A55" s="8">
        <v>8886</v>
      </c>
      <c r="B55" s="8" t="s">
        <v>448</v>
      </c>
      <c r="C55" s="8">
        <v>1</v>
      </c>
      <c r="D55" s="8" t="s">
        <v>481</v>
      </c>
      <c r="E55" s="8" t="s">
        <v>482</v>
      </c>
      <c r="F55" s="8" t="s">
        <v>14</v>
      </c>
    </row>
    <row r="56" spans="1:6" ht="43.2">
      <c r="A56" s="8">
        <v>5357</v>
      </c>
      <c r="B56" s="8" t="s">
        <v>448</v>
      </c>
      <c r="C56" s="8">
        <v>1</v>
      </c>
      <c r="D56" s="8" t="s">
        <v>483</v>
      </c>
      <c r="E56" s="8" t="s">
        <v>484</v>
      </c>
      <c r="F56" s="8" t="s">
        <v>14</v>
      </c>
    </row>
    <row r="57" spans="1:6" ht="331.2">
      <c r="A57" s="8">
        <v>8728</v>
      </c>
      <c r="B57" s="8" t="s">
        <v>448</v>
      </c>
      <c r="C57" s="8">
        <v>5</v>
      </c>
      <c r="D57" s="8" t="s">
        <v>473</v>
      </c>
      <c r="E57" s="8" t="s">
        <v>474</v>
      </c>
      <c r="F57" s="8" t="s">
        <v>14</v>
      </c>
    </row>
    <row r="58" spans="1:6" ht="72">
      <c r="A58" s="8">
        <v>8900</v>
      </c>
      <c r="B58" s="8" t="s">
        <v>485</v>
      </c>
      <c r="C58" s="8">
        <v>1</v>
      </c>
      <c r="D58" s="8" t="s">
        <v>486</v>
      </c>
      <c r="E58" s="8" t="s">
        <v>487</v>
      </c>
      <c r="F58" s="8" t="s">
        <v>30</v>
      </c>
    </row>
    <row r="59" spans="1:6" ht="144">
      <c r="A59" s="8">
        <v>7068</v>
      </c>
      <c r="B59" s="8" t="s">
        <v>485</v>
      </c>
      <c r="C59" s="8">
        <v>1</v>
      </c>
      <c r="D59" s="8" t="s">
        <v>488</v>
      </c>
      <c r="E59" s="8" t="s">
        <v>489</v>
      </c>
      <c r="F59" s="8" t="s">
        <v>30</v>
      </c>
    </row>
    <row r="60" spans="1:6" ht="57.6">
      <c r="A60" s="8">
        <v>5374</v>
      </c>
      <c r="B60" s="8" t="s">
        <v>485</v>
      </c>
      <c r="C60" s="8">
        <v>1</v>
      </c>
      <c r="D60" s="8" t="s">
        <v>490</v>
      </c>
      <c r="E60" s="8" t="s">
        <v>491</v>
      </c>
      <c r="F60" s="8" t="s">
        <v>30</v>
      </c>
    </row>
    <row r="61" spans="1:6" ht="86.4">
      <c r="A61" s="8">
        <v>8706</v>
      </c>
      <c r="B61" s="8" t="s">
        <v>485</v>
      </c>
      <c r="C61" s="8">
        <v>1</v>
      </c>
      <c r="D61" s="8" t="s">
        <v>492</v>
      </c>
      <c r="E61" s="8" t="s">
        <v>493</v>
      </c>
      <c r="F61" s="8" t="s">
        <v>30</v>
      </c>
    </row>
    <row r="62" spans="1:6" ht="72">
      <c r="A62" s="8">
        <v>8769</v>
      </c>
      <c r="B62" s="8" t="s">
        <v>485</v>
      </c>
      <c r="C62" s="8">
        <v>1</v>
      </c>
      <c r="D62" s="8" t="s">
        <v>494</v>
      </c>
      <c r="E62" s="8" t="s">
        <v>495</v>
      </c>
      <c r="F62" s="8" t="s">
        <v>30</v>
      </c>
    </row>
    <row r="63" spans="1:6" ht="100.8">
      <c r="A63" s="8">
        <v>8712</v>
      </c>
      <c r="B63" s="8" t="s">
        <v>485</v>
      </c>
      <c r="C63" s="8">
        <v>1</v>
      </c>
      <c r="D63" s="8" t="s">
        <v>496</v>
      </c>
      <c r="E63" s="8" t="s">
        <v>497</v>
      </c>
      <c r="F63" s="8" t="s">
        <v>30</v>
      </c>
    </row>
    <row r="64" spans="1:6" ht="28.8">
      <c r="A64" s="8">
        <v>9136</v>
      </c>
      <c r="B64" s="8" t="s">
        <v>485</v>
      </c>
      <c r="C64" s="8">
        <v>1</v>
      </c>
      <c r="D64" s="8" t="s">
        <v>498</v>
      </c>
      <c r="E64" s="8" t="s">
        <v>499</v>
      </c>
      <c r="F64" s="8" t="s">
        <v>30</v>
      </c>
    </row>
    <row r="65" spans="1:6" ht="28.8">
      <c r="A65" s="8">
        <v>2449</v>
      </c>
      <c r="B65" s="8" t="s">
        <v>485</v>
      </c>
      <c r="C65" s="8">
        <v>1</v>
      </c>
      <c r="D65" s="8" t="s">
        <v>500</v>
      </c>
      <c r="E65" s="8" t="s">
        <v>501</v>
      </c>
      <c r="F65" s="8" t="s">
        <v>30</v>
      </c>
    </row>
    <row r="66" spans="1:6" ht="100.8">
      <c r="A66" s="8">
        <v>8705</v>
      </c>
      <c r="B66" s="8" t="s">
        <v>485</v>
      </c>
      <c r="C66" s="8">
        <v>1</v>
      </c>
      <c r="D66" s="8" t="s">
        <v>502</v>
      </c>
      <c r="E66" s="8" t="s">
        <v>503</v>
      </c>
      <c r="F66" s="8" t="s">
        <v>30</v>
      </c>
    </row>
    <row r="67" spans="1:6" ht="72">
      <c r="A67" s="8">
        <v>7096</v>
      </c>
      <c r="B67" s="8" t="s">
        <v>485</v>
      </c>
      <c r="C67" s="8">
        <v>1</v>
      </c>
      <c r="D67" s="8" t="s">
        <v>504</v>
      </c>
      <c r="E67" s="8" t="s">
        <v>505</v>
      </c>
      <c r="F67" s="8" t="s">
        <v>30</v>
      </c>
    </row>
    <row r="68" spans="1:6" ht="230.4">
      <c r="A68" s="8">
        <v>8718</v>
      </c>
      <c r="B68" s="8" t="s">
        <v>485</v>
      </c>
      <c r="C68" s="8">
        <v>1</v>
      </c>
      <c r="D68" s="8" t="s">
        <v>506</v>
      </c>
      <c r="E68" s="8" t="s">
        <v>507</v>
      </c>
      <c r="F68" s="8" t="s">
        <v>30</v>
      </c>
    </row>
    <row r="69" spans="1:6" ht="43.2">
      <c r="A69" s="8">
        <v>4392</v>
      </c>
      <c r="B69" s="8" t="s">
        <v>485</v>
      </c>
      <c r="C69" s="8">
        <v>1</v>
      </c>
      <c r="D69" s="8" t="s">
        <v>508</v>
      </c>
      <c r="E69" s="8" t="s">
        <v>509</v>
      </c>
      <c r="F69" s="8" t="s">
        <v>30</v>
      </c>
    </row>
    <row r="70" spans="1:6">
      <c r="A70" s="8">
        <v>2363</v>
      </c>
      <c r="B70" s="8" t="s">
        <v>485</v>
      </c>
      <c r="C70" s="8">
        <v>5</v>
      </c>
      <c r="D70" s="8" t="s">
        <v>510</v>
      </c>
      <c r="E70" s="8" t="s">
        <v>511</v>
      </c>
      <c r="F70" s="8" t="s">
        <v>30</v>
      </c>
    </row>
    <row r="71" spans="1:6" ht="57.6">
      <c r="A71" s="8">
        <v>4248</v>
      </c>
      <c r="B71" s="8" t="s">
        <v>485</v>
      </c>
      <c r="C71" s="8">
        <v>1</v>
      </c>
      <c r="D71" s="8" t="s">
        <v>512</v>
      </c>
      <c r="E71" s="8" t="s">
        <v>513</v>
      </c>
      <c r="F71" s="8" t="s">
        <v>30</v>
      </c>
    </row>
    <row r="72" spans="1:6" ht="57.6">
      <c r="A72" s="8">
        <v>1956</v>
      </c>
      <c r="B72" s="8" t="s">
        <v>485</v>
      </c>
      <c r="C72" s="8">
        <v>5</v>
      </c>
      <c r="D72" s="8" t="s">
        <v>514</v>
      </c>
      <c r="E72" s="8" t="s">
        <v>515</v>
      </c>
      <c r="F72" s="8" t="s">
        <v>30</v>
      </c>
    </row>
    <row r="73" spans="1:6" ht="86.4">
      <c r="A73" s="8">
        <v>151</v>
      </c>
      <c r="B73" s="8" t="s">
        <v>485</v>
      </c>
      <c r="C73" s="8">
        <v>1</v>
      </c>
      <c r="D73" s="8" t="s">
        <v>516</v>
      </c>
      <c r="E73" s="8" t="s">
        <v>517</v>
      </c>
      <c r="F73" s="8" t="s">
        <v>30</v>
      </c>
    </row>
    <row r="74" spans="1:6" ht="216">
      <c r="A74" s="8">
        <v>2030</v>
      </c>
      <c r="B74" s="8" t="s">
        <v>485</v>
      </c>
      <c r="C74" s="8">
        <v>2</v>
      </c>
      <c r="D74" s="8" t="s">
        <v>518</v>
      </c>
      <c r="E74" s="8" t="s">
        <v>519</v>
      </c>
      <c r="F74" s="8" t="s">
        <v>30</v>
      </c>
    </row>
    <row r="75" spans="1:6" ht="100.8">
      <c r="A75" s="8">
        <v>2037</v>
      </c>
      <c r="B75" s="8" t="s">
        <v>485</v>
      </c>
      <c r="C75" s="8">
        <v>1</v>
      </c>
      <c r="D75" s="8" t="s">
        <v>520</v>
      </c>
      <c r="E75" s="8" t="s">
        <v>521</v>
      </c>
      <c r="F75" s="8" t="s">
        <v>30</v>
      </c>
    </row>
    <row r="76" spans="1:6" ht="28.8">
      <c r="A76" s="8">
        <v>9047</v>
      </c>
      <c r="B76" s="8" t="s">
        <v>485</v>
      </c>
      <c r="C76" s="8">
        <v>2</v>
      </c>
      <c r="D76" s="8" t="s">
        <v>522</v>
      </c>
      <c r="E76" s="8" t="s">
        <v>523</v>
      </c>
      <c r="F76" s="8" t="s">
        <v>30</v>
      </c>
    </row>
    <row r="77" spans="1:6" ht="43.2">
      <c r="A77" s="8">
        <v>7076</v>
      </c>
      <c r="B77" s="8" t="s">
        <v>485</v>
      </c>
      <c r="C77" s="8">
        <v>1</v>
      </c>
      <c r="D77" s="8" t="s">
        <v>524</v>
      </c>
      <c r="E77" s="8" t="s">
        <v>525</v>
      </c>
      <c r="F77" s="8" t="s">
        <v>30</v>
      </c>
    </row>
    <row r="78" spans="1:6" ht="57.6">
      <c r="A78" s="8">
        <v>7098</v>
      </c>
      <c r="B78" s="8" t="s">
        <v>485</v>
      </c>
      <c r="C78" s="8">
        <v>4</v>
      </c>
      <c r="D78" s="8" t="s">
        <v>526</v>
      </c>
      <c r="E78" s="8" t="s">
        <v>527</v>
      </c>
      <c r="F78" s="8" t="s">
        <v>30</v>
      </c>
    </row>
    <row r="79" spans="1:6" ht="43.2">
      <c r="A79" s="8">
        <v>5421</v>
      </c>
      <c r="B79" s="8" t="s">
        <v>485</v>
      </c>
      <c r="C79" s="8">
        <v>3</v>
      </c>
      <c r="D79" s="8" t="s">
        <v>528</v>
      </c>
      <c r="E79" s="8" t="s">
        <v>529</v>
      </c>
      <c r="F79" s="8" t="s">
        <v>30</v>
      </c>
    </row>
    <row r="80" spans="1:6" ht="28.8">
      <c r="A80" s="8">
        <v>5441</v>
      </c>
      <c r="B80" s="8" t="s">
        <v>485</v>
      </c>
      <c r="C80" s="8">
        <v>1</v>
      </c>
      <c r="D80" s="8" t="s">
        <v>530</v>
      </c>
      <c r="E80" s="8" t="s">
        <v>531</v>
      </c>
      <c r="F80" s="8" t="s">
        <v>30</v>
      </c>
    </row>
    <row r="81" spans="1:6" ht="43.2">
      <c r="A81" s="8">
        <v>5390</v>
      </c>
      <c r="B81" s="8" t="s">
        <v>485</v>
      </c>
      <c r="C81" s="8">
        <v>5</v>
      </c>
      <c r="D81" s="8" t="s">
        <v>532</v>
      </c>
      <c r="E81" s="8" t="s">
        <v>533</v>
      </c>
      <c r="F81" s="8" t="s">
        <v>30</v>
      </c>
    </row>
    <row r="82" spans="1:6" ht="86.4">
      <c r="A82" s="8">
        <v>5344</v>
      </c>
      <c r="B82" s="8" t="s">
        <v>485</v>
      </c>
      <c r="C82" s="8">
        <v>1</v>
      </c>
      <c r="D82" s="8" t="s">
        <v>534</v>
      </c>
      <c r="E82" s="8" t="s">
        <v>535</v>
      </c>
      <c r="F82" s="8" t="s">
        <v>14</v>
      </c>
    </row>
    <row r="83" spans="1:6" ht="43.2">
      <c r="A83" s="8">
        <v>5992</v>
      </c>
      <c r="B83" s="8" t="s">
        <v>485</v>
      </c>
      <c r="C83" s="8">
        <v>1</v>
      </c>
      <c r="D83" s="8" t="s">
        <v>536</v>
      </c>
      <c r="E83" s="8" t="s">
        <v>537</v>
      </c>
      <c r="F83" s="8" t="s">
        <v>14</v>
      </c>
    </row>
    <row r="84" spans="1:6" ht="57.6">
      <c r="A84" s="8">
        <v>9434</v>
      </c>
      <c r="B84" s="8" t="s">
        <v>485</v>
      </c>
      <c r="C84" s="8">
        <v>1</v>
      </c>
      <c r="D84" s="8" t="s">
        <v>538</v>
      </c>
      <c r="E84" s="8" t="s">
        <v>539</v>
      </c>
      <c r="F84" s="8" t="s">
        <v>14</v>
      </c>
    </row>
    <row r="85" spans="1:6" ht="43.2">
      <c r="A85" s="8">
        <v>5421</v>
      </c>
      <c r="B85" s="8" t="s">
        <v>485</v>
      </c>
      <c r="C85" s="8">
        <v>3</v>
      </c>
      <c r="D85" s="8" t="s">
        <v>528</v>
      </c>
      <c r="E85" s="8" t="s">
        <v>529</v>
      </c>
      <c r="F85" s="8" t="s">
        <v>14</v>
      </c>
    </row>
    <row r="86" spans="1:6" ht="144">
      <c r="A86" s="8">
        <v>5991</v>
      </c>
      <c r="B86" s="8" t="s">
        <v>485</v>
      </c>
      <c r="C86" s="8">
        <v>4</v>
      </c>
      <c r="D86" s="8" t="s">
        <v>540</v>
      </c>
      <c r="E86" s="8" t="s">
        <v>541</v>
      </c>
      <c r="F86" s="8" t="s">
        <v>14</v>
      </c>
    </row>
    <row r="87" spans="1:6" ht="72">
      <c r="A87" s="8">
        <v>5999</v>
      </c>
      <c r="B87" s="8" t="s">
        <v>485</v>
      </c>
      <c r="C87" s="8">
        <v>1</v>
      </c>
      <c r="D87" s="8" t="s">
        <v>542</v>
      </c>
      <c r="E87" s="8" t="s">
        <v>543</v>
      </c>
      <c r="F87" s="8" t="s">
        <v>14</v>
      </c>
    </row>
    <row r="88" spans="1:6" ht="100.8">
      <c r="A88" s="8">
        <v>8791</v>
      </c>
      <c r="B88" s="8" t="s">
        <v>485</v>
      </c>
      <c r="C88" s="8">
        <v>1</v>
      </c>
      <c r="D88" s="8" t="s">
        <v>544</v>
      </c>
      <c r="E88" s="8" t="s">
        <v>545</v>
      </c>
      <c r="F88" s="8" t="s">
        <v>14</v>
      </c>
    </row>
    <row r="89" spans="1:6" ht="72">
      <c r="A89" s="8">
        <v>7089</v>
      </c>
      <c r="B89" s="8" t="s">
        <v>485</v>
      </c>
      <c r="C89" s="8">
        <v>1</v>
      </c>
      <c r="D89" s="8" t="s">
        <v>546</v>
      </c>
      <c r="E89" s="8" t="s">
        <v>547</v>
      </c>
      <c r="F89" s="8" t="s">
        <v>30</v>
      </c>
    </row>
    <row r="90" spans="1:6" ht="28.8">
      <c r="A90" s="8">
        <v>4321</v>
      </c>
      <c r="B90" s="8" t="s">
        <v>485</v>
      </c>
      <c r="C90" s="8">
        <v>2</v>
      </c>
      <c r="D90" s="8" t="s">
        <v>548</v>
      </c>
      <c r="E90" s="8" t="s">
        <v>549</v>
      </c>
      <c r="F90" s="8" t="s">
        <v>30</v>
      </c>
    </row>
    <row r="91" spans="1:6" ht="72">
      <c r="A91" s="8">
        <v>7903</v>
      </c>
      <c r="B91" s="8" t="s">
        <v>485</v>
      </c>
      <c r="C91" s="8">
        <v>1</v>
      </c>
      <c r="D91" s="8" t="s">
        <v>550</v>
      </c>
      <c r="E91" s="8" t="s">
        <v>551</v>
      </c>
      <c r="F91" s="8" t="s">
        <v>30</v>
      </c>
    </row>
    <row r="92" spans="1:6" ht="28.8">
      <c r="A92" s="8">
        <v>9023</v>
      </c>
      <c r="B92" s="8" t="s">
        <v>485</v>
      </c>
      <c r="C92" s="8">
        <v>4</v>
      </c>
      <c r="D92" s="8" t="s">
        <v>552</v>
      </c>
      <c r="E92" s="8" t="s">
        <v>553</v>
      </c>
      <c r="F92" s="8" t="s">
        <v>30</v>
      </c>
    </row>
    <row r="93" spans="1:6" ht="28.8">
      <c r="A93" s="8">
        <v>3226</v>
      </c>
      <c r="B93" s="8" t="s">
        <v>485</v>
      </c>
      <c r="C93" s="8">
        <v>2</v>
      </c>
      <c r="D93" s="8" t="s">
        <v>554</v>
      </c>
      <c r="E93" s="8" t="s">
        <v>555</v>
      </c>
      <c r="F93" s="8" t="s">
        <v>30</v>
      </c>
    </row>
    <row r="94" spans="1:6" ht="57.6">
      <c r="A94" s="8">
        <v>9434</v>
      </c>
      <c r="B94" s="8" t="s">
        <v>485</v>
      </c>
      <c r="C94" s="8">
        <v>1</v>
      </c>
      <c r="D94" s="8" t="s">
        <v>538</v>
      </c>
      <c r="E94" s="8" t="s">
        <v>539</v>
      </c>
      <c r="F94" s="8" t="s">
        <v>30</v>
      </c>
    </row>
    <row r="95" spans="1:6" ht="187.2">
      <c r="A95" s="8">
        <v>8711</v>
      </c>
      <c r="B95" s="8" t="s">
        <v>485</v>
      </c>
      <c r="C95" s="8">
        <v>1</v>
      </c>
      <c r="D95" s="8" t="s">
        <v>556</v>
      </c>
      <c r="E95" s="8" t="s">
        <v>557</v>
      </c>
      <c r="F95" s="8" t="s">
        <v>30</v>
      </c>
    </row>
    <row r="96" spans="1:6" ht="100.8">
      <c r="A96" s="8">
        <v>106</v>
      </c>
      <c r="B96" s="8" t="s">
        <v>485</v>
      </c>
      <c r="C96" s="8">
        <v>1</v>
      </c>
      <c r="D96" s="8" t="s">
        <v>558</v>
      </c>
      <c r="E96" s="8" t="s">
        <v>559</v>
      </c>
      <c r="F96" s="8" t="s">
        <v>30</v>
      </c>
    </row>
    <row r="97" spans="1:6" ht="100.8">
      <c r="A97" s="8">
        <v>8783</v>
      </c>
      <c r="B97" s="8" t="s">
        <v>485</v>
      </c>
      <c r="C97" s="8">
        <v>1</v>
      </c>
      <c r="D97" s="8" t="s">
        <v>560</v>
      </c>
      <c r="E97" s="8" t="s">
        <v>561</v>
      </c>
      <c r="F97" s="8" t="s">
        <v>30</v>
      </c>
    </row>
    <row r="98" spans="1:6" ht="57.6">
      <c r="A98" s="8">
        <v>5933</v>
      </c>
      <c r="B98" s="8" t="s">
        <v>485</v>
      </c>
      <c r="C98" s="8">
        <v>1</v>
      </c>
      <c r="D98" s="8" t="s">
        <v>562</v>
      </c>
      <c r="E98" s="8" t="s">
        <v>563</v>
      </c>
      <c r="F98" s="8" t="s">
        <v>30</v>
      </c>
    </row>
    <row r="99" spans="1:6" ht="100.8">
      <c r="A99" s="8">
        <v>8791</v>
      </c>
      <c r="B99" s="8" t="s">
        <v>485</v>
      </c>
      <c r="C99" s="8">
        <v>1</v>
      </c>
      <c r="D99" s="8" t="s">
        <v>544</v>
      </c>
      <c r="E99" s="8" t="s">
        <v>545</v>
      </c>
      <c r="F99" s="8" t="s">
        <v>30</v>
      </c>
    </row>
    <row r="100" spans="1:6" ht="43.2">
      <c r="A100" s="8">
        <v>7152</v>
      </c>
      <c r="B100" s="8" t="s">
        <v>485</v>
      </c>
      <c r="C100" s="8">
        <v>1</v>
      </c>
      <c r="D100" s="8" t="s">
        <v>564</v>
      </c>
      <c r="E100" s="8" t="s">
        <v>565</v>
      </c>
      <c r="F100" s="8" t="s">
        <v>30</v>
      </c>
    </row>
    <row r="101" spans="1:6" ht="43.2">
      <c r="A101" s="8">
        <v>7154</v>
      </c>
      <c r="B101" s="8" t="s">
        <v>485</v>
      </c>
      <c r="C101" s="8">
        <v>2</v>
      </c>
      <c r="D101" s="8" t="s">
        <v>566</v>
      </c>
      <c r="E101" s="8" t="s">
        <v>567</v>
      </c>
      <c r="F101" s="8" t="s">
        <v>30</v>
      </c>
    </row>
    <row r="102" spans="1:6" ht="72">
      <c r="A102" s="8">
        <v>128</v>
      </c>
      <c r="B102" s="8" t="s">
        <v>485</v>
      </c>
      <c r="C102" s="8">
        <v>1</v>
      </c>
      <c r="D102" s="8" t="s">
        <v>568</v>
      </c>
      <c r="E102" s="8" t="s">
        <v>569</v>
      </c>
      <c r="F102" s="8" t="s">
        <v>30</v>
      </c>
    </row>
    <row r="103" spans="1:6" ht="43.2">
      <c r="A103" s="8">
        <v>3122</v>
      </c>
      <c r="B103" s="8" t="s">
        <v>485</v>
      </c>
      <c r="C103" s="8">
        <v>2</v>
      </c>
      <c r="D103" s="8" t="s">
        <v>570</v>
      </c>
      <c r="E103" s="8" t="s">
        <v>571</v>
      </c>
      <c r="F103" s="8" t="s">
        <v>30</v>
      </c>
    </row>
    <row r="104" spans="1:6" ht="201.6">
      <c r="A104" s="8">
        <v>8846</v>
      </c>
      <c r="B104" s="8" t="s">
        <v>485</v>
      </c>
      <c r="C104" s="8">
        <v>5</v>
      </c>
      <c r="D104" s="8" t="s">
        <v>572</v>
      </c>
      <c r="E104" s="8" t="s">
        <v>573</v>
      </c>
      <c r="F104" s="8" t="s">
        <v>30</v>
      </c>
    </row>
    <row r="105" spans="1:6" ht="57.6">
      <c r="A105" s="8">
        <v>2074</v>
      </c>
      <c r="B105" s="8" t="s">
        <v>485</v>
      </c>
      <c r="C105" s="8">
        <v>1</v>
      </c>
      <c r="D105" s="8" t="s">
        <v>574</v>
      </c>
      <c r="E105" s="8" t="s">
        <v>575</v>
      </c>
      <c r="F105" s="8" t="s">
        <v>30</v>
      </c>
    </row>
    <row r="106" spans="1:6" ht="57.6">
      <c r="A106" s="8">
        <v>6032</v>
      </c>
      <c r="B106" s="8" t="s">
        <v>485</v>
      </c>
      <c r="C106" s="8">
        <v>2</v>
      </c>
      <c r="D106" s="8" t="s">
        <v>576</v>
      </c>
      <c r="E106" s="8" t="s">
        <v>577</v>
      </c>
      <c r="F106" s="8" t="s">
        <v>30</v>
      </c>
    </row>
    <row r="107" spans="1:6" ht="43.2">
      <c r="A107" s="8">
        <v>9045</v>
      </c>
      <c r="B107" s="8" t="s">
        <v>485</v>
      </c>
      <c r="C107" s="8">
        <v>1</v>
      </c>
      <c r="D107" s="8" t="s">
        <v>578</v>
      </c>
      <c r="E107" s="8" t="s">
        <v>579</v>
      </c>
      <c r="F107" s="8" t="s">
        <v>30</v>
      </c>
    </row>
    <row r="108" spans="1:6" ht="100.8">
      <c r="A108" s="8">
        <v>5987</v>
      </c>
      <c r="B108" s="8" t="s">
        <v>485</v>
      </c>
      <c r="C108" s="8">
        <v>1</v>
      </c>
      <c r="D108" s="8" t="s">
        <v>580</v>
      </c>
      <c r="E108" s="8" t="s">
        <v>581</v>
      </c>
      <c r="F108" s="8" t="s">
        <v>30</v>
      </c>
    </row>
    <row r="109" spans="1:6" ht="72">
      <c r="A109" s="8">
        <v>5999</v>
      </c>
      <c r="B109" s="8" t="s">
        <v>485</v>
      </c>
      <c r="C109" s="8">
        <v>1</v>
      </c>
      <c r="D109" s="8" t="s">
        <v>542</v>
      </c>
      <c r="E109" s="8" t="s">
        <v>543</v>
      </c>
      <c r="F109" s="8" t="s">
        <v>30</v>
      </c>
    </row>
    <row r="110" spans="1:6" ht="43.2">
      <c r="A110" s="8">
        <v>9828</v>
      </c>
      <c r="B110" s="8" t="s">
        <v>485</v>
      </c>
      <c r="C110" s="8">
        <v>5</v>
      </c>
      <c r="D110" s="8" t="s">
        <v>582</v>
      </c>
      <c r="E110" s="8" t="s">
        <v>583</v>
      </c>
      <c r="F110" s="8" t="s">
        <v>30</v>
      </c>
    </row>
    <row r="111" spans="1:6" ht="86.4">
      <c r="A111" s="8">
        <v>127</v>
      </c>
      <c r="B111" s="8" t="s">
        <v>485</v>
      </c>
      <c r="C111" s="8">
        <v>1</v>
      </c>
      <c r="D111" s="8" t="s">
        <v>584</v>
      </c>
      <c r="E111" s="8" t="s">
        <v>585</v>
      </c>
      <c r="F111" s="8" t="s">
        <v>30</v>
      </c>
    </row>
    <row r="112" spans="1:6" ht="115.2">
      <c r="A112" s="8">
        <v>8772</v>
      </c>
      <c r="B112" s="8" t="s">
        <v>485</v>
      </c>
      <c r="C112" s="8">
        <v>1</v>
      </c>
      <c r="D112" s="8" t="s">
        <v>586</v>
      </c>
      <c r="E112" s="8" t="s">
        <v>587</v>
      </c>
      <c r="F112" s="8" t="s">
        <v>30</v>
      </c>
    </row>
    <row r="113" spans="1:6" ht="115.2">
      <c r="A113" s="8">
        <v>8873</v>
      </c>
      <c r="B113" s="8" t="s">
        <v>485</v>
      </c>
      <c r="C113" s="8">
        <v>1</v>
      </c>
      <c r="D113" s="8" t="s">
        <v>588</v>
      </c>
      <c r="E113" s="8" t="s">
        <v>589</v>
      </c>
      <c r="F113" s="8" t="s">
        <v>30</v>
      </c>
    </row>
    <row r="114" spans="1:6" ht="43.2">
      <c r="A114" s="8">
        <v>6450</v>
      </c>
      <c r="B114" s="8" t="s">
        <v>485</v>
      </c>
      <c r="C114" s="8">
        <v>1</v>
      </c>
      <c r="D114" s="8" t="s">
        <v>590</v>
      </c>
      <c r="E114" s="8" t="s">
        <v>591</v>
      </c>
      <c r="F114" s="8" t="s">
        <v>30</v>
      </c>
    </row>
    <row r="115" spans="1:6" ht="43.2">
      <c r="A115" s="8">
        <v>8917</v>
      </c>
      <c r="B115" s="8" t="s">
        <v>485</v>
      </c>
      <c r="C115" s="8">
        <v>4</v>
      </c>
      <c r="D115" s="8" t="s">
        <v>592</v>
      </c>
      <c r="E115" s="8" t="s">
        <v>480</v>
      </c>
      <c r="F115" s="8" t="s">
        <v>30</v>
      </c>
    </row>
    <row r="116" spans="1:6" ht="43.2">
      <c r="A116" s="8">
        <v>220</v>
      </c>
      <c r="B116" s="8" t="s">
        <v>485</v>
      </c>
      <c r="C116" s="8">
        <v>1</v>
      </c>
      <c r="D116" s="8" t="s">
        <v>593</v>
      </c>
      <c r="E116" s="8" t="s">
        <v>594</v>
      </c>
      <c r="F116" s="8" t="s">
        <v>30</v>
      </c>
    </row>
    <row r="117" spans="1:6" ht="28.8">
      <c r="A117" s="8">
        <v>4804</v>
      </c>
      <c r="B117" s="8" t="s">
        <v>485</v>
      </c>
      <c r="C117" s="8">
        <v>5</v>
      </c>
      <c r="D117" s="8" t="s">
        <v>595</v>
      </c>
      <c r="E117" s="8" t="s">
        <v>596</v>
      </c>
      <c r="F117" s="8" t="s">
        <v>30</v>
      </c>
    </row>
    <row r="118" spans="1:6" ht="28.8">
      <c r="A118" s="8">
        <v>9322</v>
      </c>
      <c r="B118" s="8" t="s">
        <v>485</v>
      </c>
      <c r="C118" s="8">
        <v>1</v>
      </c>
      <c r="D118" s="8" t="s">
        <v>597</v>
      </c>
      <c r="E118" s="8" t="s">
        <v>598</v>
      </c>
      <c r="F118" s="8" t="s">
        <v>30</v>
      </c>
    </row>
    <row r="119" spans="1:6" ht="28.8">
      <c r="A119" s="8">
        <v>2238</v>
      </c>
      <c r="B119" s="8" t="s">
        <v>485</v>
      </c>
      <c r="C119" s="8">
        <v>4</v>
      </c>
      <c r="D119" s="8" t="s">
        <v>599</v>
      </c>
      <c r="E119" s="8" t="s">
        <v>600</v>
      </c>
      <c r="F119" s="8" t="s">
        <v>30</v>
      </c>
    </row>
    <row r="120" spans="1:6" ht="43.2">
      <c r="A120" s="8">
        <v>270</v>
      </c>
      <c r="B120" s="8" t="s">
        <v>485</v>
      </c>
      <c r="C120" s="8">
        <v>1</v>
      </c>
      <c r="D120" s="8" t="s">
        <v>601</v>
      </c>
      <c r="E120" s="8" t="s">
        <v>602</v>
      </c>
      <c r="F120" s="8" t="s">
        <v>30</v>
      </c>
    </row>
    <row r="121" spans="1:6" ht="100.8">
      <c r="A121" s="8">
        <v>275</v>
      </c>
      <c r="B121" s="8" t="s">
        <v>485</v>
      </c>
      <c r="C121" s="8">
        <v>1</v>
      </c>
      <c r="D121" s="8" t="s">
        <v>603</v>
      </c>
      <c r="E121" s="8" t="s">
        <v>604</v>
      </c>
      <c r="F121" s="8" t="s">
        <v>30</v>
      </c>
    </row>
    <row r="122" spans="1:6" ht="28.8">
      <c r="A122" s="8">
        <v>243</v>
      </c>
      <c r="B122" s="8" t="s">
        <v>485</v>
      </c>
      <c r="C122" s="8">
        <v>5</v>
      </c>
      <c r="D122" s="8" t="s">
        <v>605</v>
      </c>
      <c r="E122" s="8" t="s">
        <v>606</v>
      </c>
      <c r="F122" s="8" t="s">
        <v>14</v>
      </c>
    </row>
    <row r="123" spans="1:6" ht="144">
      <c r="A123" s="8">
        <v>5991</v>
      </c>
      <c r="B123" s="8" t="s">
        <v>485</v>
      </c>
      <c r="C123" s="8">
        <v>4</v>
      </c>
      <c r="D123" s="8" t="s">
        <v>540</v>
      </c>
      <c r="E123" s="8" t="s">
        <v>541</v>
      </c>
      <c r="F123" s="8" t="s">
        <v>30</v>
      </c>
    </row>
    <row r="124" spans="1:6" ht="43.2">
      <c r="A124" s="8">
        <v>7076</v>
      </c>
      <c r="B124" s="8" t="s">
        <v>485</v>
      </c>
      <c r="C124" s="8">
        <v>1</v>
      </c>
      <c r="D124" s="8" t="s">
        <v>524</v>
      </c>
      <c r="E124" s="8" t="s">
        <v>525</v>
      </c>
      <c r="F124" s="8" t="s">
        <v>14</v>
      </c>
    </row>
    <row r="125" spans="1:6" ht="28.8">
      <c r="A125" s="8">
        <v>2200</v>
      </c>
      <c r="B125" s="8" t="s">
        <v>485</v>
      </c>
      <c r="C125" s="8">
        <v>1</v>
      </c>
      <c r="D125" s="8" t="s">
        <v>607</v>
      </c>
      <c r="E125" s="8" t="s">
        <v>17</v>
      </c>
      <c r="F125" s="8" t="s">
        <v>14</v>
      </c>
    </row>
    <row r="126" spans="1:6" ht="100.8">
      <c r="A126" s="8">
        <v>8799</v>
      </c>
      <c r="B126" s="8" t="s">
        <v>485</v>
      </c>
      <c r="C126" s="8">
        <v>2</v>
      </c>
      <c r="D126" s="8" t="s">
        <v>608</v>
      </c>
      <c r="E126" s="8" t="s">
        <v>609</v>
      </c>
      <c r="F126" s="8" t="s">
        <v>14</v>
      </c>
    </row>
    <row r="127" spans="1:6" ht="43.2">
      <c r="A127" s="8">
        <v>7179</v>
      </c>
      <c r="B127" s="8" t="s">
        <v>485</v>
      </c>
      <c r="C127" s="8">
        <v>5</v>
      </c>
      <c r="D127" s="8" t="s">
        <v>610</v>
      </c>
      <c r="E127" s="8" t="s">
        <v>611</v>
      </c>
      <c r="F127" s="8" t="s">
        <v>38</v>
      </c>
    </row>
    <row r="128" spans="1:6" ht="28.8">
      <c r="A128" s="8">
        <v>3202</v>
      </c>
      <c r="B128" s="8" t="s">
        <v>485</v>
      </c>
      <c r="C128" s="8">
        <v>3</v>
      </c>
      <c r="D128" s="8" t="s">
        <v>612</v>
      </c>
      <c r="E128" s="8" t="s">
        <v>613</v>
      </c>
      <c r="F128" s="8" t="s">
        <v>38</v>
      </c>
    </row>
    <row r="129" spans="1:6" ht="216">
      <c r="A129" s="8">
        <v>2030</v>
      </c>
      <c r="B129" s="8" t="s">
        <v>485</v>
      </c>
      <c r="C129" s="8">
        <v>2</v>
      </c>
      <c r="D129" s="8" t="s">
        <v>518</v>
      </c>
      <c r="E129" s="8" t="s">
        <v>519</v>
      </c>
      <c r="F129" s="8" t="s">
        <v>38</v>
      </c>
    </row>
    <row r="130" spans="1:6" ht="57.6">
      <c r="A130" s="8">
        <v>6301</v>
      </c>
      <c r="B130" s="8" t="s">
        <v>485</v>
      </c>
      <c r="C130" s="8">
        <v>1</v>
      </c>
      <c r="D130" s="8" t="s">
        <v>614</v>
      </c>
      <c r="E130" s="8" t="s">
        <v>43</v>
      </c>
      <c r="F130" s="8" t="s">
        <v>38</v>
      </c>
    </row>
    <row r="131" spans="1:6" ht="86.4">
      <c r="A131" s="8">
        <v>8706</v>
      </c>
      <c r="B131" s="8" t="s">
        <v>485</v>
      </c>
      <c r="C131" s="8">
        <v>1</v>
      </c>
      <c r="D131" s="8" t="s">
        <v>492</v>
      </c>
      <c r="E131" s="8" t="s">
        <v>493</v>
      </c>
      <c r="F131" s="8" t="s">
        <v>38</v>
      </c>
    </row>
    <row r="132" spans="1:6" ht="57.6">
      <c r="A132" s="8">
        <v>9406</v>
      </c>
      <c r="B132" s="8" t="s">
        <v>485</v>
      </c>
      <c r="C132" s="8">
        <v>3</v>
      </c>
      <c r="D132" s="8" t="s">
        <v>615</v>
      </c>
      <c r="E132" s="8" t="s">
        <v>39</v>
      </c>
      <c r="F132" s="8" t="s">
        <v>38</v>
      </c>
    </row>
    <row r="133" spans="1:6" ht="28.8">
      <c r="A133" s="8">
        <v>3226</v>
      </c>
      <c r="B133" s="8" t="s">
        <v>485</v>
      </c>
      <c r="C133" s="8">
        <v>2</v>
      </c>
      <c r="D133" s="8" t="s">
        <v>554</v>
      </c>
      <c r="E133" s="8" t="s">
        <v>555</v>
      </c>
      <c r="F133" s="8" t="s">
        <v>38</v>
      </c>
    </row>
    <row r="134" spans="1:6" ht="57.6">
      <c r="A134" s="8">
        <v>5933</v>
      </c>
      <c r="B134" s="8" t="s">
        <v>485</v>
      </c>
      <c r="C134" s="8">
        <v>1</v>
      </c>
      <c r="D134" s="8" t="s">
        <v>562</v>
      </c>
      <c r="E134" s="8" t="s">
        <v>563</v>
      </c>
      <c r="F134" s="8" t="s">
        <v>38</v>
      </c>
    </row>
    <row r="135" spans="1:6" ht="43.2">
      <c r="A135" s="8">
        <v>4303</v>
      </c>
      <c r="B135" s="8" t="s">
        <v>485</v>
      </c>
      <c r="C135" s="8">
        <v>1</v>
      </c>
      <c r="D135" s="8" t="s">
        <v>616</v>
      </c>
      <c r="E135" s="8" t="s">
        <v>617</v>
      </c>
      <c r="F135" s="8" t="s">
        <v>38</v>
      </c>
    </row>
    <row r="136" spans="1:6" ht="28.8">
      <c r="A136" s="8">
        <v>293</v>
      </c>
      <c r="B136" s="8" t="s">
        <v>485</v>
      </c>
      <c r="C136" s="8">
        <v>1</v>
      </c>
      <c r="D136" s="8" t="s">
        <v>618</v>
      </c>
      <c r="E136" s="8" t="s">
        <v>41</v>
      </c>
      <c r="F136" s="8" t="s">
        <v>38</v>
      </c>
    </row>
    <row r="137" spans="1:6" ht="43.2">
      <c r="A137" s="8">
        <v>270</v>
      </c>
      <c r="B137" s="8" t="s">
        <v>485</v>
      </c>
      <c r="C137" s="8">
        <v>1</v>
      </c>
      <c r="D137" s="8" t="s">
        <v>601</v>
      </c>
      <c r="E137" s="8" t="s">
        <v>602</v>
      </c>
      <c r="F137" s="8" t="s">
        <v>38</v>
      </c>
    </row>
    <row r="138" spans="1:6" ht="43.2">
      <c r="A138" s="8">
        <v>5390</v>
      </c>
      <c r="B138" s="8" t="s">
        <v>485</v>
      </c>
      <c r="C138" s="8">
        <v>5</v>
      </c>
      <c r="D138" s="8" t="s">
        <v>532</v>
      </c>
      <c r="E138" s="8" t="s">
        <v>533</v>
      </c>
      <c r="F138" s="8" t="s">
        <v>38</v>
      </c>
    </row>
    <row r="139" spans="1:6" ht="43.2">
      <c r="A139" s="8">
        <v>7942</v>
      </c>
      <c r="B139" s="8" t="s">
        <v>485</v>
      </c>
      <c r="C139" s="8">
        <v>5</v>
      </c>
      <c r="D139" s="8" t="s">
        <v>619</v>
      </c>
      <c r="E139" s="8" t="s">
        <v>620</v>
      </c>
      <c r="F139" s="8" t="s">
        <v>38</v>
      </c>
    </row>
    <row r="140" spans="1:6" ht="43.2">
      <c r="A140" s="8">
        <v>5992</v>
      </c>
      <c r="B140" s="8" t="s">
        <v>485</v>
      </c>
      <c r="C140" s="8">
        <v>1</v>
      </c>
      <c r="D140" s="8" t="s">
        <v>536</v>
      </c>
      <c r="E140" s="8" t="s">
        <v>537</v>
      </c>
      <c r="F140" s="8" t="s">
        <v>38</v>
      </c>
    </row>
    <row r="141" spans="1:6" ht="345.6">
      <c r="A141" s="8">
        <v>8641</v>
      </c>
      <c r="B141" s="8" t="s">
        <v>485</v>
      </c>
      <c r="C141" s="8">
        <v>3</v>
      </c>
      <c r="D141" s="8" t="s">
        <v>621</v>
      </c>
      <c r="E141" s="8" t="s">
        <v>622</v>
      </c>
      <c r="F141" s="8" t="s">
        <v>38</v>
      </c>
    </row>
    <row r="142" spans="1:6" ht="28.8">
      <c r="A142" s="8">
        <v>5441</v>
      </c>
      <c r="B142" s="8" t="s">
        <v>485</v>
      </c>
      <c r="C142" s="8">
        <v>1</v>
      </c>
      <c r="D142" s="8" t="s">
        <v>530</v>
      </c>
      <c r="E142" s="8" t="s">
        <v>531</v>
      </c>
      <c r="F142" s="8" t="s">
        <v>38</v>
      </c>
    </row>
    <row r="143" spans="1:6" ht="72">
      <c r="A143" s="8">
        <v>7903</v>
      </c>
      <c r="B143" s="8" t="s">
        <v>485</v>
      </c>
      <c r="C143" s="8">
        <v>1</v>
      </c>
      <c r="D143" s="8" t="s">
        <v>550</v>
      </c>
      <c r="E143" s="8" t="s">
        <v>551</v>
      </c>
      <c r="F143" s="8" t="s">
        <v>38</v>
      </c>
    </row>
    <row r="144" spans="1:6" ht="57.6">
      <c r="A144" s="8">
        <v>5351</v>
      </c>
      <c r="B144" s="8" t="s">
        <v>485</v>
      </c>
      <c r="C144" s="8">
        <v>1</v>
      </c>
      <c r="D144" s="8" t="s">
        <v>623</v>
      </c>
      <c r="E144" s="8" t="s">
        <v>624</v>
      </c>
      <c r="F144" s="8" t="s">
        <v>38</v>
      </c>
    </row>
    <row r="145" spans="1:6" ht="158.4">
      <c r="A145" s="8">
        <v>7997</v>
      </c>
      <c r="B145" s="8" t="s">
        <v>485</v>
      </c>
      <c r="C145" s="8">
        <v>1</v>
      </c>
      <c r="D145" s="8" t="s">
        <v>625</v>
      </c>
      <c r="E145" s="8" t="s">
        <v>43</v>
      </c>
      <c r="F145" s="8" t="s">
        <v>38</v>
      </c>
    </row>
    <row r="146" spans="1:6" ht="28.8">
      <c r="A146" s="8">
        <v>9165</v>
      </c>
      <c r="B146" s="8" t="s">
        <v>485</v>
      </c>
      <c r="C146" s="8">
        <v>1</v>
      </c>
      <c r="D146" s="8" t="s">
        <v>626</v>
      </c>
      <c r="E146" s="8" t="s">
        <v>627</v>
      </c>
      <c r="F146" s="8" t="s">
        <v>38</v>
      </c>
    </row>
    <row r="147" spans="1:6" ht="115.2">
      <c r="A147" s="8">
        <v>8873</v>
      </c>
      <c r="B147" s="8" t="s">
        <v>485</v>
      </c>
      <c r="C147" s="8">
        <v>1</v>
      </c>
      <c r="D147" s="8" t="s">
        <v>588</v>
      </c>
      <c r="E147" s="8" t="s">
        <v>589</v>
      </c>
      <c r="F147" s="8" t="s">
        <v>38</v>
      </c>
    </row>
    <row r="148" spans="1:6" ht="43.2">
      <c r="A148" s="8">
        <v>7154</v>
      </c>
      <c r="B148" s="8" t="s">
        <v>485</v>
      </c>
      <c r="C148" s="8">
        <v>2</v>
      </c>
      <c r="D148" s="8" t="s">
        <v>566</v>
      </c>
      <c r="E148" s="8" t="s">
        <v>567</v>
      </c>
      <c r="F148" s="8" t="s">
        <v>38</v>
      </c>
    </row>
    <row r="149" spans="1:6" ht="72">
      <c r="A149" s="8">
        <v>8769</v>
      </c>
      <c r="B149" s="8" t="s">
        <v>485</v>
      </c>
      <c r="C149" s="8">
        <v>1</v>
      </c>
      <c r="D149" s="8" t="s">
        <v>494</v>
      </c>
      <c r="E149" s="8" t="s">
        <v>495</v>
      </c>
      <c r="F149" s="8" t="s">
        <v>38</v>
      </c>
    </row>
    <row r="150" spans="1:6" ht="57.6">
      <c r="A150" s="8">
        <v>5374</v>
      </c>
      <c r="B150" s="8" t="s">
        <v>485</v>
      </c>
      <c r="C150" s="8">
        <v>1</v>
      </c>
      <c r="D150" s="8" t="s">
        <v>490</v>
      </c>
      <c r="E150" s="8" t="s">
        <v>491</v>
      </c>
      <c r="F150" s="8" t="s">
        <v>38</v>
      </c>
    </row>
    <row r="151" spans="1:6" ht="28.8">
      <c r="A151" s="8">
        <v>243</v>
      </c>
      <c r="B151" s="8" t="s">
        <v>485</v>
      </c>
      <c r="C151" s="8">
        <v>5</v>
      </c>
      <c r="D151" s="8" t="s">
        <v>605</v>
      </c>
      <c r="E151" s="8" t="s">
        <v>606</v>
      </c>
      <c r="F151" s="8" t="s">
        <v>38</v>
      </c>
    </row>
    <row r="152" spans="1:6" ht="72">
      <c r="A152" s="8">
        <v>128</v>
      </c>
      <c r="B152" s="8" t="s">
        <v>485</v>
      </c>
      <c r="C152" s="8">
        <v>1</v>
      </c>
      <c r="D152" s="8" t="s">
        <v>568</v>
      </c>
      <c r="E152" s="8" t="s">
        <v>569</v>
      </c>
      <c r="F152" s="8" t="s">
        <v>14</v>
      </c>
    </row>
    <row r="153" spans="1:6" ht="100.8">
      <c r="A153" s="8">
        <v>8705</v>
      </c>
      <c r="B153" s="8" t="s">
        <v>485</v>
      </c>
      <c r="C153" s="8">
        <v>1</v>
      </c>
      <c r="D153" s="8" t="s">
        <v>502</v>
      </c>
      <c r="E153" s="8" t="s">
        <v>503</v>
      </c>
      <c r="F153" s="8" t="s">
        <v>14</v>
      </c>
    </row>
    <row r="154" spans="1:6" ht="86.4">
      <c r="A154" s="8">
        <v>151</v>
      </c>
      <c r="B154" s="8" t="s">
        <v>485</v>
      </c>
      <c r="C154" s="8">
        <v>1</v>
      </c>
      <c r="D154" s="8" t="s">
        <v>516</v>
      </c>
      <c r="E154" s="8" t="s">
        <v>517</v>
      </c>
      <c r="F154" s="8" t="s">
        <v>14</v>
      </c>
    </row>
    <row r="155" spans="1:6" ht="187.2">
      <c r="A155" s="8">
        <v>8711</v>
      </c>
      <c r="B155" s="8" t="s">
        <v>485</v>
      </c>
      <c r="C155" s="8">
        <v>1</v>
      </c>
      <c r="D155" s="8" t="s">
        <v>556</v>
      </c>
      <c r="E155" s="8" t="s">
        <v>557</v>
      </c>
      <c r="F155" s="8" t="s">
        <v>14</v>
      </c>
    </row>
    <row r="156" spans="1:6" ht="100.8">
      <c r="A156" s="8">
        <v>8712</v>
      </c>
      <c r="B156" s="8" t="s">
        <v>485</v>
      </c>
      <c r="C156" s="8">
        <v>1</v>
      </c>
      <c r="D156" s="8" t="s">
        <v>496</v>
      </c>
      <c r="E156" s="8" t="s">
        <v>497</v>
      </c>
      <c r="F156" s="8" t="s">
        <v>14</v>
      </c>
    </row>
    <row r="157" spans="1:6" ht="100.8">
      <c r="A157" s="8">
        <v>8783</v>
      </c>
      <c r="B157" s="8" t="s">
        <v>485</v>
      </c>
      <c r="C157" s="8">
        <v>1</v>
      </c>
      <c r="D157" s="8" t="s">
        <v>560</v>
      </c>
      <c r="E157" s="8" t="s">
        <v>561</v>
      </c>
      <c r="F157" s="8" t="s">
        <v>38</v>
      </c>
    </row>
    <row r="158" spans="1:6" ht="43.2">
      <c r="A158" s="8">
        <v>9120</v>
      </c>
      <c r="B158" s="8" t="s">
        <v>485</v>
      </c>
      <c r="C158" s="8">
        <v>1</v>
      </c>
      <c r="D158" s="8" t="s">
        <v>628</v>
      </c>
      <c r="E158" s="8" t="s">
        <v>629</v>
      </c>
      <c r="F158" s="8" t="s">
        <v>38</v>
      </c>
    </row>
    <row r="159" spans="1:6" ht="43.2">
      <c r="A159" s="8">
        <v>8928</v>
      </c>
      <c r="B159" s="8" t="s">
        <v>485</v>
      </c>
      <c r="C159" s="8">
        <v>1</v>
      </c>
      <c r="D159" s="8" t="s">
        <v>630</v>
      </c>
      <c r="E159" s="8" t="s">
        <v>631</v>
      </c>
      <c r="F159" s="8" t="s">
        <v>38</v>
      </c>
    </row>
    <row r="160" spans="1:6" ht="43.2">
      <c r="A160" s="8">
        <v>9120</v>
      </c>
      <c r="B160" s="8" t="s">
        <v>485</v>
      </c>
      <c r="C160" s="8">
        <v>1</v>
      </c>
      <c r="D160" s="8" t="s">
        <v>628</v>
      </c>
      <c r="E160" s="8" t="s">
        <v>629</v>
      </c>
      <c r="F160" s="8" t="s">
        <v>14</v>
      </c>
    </row>
    <row r="161" spans="1:6">
      <c r="A161" s="8">
        <v>8181</v>
      </c>
      <c r="B161" s="8" t="s">
        <v>485</v>
      </c>
      <c r="C161" s="8">
        <v>5</v>
      </c>
      <c r="D161" s="8" t="s">
        <v>632</v>
      </c>
      <c r="E161" s="8" t="s">
        <v>633</v>
      </c>
      <c r="F161" s="8" t="s">
        <v>30</v>
      </c>
    </row>
    <row r="162" spans="1:6" ht="72">
      <c r="A162" s="8">
        <v>8900</v>
      </c>
      <c r="B162" s="8" t="s">
        <v>485</v>
      </c>
      <c r="C162" s="8">
        <v>1</v>
      </c>
      <c r="D162" s="8" t="s">
        <v>486</v>
      </c>
      <c r="E162" s="8" t="s">
        <v>487</v>
      </c>
      <c r="F162" s="8" t="s">
        <v>14</v>
      </c>
    </row>
    <row r="163" spans="1:6" ht="43.2">
      <c r="A163" s="8">
        <v>8928</v>
      </c>
      <c r="B163" s="8" t="s">
        <v>485</v>
      </c>
      <c r="C163" s="8">
        <v>1</v>
      </c>
      <c r="D163" s="8" t="s">
        <v>630</v>
      </c>
      <c r="E163" s="8" t="s">
        <v>631</v>
      </c>
      <c r="F163" s="8" t="s">
        <v>14</v>
      </c>
    </row>
    <row r="164" spans="1:6" ht="100.8">
      <c r="A164" s="8">
        <v>2037</v>
      </c>
      <c r="B164" s="8" t="s">
        <v>485</v>
      </c>
      <c r="C164" s="8">
        <v>1</v>
      </c>
      <c r="D164" s="8" t="s">
        <v>520</v>
      </c>
      <c r="E164" s="8" t="s">
        <v>521</v>
      </c>
      <c r="F164" s="8" t="s">
        <v>14</v>
      </c>
    </row>
    <row r="165" spans="1:6" ht="43.2">
      <c r="A165" s="8">
        <v>7152</v>
      </c>
      <c r="B165" s="8" t="s">
        <v>485</v>
      </c>
      <c r="C165" s="8">
        <v>1</v>
      </c>
      <c r="D165" s="8" t="s">
        <v>564</v>
      </c>
      <c r="E165" s="8" t="s">
        <v>565</v>
      </c>
      <c r="F165" s="8" t="s">
        <v>14</v>
      </c>
    </row>
    <row r="166" spans="1:6" ht="43.2">
      <c r="A166" s="8">
        <v>7179</v>
      </c>
      <c r="B166" s="8" t="s">
        <v>485</v>
      </c>
      <c r="C166" s="8">
        <v>5</v>
      </c>
      <c r="D166" s="8" t="s">
        <v>610</v>
      </c>
      <c r="E166" s="8" t="s">
        <v>611</v>
      </c>
      <c r="F166" s="8" t="s">
        <v>14</v>
      </c>
    </row>
    <row r="167" spans="1:6" ht="28.8">
      <c r="A167" s="8">
        <v>3202</v>
      </c>
      <c r="B167" s="8" t="s">
        <v>485</v>
      </c>
      <c r="C167" s="8">
        <v>3</v>
      </c>
      <c r="D167" s="8" t="s">
        <v>612</v>
      </c>
      <c r="E167" s="8" t="s">
        <v>613</v>
      </c>
      <c r="F167" s="8" t="s">
        <v>14</v>
      </c>
    </row>
    <row r="168" spans="1:6" ht="28.8">
      <c r="A168" s="8">
        <v>4315</v>
      </c>
      <c r="B168" s="8" t="s">
        <v>485</v>
      </c>
      <c r="C168" s="8">
        <v>2</v>
      </c>
      <c r="D168" s="8" t="s">
        <v>634</v>
      </c>
      <c r="E168" s="8" t="s">
        <v>635</v>
      </c>
      <c r="F168" s="8" t="s">
        <v>14</v>
      </c>
    </row>
    <row r="169" spans="1:6" ht="28.8">
      <c r="A169" s="8">
        <v>6401</v>
      </c>
      <c r="B169" s="8" t="s">
        <v>485</v>
      </c>
      <c r="C169" s="8">
        <v>2</v>
      </c>
      <c r="D169" s="8" t="s">
        <v>636</v>
      </c>
      <c r="E169" s="8" t="s">
        <v>637</v>
      </c>
      <c r="F169" s="8" t="s">
        <v>14</v>
      </c>
    </row>
    <row r="170" spans="1:6" ht="72">
      <c r="A170" s="8">
        <v>7096</v>
      </c>
      <c r="B170" s="8" t="s">
        <v>485</v>
      </c>
      <c r="C170" s="8">
        <v>1</v>
      </c>
      <c r="D170" s="8" t="s">
        <v>504</v>
      </c>
      <c r="E170" s="8" t="s">
        <v>505</v>
      </c>
      <c r="F170" s="8" t="s">
        <v>37</v>
      </c>
    </row>
    <row r="171" spans="1:6" ht="187.2">
      <c r="A171" s="8">
        <v>8711</v>
      </c>
      <c r="B171" s="8" t="s">
        <v>485</v>
      </c>
      <c r="C171" s="8">
        <v>1</v>
      </c>
      <c r="D171" s="8" t="s">
        <v>556</v>
      </c>
      <c r="E171" s="8" t="s">
        <v>557</v>
      </c>
      <c r="F171" s="8" t="s">
        <v>37</v>
      </c>
    </row>
    <row r="172" spans="1:6" ht="230.4">
      <c r="A172" s="8">
        <v>8718</v>
      </c>
      <c r="B172" s="8" t="s">
        <v>485</v>
      </c>
      <c r="C172" s="8">
        <v>1</v>
      </c>
      <c r="D172" s="8" t="s">
        <v>506</v>
      </c>
      <c r="E172" s="8" t="s">
        <v>507</v>
      </c>
      <c r="F172" s="8" t="s">
        <v>14</v>
      </c>
    </row>
    <row r="173" spans="1:6" ht="86.4">
      <c r="A173" s="8">
        <v>5344</v>
      </c>
      <c r="B173" s="8" t="s">
        <v>485</v>
      </c>
      <c r="C173" s="8">
        <v>1</v>
      </c>
      <c r="D173" s="8" t="s">
        <v>534</v>
      </c>
      <c r="E173" s="8" t="s">
        <v>535</v>
      </c>
      <c r="F173" s="8" t="s">
        <v>7</v>
      </c>
    </row>
    <row r="174" spans="1:6" ht="129.6">
      <c r="A174" s="8">
        <v>7140</v>
      </c>
      <c r="B174" s="8" t="s">
        <v>485</v>
      </c>
      <c r="C174" s="8">
        <v>1</v>
      </c>
      <c r="D174" s="8" t="s">
        <v>638</v>
      </c>
      <c r="E174" s="8" t="s">
        <v>639</v>
      </c>
      <c r="F174" s="8" t="s">
        <v>7</v>
      </c>
    </row>
    <row r="175" spans="1:6" ht="28.8">
      <c r="A175" s="8">
        <v>9322</v>
      </c>
      <c r="B175" s="8" t="s">
        <v>485</v>
      </c>
      <c r="C175" s="8">
        <v>1</v>
      </c>
      <c r="D175" s="8" t="s">
        <v>597</v>
      </c>
      <c r="E175" s="8" t="s">
        <v>598</v>
      </c>
      <c r="F175" s="8" t="s">
        <v>7</v>
      </c>
    </row>
    <row r="176" spans="1:6" ht="144">
      <c r="A176" s="8">
        <v>5991</v>
      </c>
      <c r="B176" s="8" t="s">
        <v>485</v>
      </c>
      <c r="C176" s="8">
        <v>4</v>
      </c>
      <c r="D176" s="8" t="s">
        <v>540</v>
      </c>
      <c r="E176" s="8" t="s">
        <v>541</v>
      </c>
      <c r="F176" s="8" t="s">
        <v>7</v>
      </c>
    </row>
    <row r="177" spans="1:6" ht="28.8">
      <c r="A177" s="8">
        <v>2238</v>
      </c>
      <c r="B177" s="8" t="s">
        <v>485</v>
      </c>
      <c r="C177" s="8">
        <v>4</v>
      </c>
      <c r="D177" s="8" t="s">
        <v>599</v>
      </c>
      <c r="E177" s="8" t="s">
        <v>600</v>
      </c>
      <c r="F177" s="8" t="s">
        <v>7</v>
      </c>
    </row>
    <row r="178" spans="1:6" ht="100.8">
      <c r="A178" s="8">
        <v>106</v>
      </c>
      <c r="B178" s="8" t="s">
        <v>485</v>
      </c>
      <c r="C178" s="8">
        <v>1</v>
      </c>
      <c r="D178" s="8" t="s">
        <v>558</v>
      </c>
      <c r="E178" s="8" t="s">
        <v>559</v>
      </c>
      <c r="F178" s="8" t="s">
        <v>14</v>
      </c>
    </row>
    <row r="179" spans="1:6" ht="86.4">
      <c r="A179" s="8">
        <v>8706</v>
      </c>
      <c r="B179" s="8" t="s">
        <v>485</v>
      </c>
      <c r="C179" s="8">
        <v>1</v>
      </c>
      <c r="D179" s="8" t="s">
        <v>492</v>
      </c>
      <c r="E179" s="8" t="s">
        <v>493</v>
      </c>
      <c r="F179" s="8" t="s">
        <v>14</v>
      </c>
    </row>
    <row r="180" spans="1:6" ht="28.8">
      <c r="A180" s="8">
        <v>9047</v>
      </c>
      <c r="B180" s="8" t="s">
        <v>485</v>
      </c>
      <c r="C180" s="8">
        <v>2</v>
      </c>
      <c r="D180" s="8" t="s">
        <v>522</v>
      </c>
      <c r="E180" s="8" t="s">
        <v>523</v>
      </c>
      <c r="F180" s="8" t="s">
        <v>14</v>
      </c>
    </row>
    <row r="181" spans="1:6" ht="28.8">
      <c r="A181" s="8">
        <v>9253</v>
      </c>
      <c r="B181" s="8" t="s">
        <v>485</v>
      </c>
      <c r="C181" s="8">
        <v>2</v>
      </c>
      <c r="D181" s="8" t="s">
        <v>640</v>
      </c>
      <c r="E181" s="8" t="s">
        <v>641</v>
      </c>
      <c r="F181" s="8" t="s">
        <v>7</v>
      </c>
    </row>
    <row r="182" spans="1:6" ht="43.2">
      <c r="A182" s="8">
        <v>4392</v>
      </c>
      <c r="B182" s="8" t="s">
        <v>485</v>
      </c>
      <c r="C182" s="8">
        <v>1</v>
      </c>
      <c r="D182" s="8" t="s">
        <v>508</v>
      </c>
      <c r="E182" s="8" t="s">
        <v>509</v>
      </c>
      <c r="F182" s="8" t="s">
        <v>7</v>
      </c>
    </row>
    <row r="183" spans="1:6" ht="43.2">
      <c r="A183" s="8">
        <v>220</v>
      </c>
      <c r="B183" s="8" t="s">
        <v>485</v>
      </c>
      <c r="C183" s="8">
        <v>1</v>
      </c>
      <c r="D183" s="8" t="s">
        <v>593</v>
      </c>
      <c r="E183" s="8" t="s">
        <v>594</v>
      </c>
      <c r="F183" s="8" t="s">
        <v>7</v>
      </c>
    </row>
    <row r="184" spans="1:6" ht="144">
      <c r="A184" s="8">
        <v>7068</v>
      </c>
      <c r="B184" s="8" t="s">
        <v>485</v>
      </c>
      <c r="C184" s="8">
        <v>1</v>
      </c>
      <c r="D184" s="8" t="s">
        <v>488</v>
      </c>
      <c r="E184" s="8" t="s">
        <v>489</v>
      </c>
      <c r="F184" s="8" t="s">
        <v>14</v>
      </c>
    </row>
    <row r="185" spans="1:6" ht="28.8">
      <c r="A185" s="8">
        <v>4321</v>
      </c>
      <c r="B185" s="8" t="s">
        <v>485</v>
      </c>
      <c r="C185" s="8">
        <v>2</v>
      </c>
      <c r="D185" s="8" t="s">
        <v>548</v>
      </c>
      <c r="E185" s="8" t="s">
        <v>549</v>
      </c>
      <c r="F185" s="8" t="s">
        <v>7</v>
      </c>
    </row>
    <row r="186" spans="1:6" ht="43.2">
      <c r="A186" s="8">
        <v>9045</v>
      </c>
      <c r="B186" s="8" t="s">
        <v>485</v>
      </c>
      <c r="C186" s="8">
        <v>1</v>
      </c>
      <c r="D186" s="8" t="s">
        <v>578</v>
      </c>
      <c r="E186" s="8" t="s">
        <v>579</v>
      </c>
      <c r="F186" s="8" t="s">
        <v>7</v>
      </c>
    </row>
    <row r="187" spans="1:6" ht="57.6">
      <c r="A187" s="8">
        <v>5351</v>
      </c>
      <c r="B187" s="8" t="s">
        <v>485</v>
      </c>
      <c r="C187" s="8">
        <v>1</v>
      </c>
      <c r="D187" s="8" t="s">
        <v>623</v>
      </c>
      <c r="E187" s="8" t="s">
        <v>624</v>
      </c>
      <c r="F187" s="8" t="s">
        <v>7</v>
      </c>
    </row>
    <row r="188" spans="1:6" ht="86.4">
      <c r="A188" s="8">
        <v>151</v>
      </c>
      <c r="B188" s="8" t="s">
        <v>485</v>
      </c>
      <c r="C188" s="8">
        <v>1</v>
      </c>
      <c r="D188" s="8" t="s">
        <v>516</v>
      </c>
      <c r="E188" s="8" t="s">
        <v>517</v>
      </c>
      <c r="F188" s="8" t="s">
        <v>7</v>
      </c>
    </row>
    <row r="189" spans="1:6" ht="43.2">
      <c r="A189" s="8">
        <v>7152</v>
      </c>
      <c r="B189" s="8" t="s">
        <v>485</v>
      </c>
      <c r="C189" s="8">
        <v>1</v>
      </c>
      <c r="D189" s="8" t="s">
        <v>564</v>
      </c>
      <c r="E189" s="8" t="s">
        <v>565</v>
      </c>
      <c r="F189" s="8" t="s">
        <v>7</v>
      </c>
    </row>
    <row r="190" spans="1:6" ht="43.2">
      <c r="A190" s="8">
        <v>3122</v>
      </c>
      <c r="B190" s="8" t="s">
        <v>485</v>
      </c>
      <c r="C190" s="8">
        <v>2</v>
      </c>
      <c r="D190" s="8" t="s">
        <v>570</v>
      </c>
      <c r="E190" s="8" t="s">
        <v>571</v>
      </c>
      <c r="F190" s="8" t="s">
        <v>7</v>
      </c>
    </row>
    <row r="191" spans="1:6" ht="28.8">
      <c r="A191" s="8">
        <v>2395</v>
      </c>
      <c r="B191" s="8" t="s">
        <v>485</v>
      </c>
      <c r="C191" s="8">
        <v>1</v>
      </c>
      <c r="D191" s="8" t="s">
        <v>642</v>
      </c>
      <c r="E191" s="8" t="s">
        <v>643</v>
      </c>
      <c r="F191" s="8" t="s">
        <v>7</v>
      </c>
    </row>
    <row r="192" spans="1:6" ht="43.2">
      <c r="A192" s="8">
        <v>270</v>
      </c>
      <c r="B192" s="8" t="s">
        <v>485</v>
      </c>
      <c r="C192" s="8">
        <v>1</v>
      </c>
      <c r="D192" s="8" t="s">
        <v>601</v>
      </c>
      <c r="E192" s="8" t="s">
        <v>602</v>
      </c>
      <c r="F192" s="8" t="s">
        <v>7</v>
      </c>
    </row>
    <row r="193" spans="1:6" ht="28.8">
      <c r="A193" s="8">
        <v>3283</v>
      </c>
      <c r="B193" s="8" t="s">
        <v>485</v>
      </c>
      <c r="C193" s="8">
        <v>1</v>
      </c>
      <c r="D193" s="8" t="s">
        <v>644</v>
      </c>
      <c r="E193" s="8" t="s">
        <v>645</v>
      </c>
      <c r="F193" s="8" t="s">
        <v>30</v>
      </c>
    </row>
    <row r="194" spans="1:6">
      <c r="A194" s="8">
        <v>4443</v>
      </c>
      <c r="B194" s="8" t="s">
        <v>485</v>
      </c>
      <c r="C194" s="8">
        <v>2</v>
      </c>
      <c r="D194" s="8" t="s">
        <v>646</v>
      </c>
      <c r="E194" s="8" t="s">
        <v>633</v>
      </c>
      <c r="F194" s="8" t="s">
        <v>30</v>
      </c>
    </row>
    <row r="195" spans="1:6" ht="57.6">
      <c r="A195" s="8">
        <v>7097</v>
      </c>
      <c r="B195" s="8" t="s">
        <v>647</v>
      </c>
      <c r="C195" s="8">
        <v>1</v>
      </c>
      <c r="D195" s="8" t="s">
        <v>648</v>
      </c>
      <c r="E195" s="8" t="s">
        <v>649</v>
      </c>
      <c r="F195" s="8" t="s">
        <v>30</v>
      </c>
    </row>
    <row r="196" spans="1:6" ht="43.2">
      <c r="A196" s="8">
        <v>6480</v>
      </c>
      <c r="B196" s="8" t="s">
        <v>647</v>
      </c>
      <c r="C196" s="8">
        <v>3</v>
      </c>
      <c r="D196" s="8" t="s">
        <v>650</v>
      </c>
      <c r="E196" s="8" t="s">
        <v>651</v>
      </c>
      <c r="F196" s="8" t="s">
        <v>30</v>
      </c>
    </row>
    <row r="197" spans="1:6" ht="129.6">
      <c r="A197" s="8">
        <v>2110</v>
      </c>
      <c r="B197" s="8" t="s">
        <v>647</v>
      </c>
      <c r="C197" s="8">
        <v>1</v>
      </c>
      <c r="D197" s="8" t="s">
        <v>652</v>
      </c>
      <c r="E197" s="8" t="s">
        <v>653</v>
      </c>
      <c r="F197" s="8" t="s">
        <v>30</v>
      </c>
    </row>
    <row r="198" spans="1:6" ht="43.2">
      <c r="A198" s="8">
        <v>9523</v>
      </c>
      <c r="B198" s="8" t="s">
        <v>647</v>
      </c>
      <c r="C198" s="8">
        <v>1</v>
      </c>
      <c r="D198" s="8" t="s">
        <v>654</v>
      </c>
      <c r="E198" s="8" t="s">
        <v>655</v>
      </c>
      <c r="F198" s="8" t="s">
        <v>30</v>
      </c>
    </row>
    <row r="199" spans="1:6" ht="259.2">
      <c r="A199" s="8">
        <v>5959</v>
      </c>
      <c r="B199" s="8" t="s">
        <v>647</v>
      </c>
      <c r="C199" s="8">
        <v>2</v>
      </c>
      <c r="D199" s="8" t="s">
        <v>656</v>
      </c>
      <c r="E199" s="8" t="s">
        <v>657</v>
      </c>
      <c r="F199" s="8" t="s">
        <v>30</v>
      </c>
    </row>
    <row r="200" spans="1:6" ht="43.2">
      <c r="A200" s="8">
        <v>5964</v>
      </c>
      <c r="B200" s="8" t="s">
        <v>647</v>
      </c>
      <c r="C200" s="8">
        <v>4</v>
      </c>
      <c r="D200" s="8" t="s">
        <v>658</v>
      </c>
      <c r="E200" s="8" t="s">
        <v>659</v>
      </c>
      <c r="F200" s="8" t="s">
        <v>30</v>
      </c>
    </row>
    <row r="201" spans="1:6" ht="28.8">
      <c r="A201" s="8">
        <v>9551</v>
      </c>
      <c r="B201" s="8" t="s">
        <v>647</v>
      </c>
      <c r="C201" s="8">
        <v>1</v>
      </c>
      <c r="D201" s="8" t="s">
        <v>660</v>
      </c>
      <c r="E201" s="8" t="s">
        <v>661</v>
      </c>
      <c r="F201" s="8" t="s">
        <v>30</v>
      </c>
    </row>
    <row r="202" spans="1:6" ht="115.2">
      <c r="A202" s="8">
        <v>5970</v>
      </c>
      <c r="B202" s="8" t="s">
        <v>647</v>
      </c>
      <c r="C202" s="8">
        <v>4</v>
      </c>
      <c r="D202" s="8" t="s">
        <v>662</v>
      </c>
      <c r="E202" s="8" t="s">
        <v>663</v>
      </c>
      <c r="F202" s="8" t="s">
        <v>30</v>
      </c>
    </row>
    <row r="203" spans="1:6" ht="43.2">
      <c r="A203" s="8">
        <v>5973</v>
      </c>
      <c r="B203" s="8" t="s">
        <v>647</v>
      </c>
      <c r="C203" s="8">
        <v>5</v>
      </c>
      <c r="D203" s="8" t="s">
        <v>664</v>
      </c>
      <c r="E203" s="8" t="s">
        <v>665</v>
      </c>
      <c r="F203" s="8" t="s">
        <v>30</v>
      </c>
    </row>
    <row r="204" spans="1:6" ht="57.6">
      <c r="A204" s="8">
        <v>6029</v>
      </c>
      <c r="B204" s="8" t="s">
        <v>647</v>
      </c>
      <c r="C204" s="8">
        <v>5</v>
      </c>
      <c r="D204" s="8" t="s">
        <v>666</v>
      </c>
      <c r="E204" s="8" t="s">
        <v>667</v>
      </c>
      <c r="F204" s="8" t="s">
        <v>30</v>
      </c>
    </row>
    <row r="205" spans="1:6" ht="28.8">
      <c r="A205" s="8">
        <v>8085</v>
      </c>
      <c r="B205" s="8" t="s">
        <v>647</v>
      </c>
      <c r="C205" s="8">
        <v>2</v>
      </c>
      <c r="D205" s="8" t="s">
        <v>668</v>
      </c>
      <c r="E205" s="8" t="s">
        <v>669</v>
      </c>
      <c r="F205" s="8" t="s">
        <v>30</v>
      </c>
    </row>
    <row r="206" spans="1:6">
      <c r="A206" s="8">
        <v>4559</v>
      </c>
      <c r="B206" s="8" t="s">
        <v>647</v>
      </c>
      <c r="C206" s="8">
        <v>4</v>
      </c>
      <c r="D206" s="8" t="s">
        <v>670</v>
      </c>
      <c r="E206" s="8" t="s">
        <v>44</v>
      </c>
      <c r="F206" s="8" t="s">
        <v>7</v>
      </c>
    </row>
    <row r="207" spans="1:6" ht="28.8">
      <c r="A207" s="8">
        <v>1041</v>
      </c>
      <c r="B207" s="8" t="s">
        <v>647</v>
      </c>
      <c r="C207" s="8">
        <v>4</v>
      </c>
      <c r="D207" s="8" t="s">
        <v>671</v>
      </c>
      <c r="E207" s="8" t="s">
        <v>672</v>
      </c>
      <c r="F207" s="8" t="s">
        <v>7</v>
      </c>
    </row>
    <row r="208" spans="1:6" ht="28.8">
      <c r="A208" s="8">
        <v>1019</v>
      </c>
      <c r="B208" s="8" t="s">
        <v>647</v>
      </c>
      <c r="C208" s="8">
        <v>5</v>
      </c>
      <c r="D208" s="8" t="s">
        <v>673</v>
      </c>
      <c r="E208" s="8" t="s">
        <v>674</v>
      </c>
      <c r="F208" s="8" t="s">
        <v>7</v>
      </c>
    </row>
    <row r="209" spans="1:6" ht="72">
      <c r="A209" s="8">
        <v>8934</v>
      </c>
      <c r="B209" s="8" t="s">
        <v>647</v>
      </c>
      <c r="C209" s="8">
        <v>1</v>
      </c>
      <c r="D209" s="8" t="s">
        <v>675</v>
      </c>
      <c r="E209" s="8" t="s">
        <v>676</v>
      </c>
      <c r="F209" s="8" t="s">
        <v>7</v>
      </c>
    </row>
    <row r="210" spans="1:6">
      <c r="A210" s="8">
        <v>3045</v>
      </c>
      <c r="B210" s="8" t="s">
        <v>647</v>
      </c>
      <c r="C210" s="8">
        <v>3</v>
      </c>
      <c r="D210" s="8" t="s">
        <v>677</v>
      </c>
      <c r="E210" s="8" t="s">
        <v>44</v>
      </c>
      <c r="F210" s="8" t="s">
        <v>7</v>
      </c>
    </row>
    <row r="211" spans="1:6" ht="28.8">
      <c r="A211" s="8">
        <v>7200</v>
      </c>
      <c r="B211" s="8" t="s">
        <v>647</v>
      </c>
      <c r="C211" s="8">
        <v>3</v>
      </c>
      <c r="D211" s="8" t="s">
        <v>678</v>
      </c>
      <c r="E211" s="8" t="s">
        <v>679</v>
      </c>
      <c r="F211" s="8" t="s">
        <v>7</v>
      </c>
    </row>
    <row r="212" spans="1:6" ht="43.2">
      <c r="A212" s="8">
        <v>6480</v>
      </c>
      <c r="B212" s="8" t="s">
        <v>647</v>
      </c>
      <c r="C212" s="8">
        <v>3</v>
      </c>
      <c r="D212" s="8" t="s">
        <v>650</v>
      </c>
      <c r="E212" s="8" t="s">
        <v>651</v>
      </c>
      <c r="F212" s="8" t="s">
        <v>7</v>
      </c>
    </row>
    <row r="213" spans="1:6" ht="28.8">
      <c r="A213" s="8">
        <v>6071</v>
      </c>
      <c r="B213" s="8" t="s">
        <v>647</v>
      </c>
      <c r="C213" s="8">
        <v>2</v>
      </c>
      <c r="D213" s="8" t="s">
        <v>680</v>
      </c>
      <c r="E213" s="8" t="s">
        <v>681</v>
      </c>
      <c r="F213" s="8" t="s">
        <v>7</v>
      </c>
    </row>
    <row r="214" spans="1:6" ht="43.2">
      <c r="A214" s="8">
        <v>8990</v>
      </c>
      <c r="B214" s="8" t="s">
        <v>647</v>
      </c>
      <c r="C214" s="8">
        <v>3</v>
      </c>
      <c r="D214" s="8" t="s">
        <v>682</v>
      </c>
      <c r="E214" s="8" t="s">
        <v>683</v>
      </c>
      <c r="F214" s="8" t="s">
        <v>7</v>
      </c>
    </row>
    <row r="215" spans="1:6" ht="28.8">
      <c r="A215" s="8">
        <v>8052</v>
      </c>
      <c r="B215" s="8" t="s">
        <v>647</v>
      </c>
      <c r="C215" s="8">
        <v>5</v>
      </c>
      <c r="D215" s="8" t="s">
        <v>684</v>
      </c>
      <c r="E215" s="8" t="s">
        <v>685</v>
      </c>
      <c r="F215" s="8" t="s">
        <v>30</v>
      </c>
    </row>
    <row r="216" spans="1:6">
      <c r="A216" s="8">
        <v>4564</v>
      </c>
      <c r="B216" s="8" t="s">
        <v>647</v>
      </c>
      <c r="C216" s="8">
        <v>4</v>
      </c>
      <c r="D216" s="8" t="s">
        <v>686</v>
      </c>
      <c r="E216" s="8" t="s">
        <v>44</v>
      </c>
      <c r="F216" s="8" t="s">
        <v>7</v>
      </c>
    </row>
    <row r="217" spans="1:6" ht="43.2">
      <c r="A217" s="8">
        <v>9493</v>
      </c>
      <c r="B217" s="8" t="s">
        <v>647</v>
      </c>
      <c r="C217" s="8">
        <v>1</v>
      </c>
      <c r="D217" s="8" t="s">
        <v>687</v>
      </c>
      <c r="E217" s="8" t="s">
        <v>688</v>
      </c>
      <c r="F217" s="8" t="s">
        <v>30</v>
      </c>
    </row>
    <row r="218" spans="1:6" ht="144">
      <c r="A218" s="8">
        <v>5940</v>
      </c>
      <c r="B218" s="8" t="s">
        <v>647</v>
      </c>
      <c r="C218" s="8">
        <v>3</v>
      </c>
      <c r="D218" s="8" t="s">
        <v>689</v>
      </c>
      <c r="E218" s="8" t="s">
        <v>690</v>
      </c>
      <c r="F218" s="8" t="s">
        <v>30</v>
      </c>
    </row>
    <row r="219" spans="1:6" ht="43.2">
      <c r="A219" s="8">
        <v>9408</v>
      </c>
      <c r="B219" s="8" t="s">
        <v>647</v>
      </c>
      <c r="C219" s="8">
        <v>1</v>
      </c>
      <c r="D219" s="8" t="s">
        <v>691</v>
      </c>
      <c r="E219" s="8" t="s">
        <v>692</v>
      </c>
      <c r="F219" s="8" t="s">
        <v>38</v>
      </c>
    </row>
    <row r="220" spans="1:6" ht="28.8">
      <c r="A220" s="8">
        <v>2247</v>
      </c>
      <c r="B220" s="8" t="s">
        <v>647</v>
      </c>
      <c r="C220" s="8">
        <v>5</v>
      </c>
      <c r="D220" s="8" t="s">
        <v>693</v>
      </c>
      <c r="E220" s="8" t="s">
        <v>694</v>
      </c>
      <c r="F220" s="8" t="s">
        <v>38</v>
      </c>
    </row>
    <row r="221" spans="1:6" ht="43.2">
      <c r="A221" s="8">
        <v>6051</v>
      </c>
      <c r="B221" s="8" t="s">
        <v>647</v>
      </c>
      <c r="C221" s="8">
        <v>1</v>
      </c>
      <c r="D221" s="8" t="s">
        <v>695</v>
      </c>
      <c r="E221" s="8" t="s">
        <v>696</v>
      </c>
      <c r="F221" s="8" t="s">
        <v>38</v>
      </c>
    </row>
    <row r="222" spans="1:6" ht="43.2">
      <c r="A222" s="8">
        <v>9131</v>
      </c>
      <c r="B222" s="8" t="s">
        <v>647</v>
      </c>
      <c r="C222" s="8">
        <v>2</v>
      </c>
      <c r="D222" s="8" t="s">
        <v>697</v>
      </c>
      <c r="E222" s="8" t="s">
        <v>698</v>
      </c>
      <c r="F222" s="8" t="s">
        <v>38</v>
      </c>
    </row>
    <row r="223" spans="1:6" ht="28.8">
      <c r="A223" s="8">
        <v>8184</v>
      </c>
      <c r="B223" s="8" t="s">
        <v>647</v>
      </c>
      <c r="C223" s="8">
        <v>4</v>
      </c>
      <c r="D223" s="8" t="s">
        <v>699</v>
      </c>
      <c r="E223" s="8" t="s">
        <v>700</v>
      </c>
      <c r="F223" s="8" t="s">
        <v>38</v>
      </c>
    </row>
    <row r="224" spans="1:6" ht="100.8">
      <c r="A224" s="8">
        <v>190</v>
      </c>
      <c r="B224" s="8" t="s">
        <v>647</v>
      </c>
      <c r="C224" s="8">
        <v>1</v>
      </c>
      <c r="D224" s="8" t="s">
        <v>701</v>
      </c>
      <c r="E224" s="8" t="s">
        <v>702</v>
      </c>
      <c r="F224" s="8" t="s">
        <v>38</v>
      </c>
    </row>
    <row r="225" spans="1:6" ht="57.6">
      <c r="A225" s="8">
        <v>7097</v>
      </c>
      <c r="B225" s="8" t="s">
        <v>647</v>
      </c>
      <c r="C225" s="8">
        <v>1</v>
      </c>
      <c r="D225" s="8" t="s">
        <v>648</v>
      </c>
      <c r="E225" s="8" t="s">
        <v>649</v>
      </c>
      <c r="F225" s="8" t="s">
        <v>38</v>
      </c>
    </row>
    <row r="226" spans="1:6" ht="43.2">
      <c r="A226" s="8">
        <v>2127</v>
      </c>
      <c r="B226" s="8" t="s">
        <v>647</v>
      </c>
      <c r="C226" s="8">
        <v>3</v>
      </c>
      <c r="D226" s="8" t="s">
        <v>703</v>
      </c>
      <c r="E226" s="8" t="s">
        <v>704</v>
      </c>
      <c r="F226" s="8" t="s">
        <v>38</v>
      </c>
    </row>
    <row r="227" spans="1:6" ht="43.2">
      <c r="A227" s="8">
        <v>7132</v>
      </c>
      <c r="B227" s="8" t="s">
        <v>647</v>
      </c>
      <c r="C227" s="8">
        <v>4</v>
      </c>
      <c r="D227" s="8" t="s">
        <v>705</v>
      </c>
      <c r="E227" s="8" t="s">
        <v>706</v>
      </c>
      <c r="F227" s="8" t="s">
        <v>38</v>
      </c>
    </row>
    <row r="228" spans="1:6" ht="43.2">
      <c r="A228" s="8">
        <v>232</v>
      </c>
      <c r="B228" s="8" t="s">
        <v>647</v>
      </c>
      <c r="C228" s="8">
        <v>5</v>
      </c>
      <c r="D228" s="8" t="s">
        <v>707</v>
      </c>
      <c r="E228" s="8" t="s">
        <v>708</v>
      </c>
      <c r="F228" s="8" t="s">
        <v>38</v>
      </c>
    </row>
    <row r="229" spans="1:6" ht="43.2">
      <c r="A229" s="8">
        <v>6666</v>
      </c>
      <c r="B229" s="8" t="s">
        <v>647</v>
      </c>
      <c r="C229" s="8">
        <v>1</v>
      </c>
      <c r="D229" s="8" t="s">
        <v>709</v>
      </c>
      <c r="E229" s="8" t="s">
        <v>710</v>
      </c>
      <c r="F229" s="8" t="s">
        <v>38</v>
      </c>
    </row>
    <row r="230" spans="1:6">
      <c r="A230" s="8">
        <v>6627</v>
      </c>
      <c r="B230" s="8" t="s">
        <v>647</v>
      </c>
      <c r="C230" s="8">
        <v>5</v>
      </c>
      <c r="D230" s="8" t="s">
        <v>711</v>
      </c>
      <c r="E230" s="8" t="s">
        <v>40</v>
      </c>
      <c r="F230" s="8" t="s">
        <v>38</v>
      </c>
    </row>
    <row r="231" spans="1:6" ht="28.8">
      <c r="A231" s="8">
        <v>320</v>
      </c>
      <c r="B231" s="8" t="s">
        <v>647</v>
      </c>
      <c r="C231" s="8">
        <v>3</v>
      </c>
      <c r="D231" s="8" t="s">
        <v>712</v>
      </c>
      <c r="E231" s="8" t="s">
        <v>40</v>
      </c>
      <c r="F231" s="8" t="s">
        <v>38</v>
      </c>
    </row>
    <row r="232" spans="1:6" ht="144">
      <c r="A232" s="8">
        <v>107</v>
      </c>
      <c r="B232" s="8" t="s">
        <v>647</v>
      </c>
      <c r="C232" s="8">
        <v>1</v>
      </c>
      <c r="D232" s="8" t="s">
        <v>713</v>
      </c>
      <c r="E232" s="8" t="s">
        <v>714</v>
      </c>
      <c r="F232" s="8" t="s">
        <v>30</v>
      </c>
    </row>
    <row r="233" spans="1:6" ht="129.6">
      <c r="A233" s="8">
        <v>103</v>
      </c>
      <c r="B233" s="8" t="s">
        <v>647</v>
      </c>
      <c r="C233" s="8">
        <v>1</v>
      </c>
      <c r="D233" s="8" t="s">
        <v>715</v>
      </c>
      <c r="E233" s="8" t="s">
        <v>716</v>
      </c>
      <c r="F233" s="8" t="s">
        <v>30</v>
      </c>
    </row>
    <row r="234" spans="1:6" ht="28.8">
      <c r="A234" s="8">
        <v>6067</v>
      </c>
      <c r="B234" s="8" t="s">
        <v>647</v>
      </c>
      <c r="C234" s="8">
        <v>2</v>
      </c>
      <c r="D234" s="8" t="s">
        <v>717</v>
      </c>
      <c r="E234" s="8" t="s">
        <v>718</v>
      </c>
      <c r="F234" s="8" t="s">
        <v>30</v>
      </c>
    </row>
    <row r="235" spans="1:6" ht="43.2">
      <c r="A235" s="8">
        <v>6052</v>
      </c>
      <c r="B235" s="8" t="s">
        <v>647</v>
      </c>
      <c r="C235" s="8">
        <v>1</v>
      </c>
      <c r="D235" s="8" t="s">
        <v>719</v>
      </c>
      <c r="E235" s="8" t="s">
        <v>720</v>
      </c>
      <c r="F235" s="8" t="s">
        <v>30</v>
      </c>
    </row>
    <row r="236" spans="1:6" ht="43.2">
      <c r="A236" s="8">
        <v>9465</v>
      </c>
      <c r="B236" s="8" t="s">
        <v>647</v>
      </c>
      <c r="C236" s="8">
        <v>1</v>
      </c>
      <c r="D236" s="8" t="s">
        <v>721</v>
      </c>
      <c r="E236" s="8" t="s">
        <v>722</v>
      </c>
      <c r="F236" s="8" t="s">
        <v>30</v>
      </c>
    </row>
    <row r="237" spans="1:6" ht="43.2">
      <c r="A237" s="8">
        <v>6051</v>
      </c>
      <c r="B237" s="8" t="s">
        <v>647</v>
      </c>
      <c r="C237" s="8">
        <v>1</v>
      </c>
      <c r="D237" s="8" t="s">
        <v>695</v>
      </c>
      <c r="E237" s="8" t="s">
        <v>696</v>
      </c>
      <c r="F237" s="8" t="s">
        <v>30</v>
      </c>
    </row>
    <row r="238" spans="1:6" ht="43.2">
      <c r="A238" s="8">
        <v>8051</v>
      </c>
      <c r="B238" s="8" t="s">
        <v>647</v>
      </c>
      <c r="C238" s="8">
        <v>1</v>
      </c>
      <c r="D238" s="8" t="s">
        <v>723</v>
      </c>
      <c r="E238" s="8" t="s">
        <v>724</v>
      </c>
      <c r="F238" s="8" t="s">
        <v>30</v>
      </c>
    </row>
    <row r="239" spans="1:6" ht="86.4">
      <c r="A239" s="8">
        <v>5950</v>
      </c>
      <c r="B239" s="8" t="s">
        <v>647</v>
      </c>
      <c r="C239" s="8">
        <v>1</v>
      </c>
      <c r="D239" s="8" t="s">
        <v>725</v>
      </c>
      <c r="E239" s="8" t="s">
        <v>726</v>
      </c>
      <c r="F239" s="8" t="s">
        <v>38</v>
      </c>
    </row>
    <row r="240" spans="1:6" ht="331.2">
      <c r="A240" s="8">
        <v>972</v>
      </c>
      <c r="B240" s="8" t="s">
        <v>647</v>
      </c>
      <c r="C240" s="8">
        <v>1</v>
      </c>
      <c r="D240" s="8" t="s">
        <v>727</v>
      </c>
      <c r="E240" s="8" t="s">
        <v>728</v>
      </c>
      <c r="F240" s="8" t="s">
        <v>7</v>
      </c>
    </row>
    <row r="241" spans="1:6" ht="43.2">
      <c r="A241" s="8">
        <v>9019</v>
      </c>
      <c r="B241" s="8" t="s">
        <v>647</v>
      </c>
      <c r="C241" s="8">
        <v>4</v>
      </c>
      <c r="D241" s="8" t="s">
        <v>729</v>
      </c>
      <c r="E241" s="8" t="s">
        <v>730</v>
      </c>
      <c r="F241" s="8" t="s">
        <v>7</v>
      </c>
    </row>
    <row r="242" spans="1:6" ht="28.8">
      <c r="A242" s="8">
        <v>2247</v>
      </c>
      <c r="B242" s="8" t="s">
        <v>647</v>
      </c>
      <c r="C242" s="8">
        <v>5</v>
      </c>
      <c r="D242" s="8" t="s">
        <v>693</v>
      </c>
      <c r="E242" s="8" t="s">
        <v>694</v>
      </c>
      <c r="F242" s="8" t="s">
        <v>7</v>
      </c>
    </row>
    <row r="243" spans="1:6">
      <c r="A243" s="8">
        <v>8299</v>
      </c>
      <c r="B243" s="8" t="s">
        <v>647</v>
      </c>
      <c r="C243" s="8">
        <v>1</v>
      </c>
      <c r="D243" s="8" t="s">
        <v>731</v>
      </c>
      <c r="E243" s="8" t="s">
        <v>641</v>
      </c>
      <c r="F243" s="8" t="s">
        <v>7</v>
      </c>
    </row>
    <row r="244" spans="1:6" ht="144">
      <c r="A244" s="8">
        <v>5940</v>
      </c>
      <c r="B244" s="8" t="s">
        <v>647</v>
      </c>
      <c r="C244" s="8">
        <v>3</v>
      </c>
      <c r="D244" s="8" t="s">
        <v>689</v>
      </c>
      <c r="E244" s="8" t="s">
        <v>690</v>
      </c>
      <c r="F244" s="8" t="s">
        <v>7</v>
      </c>
    </row>
    <row r="245" spans="1:6" ht="28.8">
      <c r="A245" s="8">
        <v>2336</v>
      </c>
      <c r="B245" s="8" t="s">
        <v>647</v>
      </c>
      <c r="C245" s="8">
        <v>1</v>
      </c>
      <c r="D245" s="8" t="s">
        <v>732</v>
      </c>
      <c r="E245" s="8" t="s">
        <v>598</v>
      </c>
      <c r="F245" s="8" t="s">
        <v>7</v>
      </c>
    </row>
    <row r="246" spans="1:6">
      <c r="A246" s="8">
        <v>2385</v>
      </c>
      <c r="B246" s="8" t="s">
        <v>647</v>
      </c>
      <c r="C246" s="8">
        <v>3</v>
      </c>
      <c r="D246" s="8" t="s">
        <v>733</v>
      </c>
      <c r="E246" s="8" t="s">
        <v>44</v>
      </c>
      <c r="F246" s="8" t="s">
        <v>7</v>
      </c>
    </row>
    <row r="247" spans="1:6" ht="115.2">
      <c r="A247" s="8">
        <v>8766</v>
      </c>
      <c r="B247" s="8" t="s">
        <v>647</v>
      </c>
      <c r="C247" s="8">
        <v>3</v>
      </c>
      <c r="D247" s="8" t="s">
        <v>734</v>
      </c>
      <c r="E247" s="8" t="s">
        <v>735</v>
      </c>
      <c r="F247" s="8" t="s">
        <v>7</v>
      </c>
    </row>
    <row r="248" spans="1:6" ht="28.8">
      <c r="A248" s="8">
        <v>2423</v>
      </c>
      <c r="B248" s="8" t="s">
        <v>647</v>
      </c>
      <c r="C248" s="8">
        <v>3</v>
      </c>
      <c r="D248" s="8" t="s">
        <v>736</v>
      </c>
      <c r="E248" s="8" t="s">
        <v>737</v>
      </c>
      <c r="F248" s="8" t="s">
        <v>7</v>
      </c>
    </row>
    <row r="249" spans="1:6" ht="43.2">
      <c r="A249" s="8">
        <v>6443</v>
      </c>
      <c r="B249" s="8" t="s">
        <v>647</v>
      </c>
      <c r="C249" s="8">
        <v>5</v>
      </c>
      <c r="D249" s="8" t="s">
        <v>738</v>
      </c>
      <c r="E249" s="8" t="s">
        <v>739</v>
      </c>
      <c r="F249" s="8" t="s">
        <v>7</v>
      </c>
    </row>
    <row r="250" spans="1:6" ht="86.4">
      <c r="A250" s="8">
        <v>7823</v>
      </c>
      <c r="B250" s="8" t="s">
        <v>647</v>
      </c>
      <c r="C250" s="8">
        <v>4</v>
      </c>
      <c r="D250" s="8" t="s">
        <v>740</v>
      </c>
      <c r="E250" s="8" t="s">
        <v>741</v>
      </c>
      <c r="F250" s="8" t="s">
        <v>7</v>
      </c>
    </row>
    <row r="251" spans="1:6" ht="28.8">
      <c r="A251" s="8">
        <v>2483</v>
      </c>
      <c r="B251" s="8" t="s">
        <v>647</v>
      </c>
      <c r="C251" s="8">
        <v>3</v>
      </c>
      <c r="D251" s="8" t="s">
        <v>742</v>
      </c>
      <c r="E251" s="8" t="s">
        <v>743</v>
      </c>
      <c r="F251" s="8" t="s">
        <v>7</v>
      </c>
    </row>
    <row r="252" spans="1:6" ht="129.6">
      <c r="A252" s="8">
        <v>8820</v>
      </c>
      <c r="B252" s="8" t="s">
        <v>647</v>
      </c>
      <c r="C252" s="8">
        <v>1</v>
      </c>
      <c r="D252" s="8" t="s">
        <v>744</v>
      </c>
      <c r="E252" s="8" t="s">
        <v>745</v>
      </c>
      <c r="F252" s="8" t="s">
        <v>7</v>
      </c>
    </row>
    <row r="253" spans="1:6" ht="43.2">
      <c r="A253" s="8">
        <v>8831</v>
      </c>
      <c r="B253" s="8" t="s">
        <v>647</v>
      </c>
      <c r="C253" s="8">
        <v>1</v>
      </c>
      <c r="D253" s="8" t="s">
        <v>746</v>
      </c>
      <c r="E253" s="8" t="s">
        <v>747</v>
      </c>
      <c r="F253" s="8" t="s">
        <v>7</v>
      </c>
    </row>
    <row r="254" spans="1:6" ht="28.8">
      <c r="A254" s="8">
        <v>2502</v>
      </c>
      <c r="B254" s="8" t="s">
        <v>647</v>
      </c>
      <c r="C254" s="8">
        <v>5</v>
      </c>
      <c r="D254" s="8" t="s">
        <v>748</v>
      </c>
      <c r="E254" s="8" t="s">
        <v>749</v>
      </c>
      <c r="F254" s="8" t="s">
        <v>7</v>
      </c>
    </row>
    <row r="255" spans="1:6">
      <c r="A255" s="8">
        <v>2518</v>
      </c>
      <c r="B255" s="8" t="s">
        <v>647</v>
      </c>
      <c r="C255" s="8">
        <v>4</v>
      </c>
      <c r="D255" s="8" t="s">
        <v>750</v>
      </c>
      <c r="E255" s="8" t="s">
        <v>44</v>
      </c>
      <c r="F255" s="8" t="s">
        <v>7</v>
      </c>
    </row>
    <row r="256" spans="1:6">
      <c r="A256" s="8">
        <v>2627</v>
      </c>
      <c r="B256" s="8" t="s">
        <v>647</v>
      </c>
      <c r="C256" s="8">
        <v>5</v>
      </c>
      <c r="D256" s="8" t="s">
        <v>751</v>
      </c>
      <c r="E256" s="8" t="s">
        <v>44</v>
      </c>
      <c r="F256" s="8" t="s">
        <v>7</v>
      </c>
    </row>
    <row r="257" spans="1:6" ht="28.8">
      <c r="A257" s="8">
        <v>1135</v>
      </c>
      <c r="B257" s="8" t="s">
        <v>647</v>
      </c>
      <c r="C257" s="8">
        <v>1</v>
      </c>
      <c r="D257" s="8" t="s">
        <v>752</v>
      </c>
      <c r="E257" s="8" t="s">
        <v>753</v>
      </c>
      <c r="F257" s="8" t="s">
        <v>7</v>
      </c>
    </row>
    <row r="258" spans="1:6" ht="28.8">
      <c r="A258" s="8">
        <v>7347</v>
      </c>
      <c r="B258" s="8" t="s">
        <v>647</v>
      </c>
      <c r="C258" s="8">
        <v>3</v>
      </c>
      <c r="D258" s="8" t="s">
        <v>754</v>
      </c>
      <c r="E258" s="8" t="s">
        <v>755</v>
      </c>
      <c r="F258" s="8" t="s">
        <v>7</v>
      </c>
    </row>
    <row r="259" spans="1:6" ht="28.8">
      <c r="A259" s="8">
        <v>7329</v>
      </c>
      <c r="B259" s="8" t="s">
        <v>647</v>
      </c>
      <c r="C259" s="8">
        <v>2</v>
      </c>
      <c r="D259" s="8" t="s">
        <v>756</v>
      </c>
      <c r="E259" s="8" t="s">
        <v>757</v>
      </c>
      <c r="F259" s="8" t="s">
        <v>7</v>
      </c>
    </row>
    <row r="260" spans="1:6">
      <c r="A260" s="8">
        <v>3398</v>
      </c>
      <c r="B260" s="8" t="s">
        <v>647</v>
      </c>
      <c r="C260" s="8">
        <v>3</v>
      </c>
      <c r="D260" s="8" t="s">
        <v>758</v>
      </c>
      <c r="E260" s="8" t="s">
        <v>641</v>
      </c>
      <c r="F260" s="8" t="s">
        <v>7</v>
      </c>
    </row>
    <row r="261" spans="1:6" ht="28.8">
      <c r="A261" s="8">
        <v>8184</v>
      </c>
      <c r="B261" s="8" t="s">
        <v>647</v>
      </c>
      <c r="C261" s="8">
        <v>4</v>
      </c>
      <c r="D261" s="8" t="s">
        <v>699</v>
      </c>
      <c r="E261" s="8" t="s">
        <v>700</v>
      </c>
      <c r="F261" s="8" t="s">
        <v>7</v>
      </c>
    </row>
    <row r="262" spans="1:6" ht="57.6">
      <c r="A262" s="8">
        <v>6488</v>
      </c>
      <c r="B262" s="8" t="s">
        <v>647</v>
      </c>
      <c r="C262" s="8">
        <v>2</v>
      </c>
      <c r="D262" s="8" t="s">
        <v>759</v>
      </c>
      <c r="E262" s="8" t="s">
        <v>760</v>
      </c>
      <c r="F262" s="8" t="s">
        <v>7</v>
      </c>
    </row>
    <row r="263" spans="1:6" ht="28.8">
      <c r="A263" s="8">
        <v>2239</v>
      </c>
      <c r="B263" s="8" t="s">
        <v>647</v>
      </c>
      <c r="C263" s="8">
        <v>5</v>
      </c>
      <c r="D263" s="8" t="s">
        <v>761</v>
      </c>
      <c r="E263" s="8" t="s">
        <v>25</v>
      </c>
      <c r="F263" s="8" t="s">
        <v>7</v>
      </c>
    </row>
    <row r="264" spans="1:6" ht="43.2">
      <c r="A264" s="8">
        <v>2186</v>
      </c>
      <c r="B264" s="8" t="s">
        <v>647</v>
      </c>
      <c r="C264" s="8">
        <v>1</v>
      </c>
      <c r="D264" s="8" t="s">
        <v>762</v>
      </c>
      <c r="E264" s="8" t="s">
        <v>763</v>
      </c>
      <c r="F264" s="8" t="s">
        <v>7</v>
      </c>
    </row>
    <row r="265" spans="1:6" ht="28.8">
      <c r="A265" s="8">
        <v>9027</v>
      </c>
      <c r="B265" s="8" t="s">
        <v>647</v>
      </c>
      <c r="C265" s="8">
        <v>4</v>
      </c>
      <c r="D265" s="8" t="s">
        <v>764</v>
      </c>
      <c r="E265" s="8" t="s">
        <v>765</v>
      </c>
      <c r="F265" s="8" t="s">
        <v>7</v>
      </c>
    </row>
    <row r="266" spans="1:6" ht="43.2">
      <c r="A266" s="8">
        <v>6504</v>
      </c>
      <c r="B266" s="8" t="s">
        <v>647</v>
      </c>
      <c r="C266" s="8">
        <v>1</v>
      </c>
      <c r="D266" s="8" t="s">
        <v>766</v>
      </c>
      <c r="E266" s="8" t="s">
        <v>767</v>
      </c>
      <c r="F266" s="8" t="s">
        <v>7</v>
      </c>
    </row>
    <row r="267" spans="1:6" ht="28.8">
      <c r="A267" s="8">
        <v>6067</v>
      </c>
      <c r="B267" s="8" t="s">
        <v>647</v>
      </c>
      <c r="C267" s="8">
        <v>2</v>
      </c>
      <c r="D267" s="8" t="s">
        <v>717</v>
      </c>
      <c r="E267" s="8" t="s">
        <v>718</v>
      </c>
      <c r="F267" s="8" t="s">
        <v>7</v>
      </c>
    </row>
    <row r="268" spans="1:6" ht="28.8">
      <c r="A268" s="8">
        <v>3180</v>
      </c>
      <c r="B268" s="8" t="s">
        <v>647</v>
      </c>
      <c r="C268" s="8">
        <v>4</v>
      </c>
      <c r="D268" s="8" t="s">
        <v>768</v>
      </c>
      <c r="E268" s="8" t="s">
        <v>44</v>
      </c>
      <c r="F268" s="8" t="s">
        <v>7</v>
      </c>
    </row>
    <row r="269" spans="1:6" ht="86.4">
      <c r="A269" s="8">
        <v>6288</v>
      </c>
      <c r="B269" s="8" t="s">
        <v>647</v>
      </c>
      <c r="C269" s="8">
        <v>4</v>
      </c>
      <c r="D269" s="8" t="s">
        <v>769</v>
      </c>
      <c r="E269" s="8" t="s">
        <v>770</v>
      </c>
      <c r="F269" s="8" t="s">
        <v>7</v>
      </c>
    </row>
    <row r="270" spans="1:6" ht="43.2">
      <c r="A270" s="8">
        <v>7132</v>
      </c>
      <c r="B270" s="8" t="s">
        <v>647</v>
      </c>
      <c r="C270" s="8">
        <v>4</v>
      </c>
      <c r="D270" s="8" t="s">
        <v>705</v>
      </c>
      <c r="E270" s="8" t="s">
        <v>706</v>
      </c>
      <c r="F270" s="8" t="s">
        <v>7</v>
      </c>
    </row>
    <row r="271" spans="1:6" ht="43.2">
      <c r="A271" s="8">
        <v>7120</v>
      </c>
      <c r="B271" s="8" t="s">
        <v>647</v>
      </c>
      <c r="C271" s="8">
        <v>4</v>
      </c>
      <c r="D271" s="8" t="s">
        <v>771</v>
      </c>
      <c r="E271" s="8" t="s">
        <v>772</v>
      </c>
      <c r="F271" s="8" t="s">
        <v>7</v>
      </c>
    </row>
    <row r="272" spans="1:6" ht="57.6">
      <c r="A272" s="8">
        <v>9063</v>
      </c>
      <c r="B272" s="8" t="s">
        <v>647</v>
      </c>
      <c r="C272" s="8">
        <v>3</v>
      </c>
      <c r="D272" s="8" t="s">
        <v>773</v>
      </c>
      <c r="E272" s="8" t="s">
        <v>774</v>
      </c>
      <c r="F272" s="8" t="s">
        <v>7</v>
      </c>
    </row>
    <row r="273" spans="1:6" ht="43.2">
      <c r="A273" s="8">
        <v>5993</v>
      </c>
      <c r="B273" s="8" t="s">
        <v>647</v>
      </c>
      <c r="C273" s="8">
        <v>5</v>
      </c>
      <c r="D273" s="8" t="s">
        <v>775</v>
      </c>
      <c r="E273" s="8" t="s">
        <v>776</v>
      </c>
      <c r="F273" s="8" t="s">
        <v>7</v>
      </c>
    </row>
    <row r="274" spans="1:6" ht="72">
      <c r="A274" s="8">
        <v>861</v>
      </c>
      <c r="B274" s="8" t="s">
        <v>647</v>
      </c>
      <c r="C274" s="8">
        <v>5</v>
      </c>
      <c r="D274" s="8" t="s">
        <v>777</v>
      </c>
      <c r="E274" s="8" t="s">
        <v>778</v>
      </c>
      <c r="F274" s="8" t="s">
        <v>7</v>
      </c>
    </row>
    <row r="275" spans="1:6" ht="28.8">
      <c r="A275" s="8">
        <v>3256</v>
      </c>
      <c r="B275" s="8" t="s">
        <v>647</v>
      </c>
      <c r="C275" s="8">
        <v>3</v>
      </c>
      <c r="D275" s="8" t="s">
        <v>779</v>
      </c>
      <c r="E275" s="8" t="s">
        <v>780</v>
      </c>
      <c r="F275" s="8" t="s">
        <v>7</v>
      </c>
    </row>
    <row r="276" spans="1:6">
      <c r="A276" s="8">
        <v>3383</v>
      </c>
      <c r="B276" s="8" t="s">
        <v>647</v>
      </c>
      <c r="C276" s="8">
        <v>2</v>
      </c>
      <c r="D276" s="8" t="s">
        <v>781</v>
      </c>
      <c r="E276" s="8" t="s">
        <v>641</v>
      </c>
      <c r="F276" s="8" t="s">
        <v>7</v>
      </c>
    </row>
    <row r="277" spans="1:6" ht="28.8">
      <c r="A277" s="8">
        <v>7286</v>
      </c>
      <c r="B277" s="8" t="s">
        <v>647</v>
      </c>
      <c r="C277" s="8">
        <v>4</v>
      </c>
      <c r="D277" s="8" t="s">
        <v>782</v>
      </c>
      <c r="E277" s="8" t="s">
        <v>783</v>
      </c>
      <c r="F277" s="8" t="s">
        <v>7</v>
      </c>
    </row>
    <row r="278" spans="1:6" ht="43.2">
      <c r="A278" s="8">
        <v>8868</v>
      </c>
      <c r="B278" s="8" t="s">
        <v>647</v>
      </c>
      <c r="C278" s="8">
        <v>1</v>
      </c>
      <c r="D278" s="8" t="s">
        <v>784</v>
      </c>
      <c r="E278" s="8" t="s">
        <v>785</v>
      </c>
      <c r="F278" s="8" t="s">
        <v>7</v>
      </c>
    </row>
    <row r="279" spans="1:6" ht="72">
      <c r="A279" s="8">
        <v>8854</v>
      </c>
      <c r="B279" s="8" t="s">
        <v>647</v>
      </c>
      <c r="C279" s="8">
        <v>1</v>
      </c>
      <c r="D279" s="8" t="s">
        <v>786</v>
      </c>
      <c r="E279" s="8" t="s">
        <v>787</v>
      </c>
      <c r="F279" s="8" t="s">
        <v>7</v>
      </c>
    </row>
    <row r="280" spans="1:6" ht="28.8">
      <c r="A280" s="8">
        <v>7320</v>
      </c>
      <c r="B280" s="8" t="s">
        <v>647</v>
      </c>
      <c r="C280" s="8">
        <v>4</v>
      </c>
      <c r="D280" s="8" t="s">
        <v>788</v>
      </c>
      <c r="E280" s="8" t="s">
        <v>789</v>
      </c>
      <c r="F280" s="8" t="s">
        <v>7</v>
      </c>
    </row>
    <row r="281" spans="1:6" ht="28.8">
      <c r="A281" s="8">
        <v>8083</v>
      </c>
      <c r="B281" s="8" t="s">
        <v>647</v>
      </c>
      <c r="C281" s="8">
        <v>1</v>
      </c>
      <c r="D281" s="8" t="s">
        <v>790</v>
      </c>
      <c r="E281" s="8" t="s">
        <v>791</v>
      </c>
      <c r="F281" s="8" t="s">
        <v>7</v>
      </c>
    </row>
    <row r="282" spans="1:6" ht="28.8">
      <c r="A282" s="8">
        <v>2178</v>
      </c>
      <c r="B282" s="8" t="s">
        <v>647</v>
      </c>
      <c r="C282" s="8">
        <v>4</v>
      </c>
      <c r="D282" s="8" t="s">
        <v>792</v>
      </c>
      <c r="E282" s="8" t="s">
        <v>793</v>
      </c>
      <c r="F282" s="8" t="s">
        <v>7</v>
      </c>
    </row>
    <row r="283" spans="1:6" ht="43.2">
      <c r="A283" s="8">
        <v>2180</v>
      </c>
      <c r="B283" s="8" t="s">
        <v>647</v>
      </c>
      <c r="C283" s="8">
        <v>2</v>
      </c>
      <c r="D283" s="8" t="s">
        <v>794</v>
      </c>
      <c r="E283" s="8" t="s">
        <v>795</v>
      </c>
      <c r="F283" s="8" t="s">
        <v>7</v>
      </c>
    </row>
    <row r="284" spans="1:6" ht="43.2">
      <c r="A284" s="8">
        <v>8051</v>
      </c>
      <c r="B284" s="8" t="s">
        <v>647</v>
      </c>
      <c r="C284" s="8">
        <v>1</v>
      </c>
      <c r="D284" s="8" t="s">
        <v>723</v>
      </c>
      <c r="E284" s="8" t="s">
        <v>724</v>
      </c>
      <c r="F284" s="8" t="s">
        <v>7</v>
      </c>
    </row>
    <row r="285" spans="1:6" ht="28.8">
      <c r="A285" s="8">
        <v>9122</v>
      </c>
      <c r="B285" s="8" t="s">
        <v>647</v>
      </c>
      <c r="C285" s="8">
        <v>1</v>
      </c>
      <c r="D285" s="8" t="s">
        <v>796</v>
      </c>
      <c r="E285" s="8" t="s">
        <v>791</v>
      </c>
      <c r="F285" s="8" t="s">
        <v>7</v>
      </c>
    </row>
    <row r="286" spans="1:6" ht="43.2">
      <c r="A286" s="8">
        <v>6827</v>
      </c>
      <c r="B286" s="8" t="s">
        <v>647</v>
      </c>
      <c r="C286" s="8">
        <v>5</v>
      </c>
      <c r="D286" s="8" t="s">
        <v>797</v>
      </c>
      <c r="E286" s="8" t="s">
        <v>798</v>
      </c>
      <c r="F286" s="8" t="s">
        <v>38</v>
      </c>
    </row>
    <row r="287" spans="1:6" ht="28.8">
      <c r="A287" s="8">
        <v>9283</v>
      </c>
      <c r="B287" s="8" t="s">
        <v>647</v>
      </c>
      <c r="C287" s="8">
        <v>1</v>
      </c>
      <c r="D287" s="8" t="s">
        <v>799</v>
      </c>
      <c r="E287" s="8" t="s">
        <v>800</v>
      </c>
      <c r="F287" s="8" t="s">
        <v>38</v>
      </c>
    </row>
    <row r="288" spans="1:6" ht="43.2">
      <c r="A288" s="8">
        <v>321</v>
      </c>
      <c r="B288" s="8" t="s">
        <v>647</v>
      </c>
      <c r="C288" s="8">
        <v>1</v>
      </c>
      <c r="D288" s="8" t="s">
        <v>801</v>
      </c>
      <c r="E288" s="8" t="s">
        <v>802</v>
      </c>
      <c r="F288" s="8" t="s">
        <v>30</v>
      </c>
    </row>
    <row r="289" spans="1:6" ht="28.8">
      <c r="A289" s="8">
        <v>4466</v>
      </c>
      <c r="B289" s="8" t="s">
        <v>647</v>
      </c>
      <c r="C289" s="8">
        <v>2</v>
      </c>
      <c r="D289" s="8" t="s">
        <v>803</v>
      </c>
      <c r="E289" s="8" t="s">
        <v>633</v>
      </c>
      <c r="F289" s="8" t="s">
        <v>30</v>
      </c>
    </row>
    <row r="290" spans="1:6">
      <c r="A290" s="8">
        <v>314</v>
      </c>
      <c r="B290" s="8" t="s">
        <v>647</v>
      </c>
      <c r="C290" s="8">
        <v>4</v>
      </c>
      <c r="D290" s="8" t="s">
        <v>804</v>
      </c>
      <c r="E290" s="8" t="s">
        <v>805</v>
      </c>
      <c r="F290" s="8" t="s">
        <v>30</v>
      </c>
    </row>
    <row r="291" spans="1:6" ht="28.8">
      <c r="A291" s="8">
        <v>310</v>
      </c>
      <c r="B291" s="8" t="s">
        <v>647</v>
      </c>
      <c r="C291" s="8">
        <v>5</v>
      </c>
      <c r="D291" s="8" t="s">
        <v>806</v>
      </c>
      <c r="E291" s="8" t="s">
        <v>807</v>
      </c>
      <c r="F291" s="8" t="s">
        <v>30</v>
      </c>
    </row>
    <row r="292" spans="1:6">
      <c r="A292" s="8">
        <v>4543</v>
      </c>
      <c r="B292" s="8" t="s">
        <v>647</v>
      </c>
      <c r="C292" s="8">
        <v>4</v>
      </c>
      <c r="D292" s="8" t="s">
        <v>808</v>
      </c>
      <c r="E292" s="8" t="s">
        <v>480</v>
      </c>
      <c r="F292" s="8" t="s">
        <v>30</v>
      </c>
    </row>
    <row r="293" spans="1:6">
      <c r="A293" s="8">
        <v>4640</v>
      </c>
      <c r="B293" s="8" t="s">
        <v>647</v>
      </c>
      <c r="C293" s="8">
        <v>1</v>
      </c>
      <c r="D293" s="8" t="s">
        <v>809</v>
      </c>
      <c r="E293" s="8" t="s">
        <v>581</v>
      </c>
      <c r="F293" s="8" t="s">
        <v>30</v>
      </c>
    </row>
    <row r="294" spans="1:6" ht="28.8">
      <c r="A294" s="8">
        <v>9266</v>
      </c>
      <c r="B294" s="8" t="s">
        <v>647</v>
      </c>
      <c r="C294" s="8">
        <v>4</v>
      </c>
      <c r="D294" s="8" t="s">
        <v>810</v>
      </c>
      <c r="E294" s="8" t="s">
        <v>811</v>
      </c>
      <c r="F294" s="8" t="s">
        <v>30</v>
      </c>
    </row>
    <row r="295" spans="1:6" ht="28.8">
      <c r="A295" s="8">
        <v>2299</v>
      </c>
      <c r="B295" s="8" t="s">
        <v>647</v>
      </c>
      <c r="C295" s="8">
        <v>1</v>
      </c>
      <c r="D295" s="8" t="s">
        <v>812</v>
      </c>
      <c r="E295" s="8" t="s">
        <v>813</v>
      </c>
      <c r="F295" s="8" t="s">
        <v>30</v>
      </c>
    </row>
    <row r="296" spans="1:6" ht="43.2">
      <c r="A296" s="8">
        <v>9288</v>
      </c>
      <c r="B296" s="8" t="s">
        <v>647</v>
      </c>
      <c r="C296" s="8">
        <v>1</v>
      </c>
      <c r="D296" s="8" t="s">
        <v>814</v>
      </c>
      <c r="E296" s="8" t="s">
        <v>815</v>
      </c>
      <c r="F296" s="8" t="s">
        <v>30</v>
      </c>
    </row>
    <row r="297" spans="1:6" ht="28.8">
      <c r="A297" s="8">
        <v>2011</v>
      </c>
      <c r="B297" s="8" t="s">
        <v>647</v>
      </c>
      <c r="C297" s="8">
        <v>5</v>
      </c>
      <c r="D297" s="8" t="s">
        <v>816</v>
      </c>
      <c r="E297" s="8" t="s">
        <v>817</v>
      </c>
      <c r="F297" s="8" t="s">
        <v>30</v>
      </c>
    </row>
    <row r="298" spans="1:6" ht="57.6">
      <c r="A298" s="8">
        <v>6488</v>
      </c>
      <c r="B298" s="8" t="s">
        <v>647</v>
      </c>
      <c r="C298" s="8">
        <v>2</v>
      </c>
      <c r="D298" s="8" t="s">
        <v>759</v>
      </c>
      <c r="E298" s="8" t="s">
        <v>760</v>
      </c>
      <c r="F298" s="8" t="s">
        <v>30</v>
      </c>
    </row>
    <row r="299" spans="1:6" ht="86.4">
      <c r="A299" s="8">
        <v>5950</v>
      </c>
      <c r="B299" s="8" t="s">
        <v>647</v>
      </c>
      <c r="C299" s="8">
        <v>1</v>
      </c>
      <c r="D299" s="8" t="s">
        <v>725</v>
      </c>
      <c r="E299" s="8" t="s">
        <v>726</v>
      </c>
      <c r="F299" s="8" t="s">
        <v>30</v>
      </c>
    </row>
    <row r="300" spans="1:6" ht="86.4">
      <c r="A300" s="8">
        <v>5836</v>
      </c>
      <c r="B300" s="8" t="s">
        <v>647</v>
      </c>
      <c r="C300" s="8">
        <v>4</v>
      </c>
      <c r="D300" s="8" t="s">
        <v>818</v>
      </c>
      <c r="E300" s="8" t="s">
        <v>819</v>
      </c>
      <c r="F300" s="8" t="s">
        <v>30</v>
      </c>
    </row>
    <row r="301" spans="1:6" ht="115.2">
      <c r="A301" s="8">
        <v>6300</v>
      </c>
      <c r="B301" s="8" t="s">
        <v>647</v>
      </c>
      <c r="C301" s="8">
        <v>1</v>
      </c>
      <c r="D301" s="8" t="s">
        <v>820</v>
      </c>
      <c r="E301" s="8" t="s">
        <v>821</v>
      </c>
      <c r="F301" s="8" t="s">
        <v>30</v>
      </c>
    </row>
    <row r="302" spans="1:6" ht="86.4">
      <c r="A302" s="8">
        <v>6288</v>
      </c>
      <c r="B302" s="8" t="s">
        <v>647</v>
      </c>
      <c r="C302" s="8">
        <v>4</v>
      </c>
      <c r="D302" s="8" t="s">
        <v>769</v>
      </c>
      <c r="E302" s="8" t="s">
        <v>770</v>
      </c>
      <c r="F302" s="8" t="s">
        <v>30</v>
      </c>
    </row>
    <row r="303" spans="1:6" ht="28.8">
      <c r="A303" s="8">
        <v>5870</v>
      </c>
      <c r="B303" s="8" t="s">
        <v>647</v>
      </c>
      <c r="C303" s="8">
        <v>3</v>
      </c>
      <c r="D303" s="8" t="s">
        <v>822</v>
      </c>
      <c r="E303" s="8" t="s">
        <v>823</v>
      </c>
      <c r="F303" s="8" t="s">
        <v>30</v>
      </c>
    </row>
    <row r="304" spans="1:6" ht="28.8">
      <c r="A304" s="8">
        <v>2053</v>
      </c>
      <c r="B304" s="8" t="s">
        <v>647</v>
      </c>
      <c r="C304" s="8">
        <v>3</v>
      </c>
      <c r="D304" s="8" t="s">
        <v>824</v>
      </c>
      <c r="E304" s="8" t="s">
        <v>825</v>
      </c>
      <c r="F304" s="8" t="s">
        <v>30</v>
      </c>
    </row>
    <row r="305" spans="1:6" ht="72">
      <c r="A305" s="8">
        <v>861</v>
      </c>
      <c r="B305" s="8" t="s">
        <v>647</v>
      </c>
      <c r="C305" s="8">
        <v>5</v>
      </c>
      <c r="D305" s="8" t="s">
        <v>777</v>
      </c>
      <c r="E305" s="8" t="s">
        <v>778</v>
      </c>
      <c r="F305" s="8" t="s">
        <v>38</v>
      </c>
    </row>
    <row r="306" spans="1:6" ht="72">
      <c r="A306" s="8">
        <v>7175</v>
      </c>
      <c r="B306" s="8" t="s">
        <v>647</v>
      </c>
      <c r="C306" s="8">
        <v>1</v>
      </c>
      <c r="D306" s="8" t="s">
        <v>826</v>
      </c>
      <c r="E306" s="8" t="s">
        <v>827</v>
      </c>
      <c r="F306" s="8" t="s">
        <v>38</v>
      </c>
    </row>
    <row r="307" spans="1:6" ht="28.8">
      <c r="A307" s="8">
        <v>4449</v>
      </c>
      <c r="B307" s="8" t="s">
        <v>647</v>
      </c>
      <c r="C307" s="8">
        <v>3</v>
      </c>
      <c r="D307" s="8" t="s">
        <v>828</v>
      </c>
      <c r="E307" s="8" t="s">
        <v>573</v>
      </c>
      <c r="F307" s="8" t="s">
        <v>30</v>
      </c>
    </row>
    <row r="308" spans="1:6">
      <c r="A308" s="8">
        <v>4481</v>
      </c>
      <c r="B308" s="8" t="s">
        <v>647</v>
      </c>
      <c r="C308" s="8">
        <v>2</v>
      </c>
      <c r="D308" s="8" t="s">
        <v>829</v>
      </c>
      <c r="E308" s="8" t="s">
        <v>476</v>
      </c>
      <c r="F308" s="8" t="s">
        <v>38</v>
      </c>
    </row>
    <row r="309" spans="1:6" ht="28.8">
      <c r="A309" s="8">
        <v>4436</v>
      </c>
      <c r="B309" s="8" t="s">
        <v>647</v>
      </c>
      <c r="C309" s="8">
        <v>3</v>
      </c>
      <c r="D309" s="8" t="s">
        <v>830</v>
      </c>
      <c r="E309" s="8" t="s">
        <v>573</v>
      </c>
      <c r="F309" s="8" t="s">
        <v>30</v>
      </c>
    </row>
    <row r="310" spans="1:6">
      <c r="A310" s="8">
        <v>2342</v>
      </c>
      <c r="B310" s="8" t="s">
        <v>647</v>
      </c>
      <c r="C310" s="8">
        <v>1</v>
      </c>
      <c r="D310" s="8" t="s">
        <v>831</v>
      </c>
      <c r="E310" s="8" t="s">
        <v>832</v>
      </c>
      <c r="F310" s="8" t="s">
        <v>30</v>
      </c>
    </row>
    <row r="311" spans="1:6" ht="72">
      <c r="A311" s="8">
        <v>2022</v>
      </c>
      <c r="B311" s="8" t="s">
        <v>647</v>
      </c>
      <c r="C311" s="8">
        <v>3</v>
      </c>
      <c r="D311" s="8" t="s">
        <v>833</v>
      </c>
      <c r="E311" s="8" t="s">
        <v>834</v>
      </c>
      <c r="F311" s="8" t="s">
        <v>5</v>
      </c>
    </row>
    <row r="312" spans="1:6" ht="201.6">
      <c r="A312" s="8">
        <v>1995</v>
      </c>
      <c r="B312" s="8" t="s">
        <v>647</v>
      </c>
      <c r="C312" s="8">
        <v>1</v>
      </c>
      <c r="D312" s="8" t="s">
        <v>835</v>
      </c>
      <c r="E312" s="8" t="s">
        <v>836</v>
      </c>
      <c r="F312" s="8" t="s">
        <v>5</v>
      </c>
    </row>
    <row r="313" spans="1:6" ht="86.4">
      <c r="A313" s="8">
        <v>1987</v>
      </c>
      <c r="B313" s="8" t="s">
        <v>647</v>
      </c>
      <c r="C313" s="8">
        <v>1</v>
      </c>
      <c r="D313" s="8" t="s">
        <v>837</v>
      </c>
      <c r="E313" s="8" t="s">
        <v>838</v>
      </c>
      <c r="F313" s="8" t="s">
        <v>30</v>
      </c>
    </row>
    <row r="314" spans="1:6" ht="43.2">
      <c r="A314" s="8">
        <v>282</v>
      </c>
      <c r="B314" s="8" t="s">
        <v>647</v>
      </c>
      <c r="C314" s="8">
        <v>3</v>
      </c>
      <c r="D314" s="8" t="s">
        <v>839</v>
      </c>
      <c r="E314" s="8" t="s">
        <v>840</v>
      </c>
      <c r="F314" s="8" t="s">
        <v>30</v>
      </c>
    </row>
    <row r="315" spans="1:6" ht="43.2">
      <c r="A315" s="8">
        <v>2412</v>
      </c>
      <c r="B315" s="8" t="s">
        <v>647</v>
      </c>
      <c r="C315" s="8">
        <v>3</v>
      </c>
      <c r="D315" s="8" t="s">
        <v>841</v>
      </c>
      <c r="E315" s="8" t="s">
        <v>842</v>
      </c>
      <c r="F315" s="8" t="s">
        <v>30</v>
      </c>
    </row>
    <row r="316" spans="1:6" ht="28.8">
      <c r="A316" s="8">
        <v>4334</v>
      </c>
      <c r="B316" s="8" t="s">
        <v>647</v>
      </c>
      <c r="C316" s="8">
        <v>3</v>
      </c>
      <c r="D316" s="8" t="s">
        <v>843</v>
      </c>
      <c r="E316" s="8" t="s">
        <v>844</v>
      </c>
      <c r="F316" s="8" t="s">
        <v>30</v>
      </c>
    </row>
    <row r="317" spans="1:6" ht="28.8">
      <c r="A317" s="8">
        <v>4335</v>
      </c>
      <c r="B317" s="8" t="s">
        <v>647</v>
      </c>
      <c r="C317" s="8">
        <v>3</v>
      </c>
      <c r="D317" s="8" t="s">
        <v>845</v>
      </c>
      <c r="E317" s="8" t="s">
        <v>846</v>
      </c>
      <c r="F317" s="8" t="s">
        <v>30</v>
      </c>
    </row>
    <row r="318" spans="1:6" ht="100.8">
      <c r="A318" s="8">
        <v>8815</v>
      </c>
      <c r="B318" s="8" t="s">
        <v>647</v>
      </c>
      <c r="C318" s="8">
        <v>1</v>
      </c>
      <c r="D318" s="8" t="s">
        <v>847</v>
      </c>
      <c r="E318" s="8" t="s">
        <v>848</v>
      </c>
      <c r="F318" s="8" t="s">
        <v>30</v>
      </c>
    </row>
    <row r="319" spans="1:6" ht="129.6">
      <c r="A319" s="8">
        <v>8702</v>
      </c>
      <c r="B319" s="8" t="s">
        <v>647</v>
      </c>
      <c r="C319" s="8">
        <v>1</v>
      </c>
      <c r="D319" s="8" t="s">
        <v>849</v>
      </c>
      <c r="E319" s="8" t="s">
        <v>850</v>
      </c>
      <c r="F319" s="8" t="s">
        <v>30</v>
      </c>
    </row>
    <row r="320" spans="1:6" ht="43.2">
      <c r="A320" s="8">
        <v>9210</v>
      </c>
      <c r="B320" s="8" t="s">
        <v>647</v>
      </c>
      <c r="C320" s="8">
        <v>5</v>
      </c>
      <c r="D320" s="8" t="s">
        <v>851</v>
      </c>
      <c r="E320" s="8" t="s">
        <v>852</v>
      </c>
      <c r="F320" s="8" t="s">
        <v>30</v>
      </c>
    </row>
    <row r="321" spans="1:6" ht="28.8">
      <c r="A321" s="8">
        <v>4361</v>
      </c>
      <c r="B321" s="8" t="s">
        <v>647</v>
      </c>
      <c r="C321" s="8">
        <v>2</v>
      </c>
      <c r="D321" s="8" t="s">
        <v>853</v>
      </c>
      <c r="E321" s="8" t="s">
        <v>854</v>
      </c>
      <c r="F321" s="8" t="s">
        <v>30</v>
      </c>
    </row>
    <row r="322" spans="1:6">
      <c r="A322" s="8">
        <v>2392</v>
      </c>
      <c r="B322" s="8" t="s">
        <v>647</v>
      </c>
      <c r="C322" s="8">
        <v>5</v>
      </c>
      <c r="D322" s="8" t="s">
        <v>855</v>
      </c>
      <c r="E322" s="8" t="s">
        <v>856</v>
      </c>
      <c r="F322" s="8" t="s">
        <v>30</v>
      </c>
    </row>
    <row r="323" spans="1:6" ht="43.2">
      <c r="A323" s="8">
        <v>4369</v>
      </c>
      <c r="B323" s="8" t="s">
        <v>647</v>
      </c>
      <c r="C323" s="8">
        <v>1</v>
      </c>
      <c r="D323" s="8" t="s">
        <v>857</v>
      </c>
      <c r="E323" s="8" t="s">
        <v>858</v>
      </c>
      <c r="F323" s="8" t="s">
        <v>30</v>
      </c>
    </row>
    <row r="324" spans="1:6" ht="230.4">
      <c r="A324" s="8">
        <v>8697</v>
      </c>
      <c r="B324" s="8" t="s">
        <v>647</v>
      </c>
      <c r="C324" s="8">
        <v>1</v>
      </c>
      <c r="D324" s="8" t="s">
        <v>859</v>
      </c>
      <c r="E324" s="8" t="s">
        <v>860</v>
      </c>
      <c r="F324" s="8" t="s">
        <v>30</v>
      </c>
    </row>
    <row r="325" spans="1:6" ht="28.8">
      <c r="A325" s="8">
        <v>4376</v>
      </c>
      <c r="B325" s="8" t="s">
        <v>647</v>
      </c>
      <c r="C325" s="8">
        <v>4</v>
      </c>
      <c r="D325" s="8" t="s">
        <v>861</v>
      </c>
      <c r="E325" s="8" t="s">
        <v>862</v>
      </c>
      <c r="F325" s="8" t="s">
        <v>30</v>
      </c>
    </row>
    <row r="326" spans="1:6">
      <c r="A326" s="8">
        <v>4377</v>
      </c>
      <c r="B326" s="8" t="s">
        <v>647</v>
      </c>
      <c r="C326" s="8">
        <v>5</v>
      </c>
      <c r="D326" s="8" t="s">
        <v>863</v>
      </c>
      <c r="E326" s="8" t="s">
        <v>864</v>
      </c>
      <c r="F326" s="8" t="s">
        <v>30</v>
      </c>
    </row>
    <row r="327" spans="1:6" ht="28.8">
      <c r="A327" s="8">
        <v>2387</v>
      </c>
      <c r="B327" s="8" t="s">
        <v>647</v>
      </c>
      <c r="C327" s="8">
        <v>1</v>
      </c>
      <c r="D327" s="8" t="s">
        <v>865</v>
      </c>
      <c r="E327" s="8" t="s">
        <v>866</v>
      </c>
      <c r="F327" s="8" t="s">
        <v>30</v>
      </c>
    </row>
    <row r="328" spans="1:6" ht="28.8">
      <c r="A328" s="8">
        <v>9229</v>
      </c>
      <c r="B328" s="8" t="s">
        <v>647</v>
      </c>
      <c r="C328" s="8">
        <v>1</v>
      </c>
      <c r="D328" s="8" t="s">
        <v>867</v>
      </c>
      <c r="E328" s="8" t="s">
        <v>868</v>
      </c>
      <c r="F328" s="8" t="s">
        <v>30</v>
      </c>
    </row>
    <row r="329" spans="1:6">
      <c r="A329" s="8">
        <v>348</v>
      </c>
      <c r="B329" s="8" t="s">
        <v>647</v>
      </c>
      <c r="C329" s="8">
        <v>4</v>
      </c>
      <c r="D329" s="8" t="s">
        <v>869</v>
      </c>
      <c r="E329" s="8" t="s">
        <v>870</v>
      </c>
      <c r="F329" s="8" t="s">
        <v>30</v>
      </c>
    </row>
    <row r="330" spans="1:6" ht="28.8">
      <c r="A330" s="8">
        <v>2336</v>
      </c>
      <c r="B330" s="8" t="s">
        <v>647</v>
      </c>
      <c r="C330" s="8">
        <v>1</v>
      </c>
      <c r="D330" s="8" t="s">
        <v>732</v>
      </c>
      <c r="E330" s="8" t="s">
        <v>598</v>
      </c>
      <c r="F330" s="8" t="s">
        <v>30</v>
      </c>
    </row>
    <row r="331" spans="1:6" ht="43.2">
      <c r="A331" s="8">
        <v>9288</v>
      </c>
      <c r="B331" s="8" t="s">
        <v>647</v>
      </c>
      <c r="C331" s="8">
        <v>1</v>
      </c>
      <c r="D331" s="8" t="s">
        <v>814</v>
      </c>
      <c r="E331" s="8" t="s">
        <v>815</v>
      </c>
      <c r="F331" s="8" t="s">
        <v>38</v>
      </c>
    </row>
    <row r="332" spans="1:6" ht="43.2">
      <c r="A332" s="8">
        <v>7925</v>
      </c>
      <c r="B332" s="8" t="s">
        <v>647</v>
      </c>
      <c r="C332" s="8">
        <v>1</v>
      </c>
      <c r="D332" s="8" t="s">
        <v>871</v>
      </c>
      <c r="E332" s="8" t="s">
        <v>872</v>
      </c>
      <c r="F332" s="8" t="s">
        <v>38</v>
      </c>
    </row>
    <row r="333" spans="1:6" ht="28.8">
      <c r="A333" s="8">
        <v>2818</v>
      </c>
      <c r="B333" s="8" t="s">
        <v>647</v>
      </c>
      <c r="C333" s="8">
        <v>5</v>
      </c>
      <c r="D333" s="8" t="s">
        <v>873</v>
      </c>
      <c r="E333" s="8" t="s">
        <v>874</v>
      </c>
      <c r="F333" s="8" t="s">
        <v>38</v>
      </c>
    </row>
    <row r="334" spans="1:6" ht="86.4">
      <c r="A334" s="8">
        <v>8838</v>
      </c>
      <c r="B334" s="8" t="s">
        <v>647</v>
      </c>
      <c r="C334" s="8">
        <v>3</v>
      </c>
      <c r="D334" s="8" t="s">
        <v>875</v>
      </c>
      <c r="E334" s="8" t="s">
        <v>876</v>
      </c>
      <c r="F334" s="8" t="s">
        <v>38</v>
      </c>
    </row>
    <row r="335" spans="1:6" ht="57.6">
      <c r="A335" s="8">
        <v>7215</v>
      </c>
      <c r="B335" s="8" t="s">
        <v>647</v>
      </c>
      <c r="C335" s="8">
        <v>1</v>
      </c>
      <c r="D335" s="8" t="s">
        <v>877</v>
      </c>
      <c r="E335" s="8" t="s">
        <v>878</v>
      </c>
      <c r="F335" s="8" t="s">
        <v>38</v>
      </c>
    </row>
    <row r="336" spans="1:6" ht="100.8">
      <c r="A336" s="8">
        <v>8749</v>
      </c>
      <c r="B336" s="8" t="s">
        <v>647</v>
      </c>
      <c r="C336" s="8">
        <v>2</v>
      </c>
      <c r="D336" s="8" t="s">
        <v>879</v>
      </c>
      <c r="E336" s="8" t="s">
        <v>880</v>
      </c>
      <c r="F336" s="8" t="s">
        <v>38</v>
      </c>
    </row>
    <row r="337" spans="1:6" ht="100.8">
      <c r="A337" s="8">
        <v>6338</v>
      </c>
      <c r="B337" s="8" t="s">
        <v>647</v>
      </c>
      <c r="C337" s="8">
        <v>1</v>
      </c>
      <c r="D337" s="8" t="s">
        <v>881</v>
      </c>
      <c r="E337" s="8" t="s">
        <v>882</v>
      </c>
      <c r="F337" s="8" t="s">
        <v>38</v>
      </c>
    </row>
    <row r="338" spans="1:6" ht="28.8">
      <c r="A338" s="8">
        <v>9065</v>
      </c>
      <c r="B338" s="8" t="s">
        <v>647</v>
      </c>
      <c r="C338" s="8">
        <v>1</v>
      </c>
      <c r="D338" s="8" t="s">
        <v>883</v>
      </c>
      <c r="E338" s="8" t="s">
        <v>884</v>
      </c>
      <c r="F338" s="8" t="s">
        <v>38</v>
      </c>
    </row>
    <row r="339" spans="1:6" ht="43.2">
      <c r="A339" s="8">
        <v>6622</v>
      </c>
      <c r="B339" s="8" t="s">
        <v>647</v>
      </c>
      <c r="C339" s="8">
        <v>4</v>
      </c>
      <c r="D339" s="8" t="s">
        <v>885</v>
      </c>
      <c r="E339" s="8" t="s">
        <v>886</v>
      </c>
      <c r="F339" s="8" t="s">
        <v>38</v>
      </c>
    </row>
    <row r="340" spans="1:6" ht="129.6">
      <c r="A340" s="8">
        <v>7851</v>
      </c>
      <c r="B340" s="8" t="s">
        <v>647</v>
      </c>
      <c r="C340" s="8">
        <v>1</v>
      </c>
      <c r="D340" s="8" t="s">
        <v>887</v>
      </c>
      <c r="E340" s="8" t="s">
        <v>888</v>
      </c>
      <c r="F340" s="8" t="s">
        <v>38</v>
      </c>
    </row>
    <row r="341" spans="1:6" ht="28.8">
      <c r="A341" s="8">
        <v>6717</v>
      </c>
      <c r="B341" s="8" t="s">
        <v>647</v>
      </c>
      <c r="C341" s="8">
        <v>4</v>
      </c>
      <c r="D341" s="8" t="s">
        <v>889</v>
      </c>
      <c r="E341" s="8" t="s">
        <v>874</v>
      </c>
      <c r="F341" s="8" t="s">
        <v>38</v>
      </c>
    </row>
    <row r="342" spans="1:6" ht="100.8">
      <c r="A342" s="8">
        <v>7067</v>
      </c>
      <c r="B342" s="8" t="s">
        <v>647</v>
      </c>
      <c r="C342" s="8">
        <v>1</v>
      </c>
      <c r="D342" s="8" t="s">
        <v>890</v>
      </c>
      <c r="E342" s="8" t="s">
        <v>891</v>
      </c>
      <c r="F342" s="8" t="s">
        <v>38</v>
      </c>
    </row>
    <row r="343" spans="1:6" ht="129.6">
      <c r="A343" s="8">
        <v>2110</v>
      </c>
      <c r="B343" s="8" t="s">
        <v>647</v>
      </c>
      <c r="C343" s="8">
        <v>1</v>
      </c>
      <c r="D343" s="8" t="s">
        <v>652</v>
      </c>
      <c r="E343" s="8" t="s">
        <v>653</v>
      </c>
      <c r="F343" s="8" t="s">
        <v>38</v>
      </c>
    </row>
    <row r="344" spans="1:6" ht="57.6">
      <c r="A344" s="8">
        <v>6029</v>
      </c>
      <c r="B344" s="8" t="s">
        <v>647</v>
      </c>
      <c r="C344" s="8">
        <v>5</v>
      </c>
      <c r="D344" s="8" t="s">
        <v>666</v>
      </c>
      <c r="E344" s="8" t="s">
        <v>667</v>
      </c>
      <c r="F344" s="8" t="s">
        <v>38</v>
      </c>
    </row>
    <row r="345" spans="1:6">
      <c r="A345" s="8">
        <v>6778</v>
      </c>
      <c r="B345" s="8" t="s">
        <v>647</v>
      </c>
      <c r="C345" s="8">
        <v>3</v>
      </c>
      <c r="D345" s="8" t="s">
        <v>892</v>
      </c>
      <c r="E345" s="8" t="s">
        <v>40</v>
      </c>
      <c r="F345" s="8" t="s">
        <v>38</v>
      </c>
    </row>
    <row r="346" spans="1:6" ht="144">
      <c r="A346" s="8">
        <v>107</v>
      </c>
      <c r="B346" s="8" t="s">
        <v>647</v>
      </c>
      <c r="C346" s="8">
        <v>1</v>
      </c>
      <c r="D346" s="8" t="s">
        <v>713</v>
      </c>
      <c r="E346" s="8" t="s">
        <v>714</v>
      </c>
      <c r="F346" s="8" t="s">
        <v>38</v>
      </c>
    </row>
    <row r="347" spans="1:6" ht="28.8">
      <c r="A347" s="8">
        <v>5422</v>
      </c>
      <c r="B347" s="8" t="s">
        <v>647</v>
      </c>
      <c r="C347" s="8">
        <v>4</v>
      </c>
      <c r="D347" s="8" t="s">
        <v>893</v>
      </c>
      <c r="E347" s="8" t="s">
        <v>894</v>
      </c>
      <c r="F347" s="8" t="s">
        <v>38</v>
      </c>
    </row>
    <row r="348" spans="1:6" ht="72">
      <c r="A348" s="8">
        <v>6008</v>
      </c>
      <c r="B348" s="8" t="s">
        <v>647</v>
      </c>
      <c r="C348" s="8">
        <v>4</v>
      </c>
      <c r="D348" s="8" t="s">
        <v>895</v>
      </c>
      <c r="E348" s="8" t="s">
        <v>896</v>
      </c>
      <c r="F348" s="8" t="s">
        <v>38</v>
      </c>
    </row>
    <row r="349" spans="1:6" ht="43.2">
      <c r="A349" s="8">
        <v>9210</v>
      </c>
      <c r="B349" s="8" t="s">
        <v>647</v>
      </c>
      <c r="C349" s="8">
        <v>5</v>
      </c>
      <c r="D349" s="8" t="s">
        <v>851</v>
      </c>
      <c r="E349" s="8" t="s">
        <v>852</v>
      </c>
      <c r="F349" s="8" t="s">
        <v>38</v>
      </c>
    </row>
    <row r="350" spans="1:6" ht="43.2">
      <c r="A350" s="8">
        <v>6000</v>
      </c>
      <c r="B350" s="8" t="s">
        <v>647</v>
      </c>
      <c r="C350" s="8">
        <v>4</v>
      </c>
      <c r="D350" s="8" t="s">
        <v>897</v>
      </c>
      <c r="E350" s="8" t="s">
        <v>898</v>
      </c>
      <c r="F350" s="8" t="s">
        <v>38</v>
      </c>
    </row>
    <row r="351" spans="1:6" ht="43.2">
      <c r="A351" s="8">
        <v>5993</v>
      </c>
      <c r="B351" s="8" t="s">
        <v>647</v>
      </c>
      <c r="C351" s="8">
        <v>5</v>
      </c>
      <c r="D351" s="8" t="s">
        <v>775</v>
      </c>
      <c r="E351" s="8" t="s">
        <v>776</v>
      </c>
      <c r="F351" s="8" t="s">
        <v>38</v>
      </c>
    </row>
    <row r="352" spans="1:6" ht="28.8">
      <c r="A352" s="8">
        <v>2189</v>
      </c>
      <c r="B352" s="8" t="s">
        <v>647</v>
      </c>
      <c r="C352" s="8">
        <v>1</v>
      </c>
      <c r="D352" s="8" t="s">
        <v>899</v>
      </c>
      <c r="E352" s="8" t="s">
        <v>41</v>
      </c>
      <c r="F352" s="8" t="s">
        <v>38</v>
      </c>
    </row>
    <row r="353" spans="1:6" ht="100.8">
      <c r="A353" s="8">
        <v>2004</v>
      </c>
      <c r="B353" s="8" t="s">
        <v>647</v>
      </c>
      <c r="C353" s="8">
        <v>3</v>
      </c>
      <c r="D353" s="8" t="s">
        <v>900</v>
      </c>
      <c r="E353" s="8" t="s">
        <v>901</v>
      </c>
      <c r="F353" s="8" t="s">
        <v>38</v>
      </c>
    </row>
    <row r="354" spans="1:6" ht="100.8">
      <c r="A354" s="8">
        <v>7035</v>
      </c>
      <c r="B354" s="8" t="s">
        <v>647</v>
      </c>
      <c r="C354" s="8">
        <v>5</v>
      </c>
      <c r="D354" s="8" t="s">
        <v>902</v>
      </c>
      <c r="E354" s="8" t="s">
        <v>903</v>
      </c>
      <c r="F354" s="8" t="s">
        <v>38</v>
      </c>
    </row>
    <row r="355" spans="1:6" ht="43.2">
      <c r="A355" s="8">
        <v>984</v>
      </c>
      <c r="B355" s="8" t="s">
        <v>647</v>
      </c>
      <c r="C355" s="8">
        <v>3</v>
      </c>
      <c r="D355" s="8" t="s">
        <v>904</v>
      </c>
      <c r="E355" s="8" t="s">
        <v>905</v>
      </c>
      <c r="F355" s="8" t="s">
        <v>38</v>
      </c>
    </row>
    <row r="356" spans="1:6" ht="43.2">
      <c r="A356" s="8">
        <v>7246</v>
      </c>
      <c r="B356" s="8" t="s">
        <v>647</v>
      </c>
      <c r="C356" s="8">
        <v>1</v>
      </c>
      <c r="D356" s="8" t="s">
        <v>906</v>
      </c>
      <c r="E356" s="8" t="s">
        <v>907</v>
      </c>
      <c r="F356" s="8" t="s">
        <v>38</v>
      </c>
    </row>
    <row r="357" spans="1:6" ht="115.2">
      <c r="A357" s="8">
        <v>6300</v>
      </c>
      <c r="B357" s="8" t="s">
        <v>647</v>
      </c>
      <c r="C357" s="8">
        <v>1</v>
      </c>
      <c r="D357" s="8" t="s">
        <v>820</v>
      </c>
      <c r="E357" s="8" t="s">
        <v>821</v>
      </c>
      <c r="F357" s="8" t="s">
        <v>38</v>
      </c>
    </row>
    <row r="358" spans="1:6">
      <c r="A358" s="8">
        <v>4447</v>
      </c>
      <c r="B358" s="8" t="s">
        <v>647</v>
      </c>
      <c r="C358" s="8">
        <v>1</v>
      </c>
      <c r="D358" s="8" t="s">
        <v>908</v>
      </c>
      <c r="E358" s="8" t="s">
        <v>40</v>
      </c>
      <c r="F358" s="8" t="s">
        <v>38</v>
      </c>
    </row>
    <row r="359" spans="1:6" ht="43.2">
      <c r="A359" s="8">
        <v>7971</v>
      </c>
      <c r="B359" s="8" t="s">
        <v>647</v>
      </c>
      <c r="C359" s="8">
        <v>1</v>
      </c>
      <c r="D359" s="8" t="s">
        <v>909</v>
      </c>
      <c r="E359" s="8" t="s">
        <v>617</v>
      </c>
      <c r="F359" s="8" t="s">
        <v>38</v>
      </c>
    </row>
    <row r="360" spans="1:6" ht="72">
      <c r="A360" s="8">
        <v>6345</v>
      </c>
      <c r="B360" s="8" t="s">
        <v>647</v>
      </c>
      <c r="C360" s="8">
        <v>3</v>
      </c>
      <c r="D360" s="8" t="s">
        <v>910</v>
      </c>
      <c r="E360" s="8" t="s">
        <v>911</v>
      </c>
      <c r="F360" s="8" t="s">
        <v>38</v>
      </c>
    </row>
    <row r="361" spans="1:6" ht="43.2">
      <c r="A361" s="8">
        <v>6335</v>
      </c>
      <c r="B361" s="8" t="s">
        <v>647</v>
      </c>
      <c r="C361" s="8">
        <v>3</v>
      </c>
      <c r="D361" s="8" t="s">
        <v>912</v>
      </c>
      <c r="E361" s="8" t="s">
        <v>913</v>
      </c>
      <c r="F361" s="8" t="s">
        <v>38</v>
      </c>
    </row>
    <row r="362" spans="1:6" ht="43.2">
      <c r="A362" s="8">
        <v>2412</v>
      </c>
      <c r="B362" s="8" t="s">
        <v>647</v>
      </c>
      <c r="C362" s="8">
        <v>3</v>
      </c>
      <c r="D362" s="8" t="s">
        <v>841</v>
      </c>
      <c r="E362" s="8" t="s">
        <v>842</v>
      </c>
      <c r="F362" s="8" t="s">
        <v>38</v>
      </c>
    </row>
    <row r="363" spans="1:6">
      <c r="A363" s="8">
        <v>2473</v>
      </c>
      <c r="B363" s="8" t="s">
        <v>647</v>
      </c>
      <c r="C363" s="8">
        <v>3</v>
      </c>
      <c r="D363" s="8" t="s">
        <v>914</v>
      </c>
      <c r="E363" s="8" t="s">
        <v>40</v>
      </c>
      <c r="F363" s="8" t="s">
        <v>38</v>
      </c>
    </row>
    <row r="364" spans="1:6" ht="230.4">
      <c r="A364" s="8">
        <v>8697</v>
      </c>
      <c r="B364" s="8" t="s">
        <v>647</v>
      </c>
      <c r="C364" s="8">
        <v>1</v>
      </c>
      <c r="D364" s="8" t="s">
        <v>859</v>
      </c>
      <c r="E364" s="8" t="s">
        <v>860</v>
      </c>
      <c r="F364" s="8" t="s">
        <v>38</v>
      </c>
    </row>
    <row r="365" spans="1:6" ht="129.6">
      <c r="A365" s="8">
        <v>8702</v>
      </c>
      <c r="B365" s="8" t="s">
        <v>647</v>
      </c>
      <c r="C365" s="8">
        <v>1</v>
      </c>
      <c r="D365" s="8" t="s">
        <v>849</v>
      </c>
      <c r="E365" s="8" t="s">
        <v>850</v>
      </c>
      <c r="F365" s="8" t="s">
        <v>38</v>
      </c>
    </row>
    <row r="366" spans="1:6" ht="115.2">
      <c r="A366" s="8">
        <v>4213</v>
      </c>
      <c r="B366" s="8" t="s">
        <v>647</v>
      </c>
      <c r="C366" s="8">
        <v>1</v>
      </c>
      <c r="D366" s="8" t="s">
        <v>915</v>
      </c>
      <c r="E366" s="8" t="s">
        <v>916</v>
      </c>
      <c r="F366" s="8" t="s">
        <v>38</v>
      </c>
    </row>
    <row r="367" spans="1:6" ht="72">
      <c r="A367" s="8">
        <v>4203</v>
      </c>
      <c r="B367" s="8" t="s">
        <v>647</v>
      </c>
      <c r="C367" s="8">
        <v>4</v>
      </c>
      <c r="D367" s="8" t="s">
        <v>917</v>
      </c>
      <c r="E367" s="8" t="s">
        <v>918</v>
      </c>
      <c r="F367" s="8" t="s">
        <v>38</v>
      </c>
    </row>
    <row r="368" spans="1:6" ht="100.8">
      <c r="A368" s="8">
        <v>4199</v>
      </c>
      <c r="B368" s="8" t="s">
        <v>647</v>
      </c>
      <c r="C368" s="8">
        <v>5</v>
      </c>
      <c r="D368" s="8" t="s">
        <v>919</v>
      </c>
      <c r="E368" s="8" t="s">
        <v>920</v>
      </c>
      <c r="F368" s="8" t="s">
        <v>38</v>
      </c>
    </row>
    <row r="369" spans="1:6" ht="158.4">
      <c r="A369" s="8">
        <v>1990</v>
      </c>
      <c r="B369" s="8" t="s">
        <v>647</v>
      </c>
      <c r="C369" s="8">
        <v>2</v>
      </c>
      <c r="D369" s="8" t="s">
        <v>921</v>
      </c>
      <c r="E369" s="8" t="s">
        <v>922</v>
      </c>
      <c r="F369" s="8" t="s">
        <v>38</v>
      </c>
    </row>
    <row r="370" spans="1:6">
      <c r="A370" s="8">
        <v>1155</v>
      </c>
      <c r="B370" s="8" t="s">
        <v>647</v>
      </c>
      <c r="C370" s="8">
        <v>5</v>
      </c>
      <c r="D370" s="8" t="s">
        <v>923</v>
      </c>
      <c r="E370" s="8" t="s">
        <v>40</v>
      </c>
      <c r="F370" s="8" t="s">
        <v>38</v>
      </c>
    </row>
    <row r="371" spans="1:6" ht="100.8">
      <c r="A371" s="8">
        <v>893</v>
      </c>
      <c r="B371" s="8" t="s">
        <v>647</v>
      </c>
      <c r="C371" s="8">
        <v>1</v>
      </c>
      <c r="D371" s="8" t="s">
        <v>924</v>
      </c>
      <c r="E371" s="8" t="s">
        <v>925</v>
      </c>
      <c r="F371" s="8" t="s">
        <v>38</v>
      </c>
    </row>
    <row r="372" spans="1:6" ht="43.2">
      <c r="A372" s="8">
        <v>8051</v>
      </c>
      <c r="B372" s="8" t="s">
        <v>647</v>
      </c>
      <c r="C372" s="8">
        <v>1</v>
      </c>
      <c r="D372" s="8" t="s">
        <v>723</v>
      </c>
      <c r="E372" s="8" t="s">
        <v>724</v>
      </c>
      <c r="F372" s="8" t="s">
        <v>38</v>
      </c>
    </row>
    <row r="373" spans="1:6" ht="28.8">
      <c r="A373" s="8">
        <v>4347</v>
      </c>
      <c r="B373" s="8" t="s">
        <v>647</v>
      </c>
      <c r="C373" s="8">
        <v>5</v>
      </c>
      <c r="D373" s="8" t="s">
        <v>926</v>
      </c>
      <c r="E373" s="8" t="s">
        <v>927</v>
      </c>
      <c r="F373" s="8" t="s">
        <v>38</v>
      </c>
    </row>
    <row r="374" spans="1:6" ht="43.2">
      <c r="A374" s="8">
        <v>4369</v>
      </c>
      <c r="B374" s="8" t="s">
        <v>647</v>
      </c>
      <c r="C374" s="8">
        <v>1</v>
      </c>
      <c r="D374" s="8" t="s">
        <v>857</v>
      </c>
      <c r="E374" s="8" t="s">
        <v>858</v>
      </c>
      <c r="F374" s="8" t="s">
        <v>38</v>
      </c>
    </row>
    <row r="375" spans="1:6" ht="100.8">
      <c r="A375" s="8">
        <v>8815</v>
      </c>
      <c r="B375" s="8" t="s">
        <v>647</v>
      </c>
      <c r="C375" s="8">
        <v>1</v>
      </c>
      <c r="D375" s="8" t="s">
        <v>847</v>
      </c>
      <c r="E375" s="8" t="s">
        <v>848</v>
      </c>
      <c r="F375" s="8" t="s">
        <v>38</v>
      </c>
    </row>
    <row r="376" spans="1:6" ht="28.8">
      <c r="A376" s="8">
        <v>4376</v>
      </c>
      <c r="B376" s="8" t="s">
        <v>647</v>
      </c>
      <c r="C376" s="8">
        <v>4</v>
      </c>
      <c r="D376" s="8" t="s">
        <v>861</v>
      </c>
      <c r="E376" s="8" t="s">
        <v>862</v>
      </c>
      <c r="F376" s="8" t="s">
        <v>38</v>
      </c>
    </row>
    <row r="377" spans="1:6">
      <c r="A377" s="8">
        <v>7476</v>
      </c>
      <c r="B377" s="8" t="s">
        <v>647</v>
      </c>
      <c r="C377" s="8">
        <v>4</v>
      </c>
      <c r="D377" s="8" t="s">
        <v>928</v>
      </c>
      <c r="E377" s="8" t="s">
        <v>929</v>
      </c>
      <c r="F377" s="8" t="s">
        <v>30</v>
      </c>
    </row>
    <row r="378" spans="1:6">
      <c r="A378" s="8">
        <v>8098</v>
      </c>
      <c r="B378" s="8" t="s">
        <v>647</v>
      </c>
      <c r="C378" s="8">
        <v>3</v>
      </c>
      <c r="D378" s="8" t="s">
        <v>930</v>
      </c>
      <c r="E378" s="8" t="s">
        <v>44</v>
      </c>
      <c r="F378" s="8" t="s">
        <v>7</v>
      </c>
    </row>
    <row r="379" spans="1:6" ht="43.2">
      <c r="A379" s="8">
        <v>282</v>
      </c>
      <c r="B379" s="8" t="s">
        <v>647</v>
      </c>
      <c r="C379" s="8">
        <v>3</v>
      </c>
      <c r="D379" s="8" t="s">
        <v>839</v>
      </c>
      <c r="E379" s="8" t="s">
        <v>840</v>
      </c>
      <c r="F379" s="8" t="s">
        <v>7</v>
      </c>
    </row>
    <row r="380" spans="1:6" ht="43.2">
      <c r="A380" s="8">
        <v>984</v>
      </c>
      <c r="B380" s="8" t="s">
        <v>647</v>
      </c>
      <c r="C380" s="8">
        <v>3</v>
      </c>
      <c r="D380" s="8" t="s">
        <v>904</v>
      </c>
      <c r="E380" s="8" t="s">
        <v>905</v>
      </c>
      <c r="F380" s="8" t="s">
        <v>30</v>
      </c>
    </row>
    <row r="381" spans="1:6" ht="57.6">
      <c r="A381" s="8">
        <v>7133</v>
      </c>
      <c r="B381" s="8" t="s">
        <v>647</v>
      </c>
      <c r="C381" s="8">
        <v>1</v>
      </c>
      <c r="D381" s="8" t="s">
        <v>931</v>
      </c>
      <c r="E381" s="8" t="s">
        <v>480</v>
      </c>
      <c r="F381" s="8" t="s">
        <v>30</v>
      </c>
    </row>
    <row r="382" spans="1:6" ht="28.8">
      <c r="A382" s="8">
        <v>1066</v>
      </c>
      <c r="B382" s="8" t="s">
        <v>647</v>
      </c>
      <c r="C382" s="8">
        <v>1</v>
      </c>
      <c r="D382" s="8" t="s">
        <v>932</v>
      </c>
      <c r="E382" s="8" t="s">
        <v>933</v>
      </c>
      <c r="F382" s="8" t="s">
        <v>30</v>
      </c>
    </row>
    <row r="383" spans="1:6" ht="43.2">
      <c r="A383" s="8">
        <v>7205</v>
      </c>
      <c r="B383" s="8" t="s">
        <v>647</v>
      </c>
      <c r="C383" s="8">
        <v>5</v>
      </c>
      <c r="D383" s="8" t="s">
        <v>934</v>
      </c>
      <c r="E383" s="8" t="s">
        <v>414</v>
      </c>
      <c r="F383" s="8" t="s">
        <v>30</v>
      </c>
    </row>
    <row r="384" spans="1:6" ht="72">
      <c r="A384" s="8">
        <v>861</v>
      </c>
      <c r="B384" s="8" t="s">
        <v>647</v>
      </c>
      <c r="C384" s="8">
        <v>5</v>
      </c>
      <c r="D384" s="8" t="s">
        <v>777</v>
      </c>
      <c r="E384" s="8" t="s">
        <v>778</v>
      </c>
      <c r="F384" s="8" t="s">
        <v>30</v>
      </c>
    </row>
    <row r="385" spans="1:6" ht="28.8">
      <c r="A385" s="8">
        <v>7200</v>
      </c>
      <c r="B385" s="8" t="s">
        <v>647</v>
      </c>
      <c r="C385" s="8">
        <v>3</v>
      </c>
      <c r="D385" s="8" t="s">
        <v>678</v>
      </c>
      <c r="E385" s="8" t="s">
        <v>679</v>
      </c>
      <c r="F385" s="8" t="s">
        <v>30</v>
      </c>
    </row>
    <row r="386" spans="1:6">
      <c r="A386" s="8">
        <v>3312</v>
      </c>
      <c r="B386" s="8" t="s">
        <v>647</v>
      </c>
      <c r="C386" s="8">
        <v>2</v>
      </c>
      <c r="D386" s="8" t="s">
        <v>935</v>
      </c>
      <c r="E386" s="8" t="s">
        <v>936</v>
      </c>
      <c r="F386" s="8" t="s">
        <v>30</v>
      </c>
    </row>
    <row r="387" spans="1:6" ht="115.2">
      <c r="A387" s="8">
        <v>4247</v>
      </c>
      <c r="B387" s="8" t="s">
        <v>647</v>
      </c>
      <c r="C387" s="8">
        <v>1</v>
      </c>
      <c r="D387" s="8" t="s">
        <v>937</v>
      </c>
      <c r="E387" s="8" t="s">
        <v>938</v>
      </c>
      <c r="F387" s="8" t="s">
        <v>30</v>
      </c>
    </row>
    <row r="388" spans="1:6" ht="86.4">
      <c r="A388" s="8">
        <v>8838</v>
      </c>
      <c r="B388" s="8" t="s">
        <v>647</v>
      </c>
      <c r="C388" s="8">
        <v>3</v>
      </c>
      <c r="D388" s="8" t="s">
        <v>875</v>
      </c>
      <c r="E388" s="8" t="s">
        <v>876</v>
      </c>
      <c r="F388" s="8" t="s">
        <v>30</v>
      </c>
    </row>
    <row r="389" spans="1:6">
      <c r="A389" s="8">
        <v>1203</v>
      </c>
      <c r="B389" s="8" t="s">
        <v>647</v>
      </c>
      <c r="C389" s="8">
        <v>3</v>
      </c>
      <c r="D389" s="8" t="s">
        <v>939</v>
      </c>
      <c r="E389" s="8" t="s">
        <v>940</v>
      </c>
      <c r="F389" s="8" t="s">
        <v>30</v>
      </c>
    </row>
    <row r="390" spans="1:6" ht="43.2">
      <c r="A390" s="8">
        <v>6666</v>
      </c>
      <c r="B390" s="8" t="s">
        <v>647</v>
      </c>
      <c r="C390" s="8">
        <v>1</v>
      </c>
      <c r="D390" s="8" t="s">
        <v>709</v>
      </c>
      <c r="E390" s="8" t="s">
        <v>710</v>
      </c>
      <c r="F390" s="8" t="s">
        <v>30</v>
      </c>
    </row>
    <row r="391" spans="1:6" ht="28.8">
      <c r="A391" s="8">
        <v>2502</v>
      </c>
      <c r="B391" s="8" t="s">
        <v>647</v>
      </c>
      <c r="C391" s="8">
        <v>5</v>
      </c>
      <c r="D391" s="8" t="s">
        <v>748</v>
      </c>
      <c r="E391" s="8" t="s">
        <v>749</v>
      </c>
      <c r="F391" s="8" t="s">
        <v>30</v>
      </c>
    </row>
    <row r="392" spans="1:6" ht="57.6">
      <c r="A392" s="8">
        <v>4241</v>
      </c>
      <c r="B392" s="8" t="s">
        <v>647</v>
      </c>
      <c r="C392" s="8">
        <v>4</v>
      </c>
      <c r="D392" s="8" t="s">
        <v>941</v>
      </c>
      <c r="E392" s="8" t="s">
        <v>942</v>
      </c>
      <c r="F392" s="8" t="s">
        <v>30</v>
      </c>
    </row>
    <row r="393" spans="1:6" ht="28.8">
      <c r="A393" s="8">
        <v>9027</v>
      </c>
      <c r="B393" s="8" t="s">
        <v>647</v>
      </c>
      <c r="C393" s="8">
        <v>4</v>
      </c>
      <c r="D393" s="8" t="s">
        <v>764</v>
      </c>
      <c r="E393" s="8" t="s">
        <v>765</v>
      </c>
      <c r="F393" s="8" t="s">
        <v>30</v>
      </c>
    </row>
    <row r="394" spans="1:6" ht="43.2">
      <c r="A394" s="8">
        <v>7176</v>
      </c>
      <c r="B394" s="8" t="s">
        <v>647</v>
      </c>
      <c r="C394" s="8">
        <v>3</v>
      </c>
      <c r="D394" s="8" t="s">
        <v>943</v>
      </c>
      <c r="E394" s="8" t="s">
        <v>944</v>
      </c>
      <c r="F394" s="8" t="s">
        <v>30</v>
      </c>
    </row>
    <row r="395" spans="1:6" ht="28.8">
      <c r="A395" s="8">
        <v>2520</v>
      </c>
      <c r="B395" s="8" t="s">
        <v>647</v>
      </c>
      <c r="C395" s="8">
        <v>4</v>
      </c>
      <c r="D395" s="8" t="s">
        <v>945</v>
      </c>
      <c r="E395" s="8" t="s">
        <v>946</v>
      </c>
      <c r="F395" s="8" t="s">
        <v>30</v>
      </c>
    </row>
    <row r="396" spans="1:6" ht="72">
      <c r="A396" s="8">
        <v>4228</v>
      </c>
      <c r="B396" s="8" t="s">
        <v>647</v>
      </c>
      <c r="C396" s="8">
        <v>4</v>
      </c>
      <c r="D396" s="8" t="s">
        <v>947</v>
      </c>
      <c r="E396" s="8" t="s">
        <v>948</v>
      </c>
      <c r="F396" s="8" t="s">
        <v>30</v>
      </c>
    </row>
    <row r="397" spans="1:6" ht="28.8">
      <c r="A397" s="8">
        <v>7329</v>
      </c>
      <c r="B397" s="8" t="s">
        <v>647</v>
      </c>
      <c r="C397" s="8">
        <v>2</v>
      </c>
      <c r="D397" s="8" t="s">
        <v>756</v>
      </c>
      <c r="E397" s="8" t="s">
        <v>757</v>
      </c>
      <c r="F397" s="8" t="s">
        <v>30</v>
      </c>
    </row>
    <row r="398" spans="1:6" ht="43.2">
      <c r="A398" s="8">
        <v>9015</v>
      </c>
      <c r="B398" s="8" t="s">
        <v>647</v>
      </c>
      <c r="C398" s="8">
        <v>2</v>
      </c>
      <c r="D398" s="8" t="s">
        <v>949</v>
      </c>
      <c r="E398" s="8" t="s">
        <v>950</v>
      </c>
      <c r="F398" s="8" t="s">
        <v>30</v>
      </c>
    </row>
    <row r="399" spans="1:6" ht="43.2">
      <c r="A399" s="8">
        <v>7132</v>
      </c>
      <c r="B399" s="8" t="s">
        <v>647</v>
      </c>
      <c r="C399" s="8">
        <v>4</v>
      </c>
      <c r="D399" s="8" t="s">
        <v>705</v>
      </c>
      <c r="E399" s="8" t="s">
        <v>706</v>
      </c>
      <c r="F399" s="8" t="s">
        <v>30</v>
      </c>
    </row>
    <row r="400" spans="1:6" ht="144">
      <c r="A400" s="8">
        <v>4223</v>
      </c>
      <c r="B400" s="8" t="s">
        <v>647</v>
      </c>
      <c r="C400" s="8">
        <v>5</v>
      </c>
      <c r="D400" s="8" t="s">
        <v>951</v>
      </c>
      <c r="E400" s="8" t="s">
        <v>952</v>
      </c>
      <c r="F400" s="8" t="s">
        <v>30</v>
      </c>
    </row>
    <row r="401" spans="1:6" ht="187.2">
      <c r="A401" s="8">
        <v>7075</v>
      </c>
      <c r="B401" s="8" t="s">
        <v>647</v>
      </c>
      <c r="C401" s="8">
        <v>1</v>
      </c>
      <c r="D401" s="8" t="s">
        <v>953</v>
      </c>
      <c r="E401" s="8" t="s">
        <v>954</v>
      </c>
      <c r="F401" s="8" t="s">
        <v>30</v>
      </c>
    </row>
    <row r="402" spans="1:6" ht="28.8">
      <c r="A402" s="8">
        <v>7308</v>
      </c>
      <c r="B402" s="8" t="s">
        <v>647</v>
      </c>
      <c r="C402" s="8">
        <v>2</v>
      </c>
      <c r="D402" s="8" t="s">
        <v>955</v>
      </c>
      <c r="E402" s="8" t="s">
        <v>956</v>
      </c>
      <c r="F402" s="8" t="s">
        <v>30</v>
      </c>
    </row>
    <row r="403" spans="1:6" ht="28.8">
      <c r="A403" s="8">
        <v>3239</v>
      </c>
      <c r="B403" s="8" t="s">
        <v>647</v>
      </c>
      <c r="C403" s="8">
        <v>5</v>
      </c>
      <c r="D403" s="8" t="s">
        <v>957</v>
      </c>
      <c r="E403" s="8" t="s">
        <v>958</v>
      </c>
      <c r="F403" s="8" t="s">
        <v>30</v>
      </c>
    </row>
    <row r="404" spans="1:6" ht="57.6">
      <c r="A404" s="8">
        <v>7870</v>
      </c>
      <c r="B404" s="8" t="s">
        <v>647</v>
      </c>
      <c r="C404" s="8">
        <v>1</v>
      </c>
      <c r="D404" s="8" t="s">
        <v>959</v>
      </c>
      <c r="E404" s="8" t="s">
        <v>960</v>
      </c>
      <c r="F404" s="8" t="s">
        <v>5</v>
      </c>
    </row>
    <row r="405" spans="1:6">
      <c r="A405" s="8">
        <v>3123</v>
      </c>
      <c r="B405" s="8" t="s">
        <v>647</v>
      </c>
      <c r="C405" s="8">
        <v>1</v>
      </c>
      <c r="D405" s="8" t="s">
        <v>961</v>
      </c>
      <c r="E405" s="8" t="s">
        <v>962</v>
      </c>
      <c r="F405" s="8" t="s">
        <v>30</v>
      </c>
    </row>
    <row r="406" spans="1:6" ht="28.8">
      <c r="A406" s="8">
        <v>6753</v>
      </c>
      <c r="B406" s="8" t="s">
        <v>647</v>
      </c>
      <c r="C406" s="8">
        <v>3</v>
      </c>
      <c r="D406" s="8" t="s">
        <v>963</v>
      </c>
      <c r="E406" s="8" t="s">
        <v>964</v>
      </c>
      <c r="F406" s="8" t="s">
        <v>30</v>
      </c>
    </row>
    <row r="407" spans="1:6" ht="43.2">
      <c r="A407" s="8">
        <v>8969</v>
      </c>
      <c r="B407" s="8" t="s">
        <v>647</v>
      </c>
      <c r="C407" s="8">
        <v>1</v>
      </c>
      <c r="D407" s="8" t="s">
        <v>965</v>
      </c>
      <c r="E407" s="8" t="s">
        <v>573</v>
      </c>
      <c r="F407" s="8" t="s">
        <v>30</v>
      </c>
    </row>
    <row r="408" spans="1:6" ht="100.8">
      <c r="A408" s="8">
        <v>4199</v>
      </c>
      <c r="B408" s="8" t="s">
        <v>647</v>
      </c>
      <c r="C408" s="8">
        <v>5</v>
      </c>
      <c r="D408" s="8" t="s">
        <v>919</v>
      </c>
      <c r="E408" s="8" t="s">
        <v>920</v>
      </c>
      <c r="F408" s="8" t="s">
        <v>30</v>
      </c>
    </row>
    <row r="409" spans="1:6" ht="72">
      <c r="A409" s="8">
        <v>4203</v>
      </c>
      <c r="B409" s="8" t="s">
        <v>647</v>
      </c>
      <c r="C409" s="8">
        <v>4</v>
      </c>
      <c r="D409" s="8" t="s">
        <v>917</v>
      </c>
      <c r="E409" s="8" t="s">
        <v>918</v>
      </c>
      <c r="F409" s="8" t="s">
        <v>30</v>
      </c>
    </row>
    <row r="410" spans="1:6" ht="28.8">
      <c r="A410" s="8">
        <v>6717</v>
      </c>
      <c r="B410" s="8" t="s">
        <v>647</v>
      </c>
      <c r="C410" s="8">
        <v>4</v>
      </c>
      <c r="D410" s="8" t="s">
        <v>889</v>
      </c>
      <c r="E410" s="8" t="s">
        <v>874</v>
      </c>
      <c r="F410" s="8" t="s">
        <v>30</v>
      </c>
    </row>
    <row r="411" spans="1:6" ht="28.8">
      <c r="A411" s="8">
        <v>1019</v>
      </c>
      <c r="B411" s="8" t="s">
        <v>647</v>
      </c>
      <c r="C411" s="8">
        <v>5</v>
      </c>
      <c r="D411" s="8" t="s">
        <v>673</v>
      </c>
      <c r="E411" s="8" t="s">
        <v>674</v>
      </c>
      <c r="F411" s="8" t="s">
        <v>30</v>
      </c>
    </row>
    <row r="412" spans="1:6" ht="129.6">
      <c r="A412" s="8">
        <v>7851</v>
      </c>
      <c r="B412" s="8" t="s">
        <v>647</v>
      </c>
      <c r="C412" s="8">
        <v>1</v>
      </c>
      <c r="D412" s="8" t="s">
        <v>887</v>
      </c>
      <c r="E412" s="8" t="s">
        <v>888</v>
      </c>
      <c r="F412" s="8" t="s">
        <v>30</v>
      </c>
    </row>
    <row r="413" spans="1:6" ht="43.2">
      <c r="A413" s="8">
        <v>950</v>
      </c>
      <c r="B413" s="8" t="s">
        <v>647</v>
      </c>
      <c r="C413" s="8">
        <v>2</v>
      </c>
      <c r="D413" s="8" t="s">
        <v>966</v>
      </c>
      <c r="E413" s="8" t="s">
        <v>967</v>
      </c>
      <c r="F413" s="8" t="s">
        <v>30</v>
      </c>
    </row>
    <row r="414" spans="1:6" ht="28.8">
      <c r="A414" s="8">
        <v>3235</v>
      </c>
      <c r="B414" s="8" t="s">
        <v>647</v>
      </c>
      <c r="C414" s="8">
        <v>5</v>
      </c>
      <c r="D414" s="8" t="s">
        <v>968</v>
      </c>
      <c r="E414" s="8" t="s">
        <v>969</v>
      </c>
      <c r="F414" s="8" t="s">
        <v>30</v>
      </c>
    </row>
    <row r="415" spans="1:6" ht="72">
      <c r="A415" s="8">
        <v>8854</v>
      </c>
      <c r="B415" s="8" t="s">
        <v>647</v>
      </c>
      <c r="C415" s="8">
        <v>1</v>
      </c>
      <c r="D415" s="8" t="s">
        <v>786</v>
      </c>
      <c r="E415" s="8" t="s">
        <v>787</v>
      </c>
      <c r="F415" s="8" t="s">
        <v>30</v>
      </c>
    </row>
    <row r="416" spans="1:6" ht="72">
      <c r="A416" s="8">
        <v>8864</v>
      </c>
      <c r="B416" s="8" t="s">
        <v>647</v>
      </c>
      <c r="C416" s="8">
        <v>1</v>
      </c>
      <c r="D416" s="8" t="s">
        <v>970</v>
      </c>
      <c r="E416" s="8" t="s">
        <v>971</v>
      </c>
      <c r="F416" s="8" t="s">
        <v>30</v>
      </c>
    </row>
    <row r="417" spans="1:6" ht="28.8">
      <c r="A417" s="8">
        <v>7347</v>
      </c>
      <c r="B417" s="8" t="s">
        <v>647</v>
      </c>
      <c r="C417" s="8">
        <v>3</v>
      </c>
      <c r="D417" s="8" t="s">
        <v>754</v>
      </c>
      <c r="E417" s="8" t="s">
        <v>755</v>
      </c>
      <c r="F417" s="8" t="s">
        <v>30</v>
      </c>
    </row>
    <row r="418" spans="1:6" ht="144">
      <c r="A418" s="8">
        <v>8778</v>
      </c>
      <c r="B418" s="8" t="s">
        <v>647</v>
      </c>
      <c r="C418" s="8">
        <v>1</v>
      </c>
      <c r="D418" s="8" t="s">
        <v>972</v>
      </c>
      <c r="E418" s="8" t="s">
        <v>866</v>
      </c>
      <c r="F418" s="8" t="s">
        <v>30</v>
      </c>
    </row>
    <row r="419" spans="1:6" ht="28.8">
      <c r="A419" s="8">
        <v>1080</v>
      </c>
      <c r="B419" s="8" t="s">
        <v>647</v>
      </c>
      <c r="C419" s="8">
        <v>2</v>
      </c>
      <c r="D419" s="8" t="s">
        <v>973</v>
      </c>
      <c r="E419" s="8" t="s">
        <v>974</v>
      </c>
      <c r="F419" s="8" t="s">
        <v>30</v>
      </c>
    </row>
    <row r="420" spans="1:6" ht="86.4">
      <c r="A420" s="8">
        <v>7084</v>
      </c>
      <c r="B420" s="8" t="s">
        <v>647</v>
      </c>
      <c r="C420" s="8">
        <v>4</v>
      </c>
      <c r="D420" s="8" t="s">
        <v>975</v>
      </c>
      <c r="E420" s="8" t="s">
        <v>976</v>
      </c>
      <c r="F420" s="8" t="s">
        <v>30</v>
      </c>
    </row>
    <row r="421" spans="1:6" ht="43.2">
      <c r="A421" s="8">
        <v>7120</v>
      </c>
      <c r="B421" s="8" t="s">
        <v>647</v>
      </c>
      <c r="C421" s="8">
        <v>4</v>
      </c>
      <c r="D421" s="8" t="s">
        <v>771</v>
      </c>
      <c r="E421" s="8" t="s">
        <v>772</v>
      </c>
      <c r="F421" s="8" t="s">
        <v>30</v>
      </c>
    </row>
    <row r="422" spans="1:6" ht="72">
      <c r="A422" s="8">
        <v>3585</v>
      </c>
      <c r="B422" s="8" t="s">
        <v>647</v>
      </c>
      <c r="C422" s="8">
        <v>4</v>
      </c>
      <c r="D422" s="8" t="s">
        <v>977</v>
      </c>
      <c r="E422" s="8" t="s">
        <v>978</v>
      </c>
      <c r="F422" s="8" t="s">
        <v>30</v>
      </c>
    </row>
    <row r="423" spans="1:6" ht="28.8">
      <c r="A423" s="8">
        <v>6769</v>
      </c>
      <c r="B423" s="8" t="s">
        <v>647</v>
      </c>
      <c r="C423" s="8">
        <v>2</v>
      </c>
      <c r="D423" s="8" t="s">
        <v>979</v>
      </c>
      <c r="E423" s="8" t="s">
        <v>980</v>
      </c>
      <c r="F423" s="8" t="s">
        <v>30</v>
      </c>
    </row>
    <row r="424" spans="1:6" ht="43.2">
      <c r="A424" s="8">
        <v>9004</v>
      </c>
      <c r="B424" s="8" t="s">
        <v>647</v>
      </c>
      <c r="C424" s="8">
        <v>2</v>
      </c>
      <c r="D424" s="8" t="s">
        <v>981</v>
      </c>
      <c r="E424" s="8" t="s">
        <v>982</v>
      </c>
      <c r="F424" s="8" t="s">
        <v>30</v>
      </c>
    </row>
    <row r="425" spans="1:6" ht="57.6">
      <c r="A425" s="8">
        <v>7870</v>
      </c>
      <c r="B425" s="8" t="s">
        <v>647</v>
      </c>
      <c r="C425" s="8">
        <v>1</v>
      </c>
      <c r="D425" s="8" t="s">
        <v>959</v>
      </c>
      <c r="E425" s="8" t="s">
        <v>960</v>
      </c>
      <c r="F425" s="8" t="s">
        <v>30</v>
      </c>
    </row>
    <row r="426" spans="1:6" ht="129.6">
      <c r="A426" s="8">
        <v>4254</v>
      </c>
      <c r="B426" s="8" t="s">
        <v>647</v>
      </c>
      <c r="C426" s="8">
        <v>2</v>
      </c>
      <c r="D426" s="8" t="s">
        <v>983</v>
      </c>
      <c r="E426" s="8" t="s">
        <v>984</v>
      </c>
      <c r="F426" s="8" t="s">
        <v>30</v>
      </c>
    </row>
    <row r="427" spans="1:6" ht="43.2">
      <c r="A427" s="8">
        <v>9080</v>
      </c>
      <c r="B427" s="8" t="s">
        <v>647</v>
      </c>
      <c r="C427" s="8">
        <v>1</v>
      </c>
      <c r="D427" s="8" t="s">
        <v>985</v>
      </c>
      <c r="E427" s="8" t="s">
        <v>986</v>
      </c>
      <c r="F427" s="8" t="s">
        <v>30</v>
      </c>
    </row>
    <row r="428" spans="1:6" ht="86.4">
      <c r="A428" s="8">
        <v>3099</v>
      </c>
      <c r="B428" s="8" t="s">
        <v>647</v>
      </c>
      <c r="C428" s="8">
        <v>4</v>
      </c>
      <c r="D428" s="8" t="s">
        <v>987</v>
      </c>
      <c r="E428" s="8" t="s">
        <v>988</v>
      </c>
      <c r="F428" s="8" t="s">
        <v>30</v>
      </c>
    </row>
    <row r="429" spans="1:6" ht="100.8">
      <c r="A429" s="8">
        <v>1938</v>
      </c>
      <c r="B429" s="8" t="s">
        <v>647</v>
      </c>
      <c r="C429" s="8">
        <v>5</v>
      </c>
      <c r="D429" s="8" t="s">
        <v>989</v>
      </c>
      <c r="E429" s="8" t="s">
        <v>990</v>
      </c>
      <c r="F429" s="8" t="s">
        <v>30</v>
      </c>
    </row>
    <row r="430" spans="1:6" ht="43.2">
      <c r="A430" s="8">
        <v>9071</v>
      </c>
      <c r="B430" s="8" t="s">
        <v>647</v>
      </c>
      <c r="C430" s="8">
        <v>3</v>
      </c>
      <c r="D430" s="8" t="s">
        <v>991</v>
      </c>
      <c r="E430" s="8" t="s">
        <v>992</v>
      </c>
      <c r="F430" s="8" t="s">
        <v>30</v>
      </c>
    </row>
    <row r="431" spans="1:6" ht="28.8">
      <c r="A431" s="8">
        <v>9065</v>
      </c>
      <c r="B431" s="8" t="s">
        <v>647</v>
      </c>
      <c r="C431" s="8">
        <v>1</v>
      </c>
      <c r="D431" s="8" t="s">
        <v>883</v>
      </c>
      <c r="E431" s="8" t="s">
        <v>884</v>
      </c>
      <c r="F431" s="8" t="s">
        <v>30</v>
      </c>
    </row>
    <row r="432" spans="1:6" ht="28.8">
      <c r="A432" s="8">
        <v>7250</v>
      </c>
      <c r="B432" s="8" t="s">
        <v>647</v>
      </c>
      <c r="C432" s="8">
        <v>1</v>
      </c>
      <c r="D432" s="8" t="s">
        <v>993</v>
      </c>
      <c r="E432" s="8" t="s">
        <v>994</v>
      </c>
      <c r="F432" s="8" t="s">
        <v>30</v>
      </c>
    </row>
    <row r="433" spans="1:6" ht="72">
      <c r="A433" s="8">
        <v>897</v>
      </c>
      <c r="B433" s="8" t="s">
        <v>647</v>
      </c>
      <c r="C433" s="8">
        <v>2</v>
      </c>
      <c r="D433" s="8" t="s">
        <v>995</v>
      </c>
      <c r="E433" s="8" t="s">
        <v>996</v>
      </c>
      <c r="F433" s="8" t="s">
        <v>30</v>
      </c>
    </row>
    <row r="434" spans="1:6" ht="100.8">
      <c r="A434" s="8">
        <v>8749</v>
      </c>
      <c r="B434" s="8" t="s">
        <v>647</v>
      </c>
      <c r="C434" s="8">
        <v>2</v>
      </c>
      <c r="D434" s="8" t="s">
        <v>879</v>
      </c>
      <c r="E434" s="8" t="s">
        <v>880</v>
      </c>
      <c r="F434" s="8" t="s">
        <v>30</v>
      </c>
    </row>
    <row r="435" spans="1:6" ht="43.2">
      <c r="A435" s="8">
        <v>8990</v>
      </c>
      <c r="B435" s="8" t="s">
        <v>647</v>
      </c>
      <c r="C435" s="8">
        <v>3</v>
      </c>
      <c r="D435" s="8" t="s">
        <v>682</v>
      </c>
      <c r="E435" s="8" t="s">
        <v>683</v>
      </c>
      <c r="F435" s="8" t="s">
        <v>30</v>
      </c>
    </row>
    <row r="436" spans="1:6" ht="100.8">
      <c r="A436" s="8">
        <v>7035</v>
      </c>
      <c r="B436" s="8" t="s">
        <v>647</v>
      </c>
      <c r="C436" s="8">
        <v>5</v>
      </c>
      <c r="D436" s="8" t="s">
        <v>902</v>
      </c>
      <c r="E436" s="8" t="s">
        <v>903</v>
      </c>
      <c r="F436" s="8" t="s">
        <v>30</v>
      </c>
    </row>
    <row r="437" spans="1:6" ht="43.2">
      <c r="A437" s="8">
        <v>958</v>
      </c>
      <c r="B437" s="8" t="s">
        <v>647</v>
      </c>
      <c r="C437" s="8">
        <v>2</v>
      </c>
      <c r="D437" s="8" t="s">
        <v>997</v>
      </c>
      <c r="E437" s="8" t="s">
        <v>998</v>
      </c>
      <c r="F437" s="8" t="s">
        <v>30</v>
      </c>
    </row>
    <row r="438" spans="1:6">
      <c r="A438" s="8">
        <v>3774</v>
      </c>
      <c r="B438" s="8" t="s">
        <v>647</v>
      </c>
      <c r="C438" s="8">
        <v>4</v>
      </c>
      <c r="D438" s="8" t="s">
        <v>999</v>
      </c>
      <c r="E438" s="8" t="s">
        <v>1000</v>
      </c>
      <c r="F438" s="8" t="s">
        <v>30</v>
      </c>
    </row>
    <row r="439" spans="1:6" ht="86.4">
      <c r="A439" s="8">
        <v>7823</v>
      </c>
      <c r="B439" s="8" t="s">
        <v>647</v>
      </c>
      <c r="C439" s="8">
        <v>4</v>
      </c>
      <c r="D439" s="8" t="s">
        <v>740</v>
      </c>
      <c r="E439" s="8" t="s">
        <v>741</v>
      </c>
      <c r="F439" s="8" t="s">
        <v>30</v>
      </c>
    </row>
    <row r="440" spans="1:6" ht="115.2">
      <c r="A440" s="8">
        <v>8766</v>
      </c>
      <c r="B440" s="8" t="s">
        <v>647</v>
      </c>
      <c r="C440" s="8">
        <v>3</v>
      </c>
      <c r="D440" s="8" t="s">
        <v>734</v>
      </c>
      <c r="E440" s="8" t="s">
        <v>735</v>
      </c>
      <c r="F440" s="8" t="s">
        <v>30</v>
      </c>
    </row>
    <row r="441" spans="1:6" ht="28.8">
      <c r="A441" s="8">
        <v>3636</v>
      </c>
      <c r="B441" s="8" t="s">
        <v>647</v>
      </c>
      <c r="C441" s="8">
        <v>4</v>
      </c>
      <c r="D441" s="8" t="s">
        <v>1001</v>
      </c>
      <c r="E441" s="8" t="s">
        <v>1002</v>
      </c>
      <c r="F441" s="8" t="s">
        <v>30</v>
      </c>
    </row>
    <row r="442" spans="1:6">
      <c r="A442" s="8">
        <v>7487</v>
      </c>
      <c r="B442" s="8" t="s">
        <v>647</v>
      </c>
      <c r="C442" s="8">
        <v>3</v>
      </c>
      <c r="D442" s="8" t="s">
        <v>1003</v>
      </c>
      <c r="E442" s="8" t="s">
        <v>480</v>
      </c>
      <c r="F442" s="8" t="s">
        <v>30</v>
      </c>
    </row>
    <row r="443" spans="1:6" ht="28.8">
      <c r="A443" s="8">
        <v>3625</v>
      </c>
      <c r="B443" s="8" t="s">
        <v>647</v>
      </c>
      <c r="C443" s="8">
        <v>5</v>
      </c>
      <c r="D443" s="8" t="s">
        <v>1004</v>
      </c>
      <c r="E443" s="8" t="s">
        <v>1005</v>
      </c>
      <c r="F443" s="8" t="s">
        <v>30</v>
      </c>
    </row>
    <row r="444" spans="1:6" ht="331.2">
      <c r="A444" s="8">
        <v>972</v>
      </c>
      <c r="B444" s="8" t="s">
        <v>647</v>
      </c>
      <c r="C444" s="8">
        <v>1</v>
      </c>
      <c r="D444" s="8" t="s">
        <v>727</v>
      </c>
      <c r="E444" s="8" t="s">
        <v>728</v>
      </c>
      <c r="F444" s="8" t="s">
        <v>30</v>
      </c>
    </row>
    <row r="445" spans="1:6" ht="57.6">
      <c r="A445" s="8">
        <v>7215</v>
      </c>
      <c r="B445" s="8" t="s">
        <v>647</v>
      </c>
      <c r="C445" s="8">
        <v>1</v>
      </c>
      <c r="D445" s="8" t="s">
        <v>877</v>
      </c>
      <c r="E445" s="8" t="s">
        <v>878</v>
      </c>
      <c r="F445" s="8" t="s">
        <v>30</v>
      </c>
    </row>
    <row r="446" spans="1:6" ht="100.8">
      <c r="A446" s="8">
        <v>893</v>
      </c>
      <c r="B446" s="8" t="s">
        <v>647</v>
      </c>
      <c r="C446" s="8">
        <v>1</v>
      </c>
      <c r="D446" s="8" t="s">
        <v>924</v>
      </c>
      <c r="E446" s="8" t="s">
        <v>925</v>
      </c>
      <c r="F446" s="8" t="s">
        <v>30</v>
      </c>
    </row>
    <row r="447" spans="1:6" ht="43.2">
      <c r="A447" s="8">
        <v>4270</v>
      </c>
      <c r="B447" s="8" t="s">
        <v>647</v>
      </c>
      <c r="C447" s="8">
        <v>5</v>
      </c>
      <c r="D447" s="8" t="s">
        <v>1006</v>
      </c>
      <c r="E447" s="8" t="s">
        <v>1007</v>
      </c>
      <c r="F447" s="8" t="s">
        <v>30</v>
      </c>
    </row>
    <row r="448" spans="1:6" ht="43.2">
      <c r="A448" s="8">
        <v>6629</v>
      </c>
      <c r="B448" s="8" t="s">
        <v>647</v>
      </c>
      <c r="C448" s="8">
        <v>3</v>
      </c>
      <c r="D448" s="8" t="s">
        <v>1008</v>
      </c>
      <c r="E448" s="8" t="s">
        <v>1009</v>
      </c>
      <c r="F448" s="8" t="s">
        <v>30</v>
      </c>
    </row>
    <row r="449" spans="1:6" ht="28.8">
      <c r="A449" s="8">
        <v>6702</v>
      </c>
      <c r="B449" s="8" t="s">
        <v>647</v>
      </c>
      <c r="C449" s="8">
        <v>3</v>
      </c>
      <c r="D449" s="8" t="s">
        <v>1010</v>
      </c>
      <c r="E449" s="8" t="s">
        <v>1011</v>
      </c>
      <c r="F449" s="8" t="s">
        <v>30</v>
      </c>
    </row>
    <row r="450" spans="1:6" ht="115.2">
      <c r="A450" s="8">
        <v>4213</v>
      </c>
      <c r="B450" s="8" t="s">
        <v>647</v>
      </c>
      <c r="C450" s="8">
        <v>1</v>
      </c>
      <c r="D450" s="8" t="s">
        <v>915</v>
      </c>
      <c r="E450" s="8" t="s">
        <v>916</v>
      </c>
      <c r="F450" s="8" t="s">
        <v>30</v>
      </c>
    </row>
    <row r="451" spans="1:6" ht="43.2">
      <c r="A451" s="8">
        <v>9019</v>
      </c>
      <c r="B451" s="8" t="s">
        <v>647</v>
      </c>
      <c r="C451" s="8">
        <v>4</v>
      </c>
      <c r="D451" s="8" t="s">
        <v>729</v>
      </c>
      <c r="E451" s="8" t="s">
        <v>730</v>
      </c>
      <c r="F451" s="8" t="s">
        <v>30</v>
      </c>
    </row>
    <row r="452" spans="1:6">
      <c r="A452" s="8">
        <v>2499</v>
      </c>
      <c r="B452" s="8" t="s">
        <v>647</v>
      </c>
      <c r="C452" s="8">
        <v>4</v>
      </c>
      <c r="D452" s="8" t="s">
        <v>1012</v>
      </c>
      <c r="E452" s="8" t="s">
        <v>1013</v>
      </c>
      <c r="F452" s="8" t="s">
        <v>30</v>
      </c>
    </row>
    <row r="453" spans="1:6" ht="28.8">
      <c r="A453" s="8">
        <v>9061</v>
      </c>
      <c r="B453" s="8" t="s">
        <v>647</v>
      </c>
      <c r="C453" s="8">
        <v>2</v>
      </c>
      <c r="D453" s="8" t="s">
        <v>1014</v>
      </c>
      <c r="E453" s="8" t="s">
        <v>1015</v>
      </c>
      <c r="F453" s="8" t="s">
        <v>30</v>
      </c>
    </row>
    <row r="454" spans="1:6" ht="43.2">
      <c r="A454" s="8">
        <v>7331</v>
      </c>
      <c r="B454" s="8" t="s">
        <v>647</v>
      </c>
      <c r="C454" s="8">
        <v>3</v>
      </c>
      <c r="D454" s="8" t="s">
        <v>1016</v>
      </c>
      <c r="E454" s="8" t="s">
        <v>1017</v>
      </c>
      <c r="F454" s="8" t="s">
        <v>30</v>
      </c>
    </row>
    <row r="455" spans="1:6" ht="43.2">
      <c r="A455" s="8">
        <v>6622</v>
      </c>
      <c r="B455" s="8" t="s">
        <v>647</v>
      </c>
      <c r="C455" s="8">
        <v>4</v>
      </c>
      <c r="D455" s="8" t="s">
        <v>885</v>
      </c>
      <c r="E455" s="8" t="s">
        <v>886</v>
      </c>
      <c r="F455" s="8" t="s">
        <v>30</v>
      </c>
    </row>
    <row r="456" spans="1:6" ht="57.6">
      <c r="A456" s="8">
        <v>4301</v>
      </c>
      <c r="B456" s="8" t="s">
        <v>647</v>
      </c>
      <c r="C456" s="8">
        <v>1</v>
      </c>
      <c r="D456" s="8" t="s">
        <v>1018</v>
      </c>
      <c r="E456" s="8" t="s">
        <v>1019</v>
      </c>
      <c r="F456" s="8" t="s">
        <v>30</v>
      </c>
    </row>
    <row r="457" spans="1:6" ht="43.2">
      <c r="A457" s="8">
        <v>4298</v>
      </c>
      <c r="B457" s="8" t="s">
        <v>647</v>
      </c>
      <c r="C457" s="8">
        <v>1</v>
      </c>
      <c r="D457" s="8" t="s">
        <v>1020</v>
      </c>
      <c r="E457" s="8" t="s">
        <v>1021</v>
      </c>
      <c r="F457" s="8" t="s">
        <v>30</v>
      </c>
    </row>
    <row r="458" spans="1:6" ht="28.8">
      <c r="A458" s="8">
        <v>2437</v>
      </c>
      <c r="B458" s="8" t="s">
        <v>647</v>
      </c>
      <c r="C458" s="8">
        <v>3</v>
      </c>
      <c r="D458" s="8" t="s">
        <v>1022</v>
      </c>
      <c r="E458" s="8" t="s">
        <v>1023</v>
      </c>
      <c r="F458" s="8" t="s">
        <v>30</v>
      </c>
    </row>
    <row r="459" spans="1:6" ht="43.2">
      <c r="A459" s="8">
        <v>3076</v>
      </c>
      <c r="B459" s="8" t="s">
        <v>647</v>
      </c>
      <c r="C459" s="8">
        <v>4</v>
      </c>
      <c r="D459" s="8" t="s">
        <v>1024</v>
      </c>
      <c r="E459" s="8" t="s">
        <v>1025</v>
      </c>
      <c r="F459" s="8" t="s">
        <v>30</v>
      </c>
    </row>
    <row r="460" spans="1:6" ht="43.2">
      <c r="A460" s="8">
        <v>9131</v>
      </c>
      <c r="B460" s="8" t="s">
        <v>647</v>
      </c>
      <c r="C460" s="8">
        <v>2</v>
      </c>
      <c r="D460" s="8" t="s">
        <v>697</v>
      </c>
      <c r="E460" s="8" t="s">
        <v>698</v>
      </c>
      <c r="F460" s="8" t="s">
        <v>30</v>
      </c>
    </row>
    <row r="461" spans="1:6" ht="43.2">
      <c r="A461" s="8">
        <v>7246</v>
      </c>
      <c r="B461" s="8" t="s">
        <v>647</v>
      </c>
      <c r="C461" s="8">
        <v>1</v>
      </c>
      <c r="D461" s="8" t="s">
        <v>906</v>
      </c>
      <c r="E461" s="8" t="s">
        <v>907</v>
      </c>
      <c r="F461" s="8" t="s">
        <v>30</v>
      </c>
    </row>
    <row r="462" spans="1:6" ht="43.2">
      <c r="A462" s="8">
        <v>9124</v>
      </c>
      <c r="B462" s="8" t="s">
        <v>647</v>
      </c>
      <c r="C462" s="8">
        <v>3</v>
      </c>
      <c r="D462" s="8" t="s">
        <v>1026</v>
      </c>
      <c r="E462" s="8" t="s">
        <v>1027</v>
      </c>
      <c r="F462" s="8" t="s">
        <v>30</v>
      </c>
    </row>
    <row r="463" spans="1:6" ht="129.6">
      <c r="A463" s="8">
        <v>8820</v>
      </c>
      <c r="B463" s="8" t="s">
        <v>647</v>
      </c>
      <c r="C463" s="8">
        <v>1</v>
      </c>
      <c r="D463" s="8" t="s">
        <v>744</v>
      </c>
      <c r="E463" s="8" t="s">
        <v>745</v>
      </c>
      <c r="F463" s="8" t="s">
        <v>30</v>
      </c>
    </row>
    <row r="464" spans="1:6">
      <c r="A464" s="8">
        <v>3285</v>
      </c>
      <c r="B464" s="8" t="s">
        <v>647</v>
      </c>
      <c r="C464" s="8">
        <v>5</v>
      </c>
      <c r="D464" s="8" t="s">
        <v>1028</v>
      </c>
      <c r="E464" s="8" t="s">
        <v>633</v>
      </c>
      <c r="F464" s="8" t="s">
        <v>30</v>
      </c>
    </row>
    <row r="465" spans="1:6" ht="144">
      <c r="A465" s="8">
        <v>827</v>
      </c>
      <c r="B465" s="8" t="s">
        <v>647</v>
      </c>
      <c r="C465" s="8">
        <v>2</v>
      </c>
      <c r="D465" s="8" t="s">
        <v>1029</v>
      </c>
      <c r="E465" s="8" t="s">
        <v>1030</v>
      </c>
      <c r="F465" s="8" t="s">
        <v>30</v>
      </c>
    </row>
    <row r="466" spans="1:6" ht="28.8">
      <c r="A466" s="8">
        <v>4286</v>
      </c>
      <c r="B466" s="8" t="s">
        <v>647</v>
      </c>
      <c r="C466" s="8">
        <v>3</v>
      </c>
      <c r="D466" s="8" t="s">
        <v>1031</v>
      </c>
      <c r="E466" s="8" t="s">
        <v>1032</v>
      </c>
      <c r="F466" s="8" t="s">
        <v>30</v>
      </c>
    </row>
    <row r="467" spans="1:6" ht="28.8">
      <c r="A467" s="8">
        <v>3256</v>
      </c>
      <c r="B467" s="8" t="s">
        <v>647</v>
      </c>
      <c r="C467" s="8">
        <v>3</v>
      </c>
      <c r="D467" s="8" t="s">
        <v>779</v>
      </c>
      <c r="E467" s="8" t="s">
        <v>780</v>
      </c>
      <c r="F467" s="8" t="s">
        <v>30</v>
      </c>
    </row>
    <row r="468" spans="1:6" ht="28.8">
      <c r="A468" s="8">
        <v>2483</v>
      </c>
      <c r="B468" s="8" t="s">
        <v>647</v>
      </c>
      <c r="C468" s="8">
        <v>3</v>
      </c>
      <c r="D468" s="8" t="s">
        <v>742</v>
      </c>
      <c r="E468" s="8" t="s">
        <v>743</v>
      </c>
      <c r="F468" s="8" t="s">
        <v>30</v>
      </c>
    </row>
    <row r="469" spans="1:6" ht="28.8">
      <c r="A469" s="8">
        <v>4286</v>
      </c>
      <c r="B469" s="8" t="s">
        <v>647</v>
      </c>
      <c r="C469" s="8">
        <v>3</v>
      </c>
      <c r="D469" s="8" t="s">
        <v>1031</v>
      </c>
      <c r="E469" s="8" t="s">
        <v>1032</v>
      </c>
      <c r="F469" s="8" t="s">
        <v>7</v>
      </c>
    </row>
    <row r="470" spans="1:6" ht="57.6">
      <c r="A470" s="8">
        <v>2088</v>
      </c>
      <c r="B470" s="8" t="s">
        <v>647</v>
      </c>
      <c r="C470" s="8">
        <v>5</v>
      </c>
      <c r="D470" s="8" t="s">
        <v>1033</v>
      </c>
      <c r="E470" s="8" t="s">
        <v>1034</v>
      </c>
      <c r="F470" s="8" t="s">
        <v>30</v>
      </c>
    </row>
    <row r="471" spans="1:6" ht="43.2">
      <c r="A471" s="8">
        <v>8868</v>
      </c>
      <c r="B471" s="8" t="s">
        <v>647</v>
      </c>
      <c r="C471" s="8">
        <v>1</v>
      </c>
      <c r="D471" s="8" t="s">
        <v>784</v>
      </c>
      <c r="E471" s="8" t="s">
        <v>785</v>
      </c>
      <c r="F471" s="8" t="s">
        <v>30</v>
      </c>
    </row>
    <row r="472" spans="1:6" ht="57.6">
      <c r="A472" s="8">
        <v>2079</v>
      </c>
      <c r="B472" s="8" t="s">
        <v>647</v>
      </c>
      <c r="C472" s="8">
        <v>5</v>
      </c>
      <c r="D472" s="8" t="s">
        <v>1035</v>
      </c>
      <c r="E472" s="8" t="s">
        <v>1036</v>
      </c>
      <c r="F472" s="8" t="s">
        <v>30</v>
      </c>
    </row>
    <row r="473" spans="1:6" ht="43.2">
      <c r="A473" s="8">
        <v>6000</v>
      </c>
      <c r="B473" s="8" t="s">
        <v>647</v>
      </c>
      <c r="C473" s="8">
        <v>4</v>
      </c>
      <c r="D473" s="8" t="s">
        <v>897</v>
      </c>
      <c r="E473" s="8" t="s">
        <v>898</v>
      </c>
      <c r="F473" s="8" t="s">
        <v>30</v>
      </c>
    </row>
    <row r="474" spans="1:6" ht="72">
      <c r="A474" s="8">
        <v>6398</v>
      </c>
      <c r="B474" s="8" t="s">
        <v>647</v>
      </c>
      <c r="C474" s="8">
        <v>1</v>
      </c>
      <c r="D474" s="8" t="s">
        <v>1037</v>
      </c>
      <c r="E474" s="8" t="s">
        <v>1038</v>
      </c>
      <c r="F474" s="8" t="s">
        <v>37</v>
      </c>
    </row>
    <row r="475" spans="1:6" ht="43.2">
      <c r="A475" s="8">
        <v>3211</v>
      </c>
      <c r="B475" s="8" t="s">
        <v>647</v>
      </c>
      <c r="C475" s="8">
        <v>2</v>
      </c>
      <c r="D475" s="8" t="s">
        <v>1039</v>
      </c>
      <c r="E475" s="8" t="s">
        <v>1040</v>
      </c>
      <c r="F475" s="8" t="s">
        <v>37</v>
      </c>
    </row>
    <row r="476" spans="1:6" ht="28.8">
      <c r="A476" s="8">
        <v>4335</v>
      </c>
      <c r="B476" s="8" t="s">
        <v>647</v>
      </c>
      <c r="C476" s="8">
        <v>3</v>
      </c>
      <c r="D476" s="8" t="s">
        <v>845</v>
      </c>
      <c r="E476" s="8" t="s">
        <v>846</v>
      </c>
      <c r="F476" s="8" t="s">
        <v>37</v>
      </c>
    </row>
    <row r="477" spans="1:6" ht="86.4">
      <c r="A477" s="8">
        <v>7084</v>
      </c>
      <c r="B477" s="8" t="s">
        <v>647</v>
      </c>
      <c r="C477" s="8">
        <v>4</v>
      </c>
      <c r="D477" s="8" t="s">
        <v>975</v>
      </c>
      <c r="E477" s="8" t="s">
        <v>976</v>
      </c>
      <c r="F477" s="8" t="s">
        <v>37</v>
      </c>
    </row>
    <row r="478" spans="1:6" ht="57.6">
      <c r="A478" s="8">
        <v>2095</v>
      </c>
      <c r="B478" s="8" t="s">
        <v>647</v>
      </c>
      <c r="C478" s="8">
        <v>1</v>
      </c>
      <c r="D478" s="8" t="s">
        <v>1041</v>
      </c>
      <c r="E478" s="8" t="s">
        <v>1042</v>
      </c>
      <c r="F478" s="8" t="s">
        <v>30</v>
      </c>
    </row>
    <row r="479" spans="1:6" ht="72">
      <c r="A479" s="8">
        <v>6008</v>
      </c>
      <c r="B479" s="8" t="s">
        <v>647</v>
      </c>
      <c r="C479" s="8">
        <v>4</v>
      </c>
      <c r="D479" s="8" t="s">
        <v>895</v>
      </c>
      <c r="E479" s="8" t="s">
        <v>896</v>
      </c>
      <c r="F479" s="8" t="s">
        <v>30</v>
      </c>
    </row>
    <row r="480" spans="1:6">
      <c r="A480" s="8">
        <v>8219</v>
      </c>
      <c r="B480" s="8" t="s">
        <v>647</v>
      </c>
      <c r="C480" s="8">
        <v>4</v>
      </c>
      <c r="D480" s="8" t="s">
        <v>1043</v>
      </c>
      <c r="E480" s="8" t="s">
        <v>633</v>
      </c>
      <c r="F480" s="8" t="s">
        <v>30</v>
      </c>
    </row>
    <row r="481" spans="1:6" ht="43.2">
      <c r="A481" s="8">
        <v>2145</v>
      </c>
      <c r="B481" s="8" t="s">
        <v>647</v>
      </c>
      <c r="C481" s="8">
        <v>5</v>
      </c>
      <c r="D481" s="8" t="s">
        <v>1044</v>
      </c>
      <c r="E481" s="8" t="s">
        <v>1045</v>
      </c>
      <c r="F481" s="8" t="s">
        <v>30</v>
      </c>
    </row>
    <row r="482" spans="1:6">
      <c r="A482" s="8">
        <v>5469</v>
      </c>
      <c r="B482" s="8" t="s">
        <v>647</v>
      </c>
      <c r="C482" s="8">
        <v>1</v>
      </c>
      <c r="D482" s="8" t="s">
        <v>1046</v>
      </c>
      <c r="E482" s="8" t="s">
        <v>1047</v>
      </c>
      <c r="F482" s="8" t="s">
        <v>30</v>
      </c>
    </row>
    <row r="483" spans="1:6" ht="57.6">
      <c r="A483" s="8">
        <v>6334</v>
      </c>
      <c r="B483" s="8" t="s">
        <v>647</v>
      </c>
      <c r="C483" s="8">
        <v>3</v>
      </c>
      <c r="D483" s="8" t="s">
        <v>1048</v>
      </c>
      <c r="E483" s="8" t="s">
        <v>1049</v>
      </c>
      <c r="F483" s="8" t="s">
        <v>30</v>
      </c>
    </row>
    <row r="484" spans="1:6" ht="43.2">
      <c r="A484" s="8">
        <v>232</v>
      </c>
      <c r="B484" s="8" t="s">
        <v>647</v>
      </c>
      <c r="C484" s="8">
        <v>5</v>
      </c>
      <c r="D484" s="8" t="s">
        <v>707</v>
      </c>
      <c r="E484" s="8" t="s">
        <v>708</v>
      </c>
      <c r="F484" s="8" t="s">
        <v>30</v>
      </c>
    </row>
    <row r="485" spans="1:6">
      <c r="A485" s="8">
        <v>4805</v>
      </c>
      <c r="B485" s="8" t="s">
        <v>647</v>
      </c>
      <c r="C485" s="8">
        <v>5</v>
      </c>
      <c r="D485" s="8" t="s">
        <v>1050</v>
      </c>
      <c r="E485" s="8" t="s">
        <v>1051</v>
      </c>
      <c r="F485" s="8" t="s">
        <v>30</v>
      </c>
    </row>
    <row r="486" spans="1:6">
      <c r="A486" s="8">
        <v>4809</v>
      </c>
      <c r="B486" s="8" t="s">
        <v>647</v>
      </c>
      <c r="C486" s="8">
        <v>5</v>
      </c>
      <c r="D486" s="8" t="s">
        <v>1052</v>
      </c>
      <c r="E486" s="8" t="s">
        <v>1053</v>
      </c>
      <c r="F486" s="8" t="s">
        <v>30</v>
      </c>
    </row>
    <row r="487" spans="1:6" ht="28.8">
      <c r="A487" s="8">
        <v>2228</v>
      </c>
      <c r="B487" s="8" t="s">
        <v>647</v>
      </c>
      <c r="C487" s="8">
        <v>3</v>
      </c>
      <c r="D487" s="8" t="s">
        <v>1054</v>
      </c>
      <c r="E487" s="8" t="s">
        <v>1055</v>
      </c>
      <c r="F487" s="8" t="s">
        <v>30</v>
      </c>
    </row>
    <row r="488" spans="1:6" ht="100.8">
      <c r="A488" s="8">
        <v>2004</v>
      </c>
      <c r="B488" s="8" t="s">
        <v>647</v>
      </c>
      <c r="C488" s="8">
        <v>3</v>
      </c>
      <c r="D488" s="8" t="s">
        <v>900</v>
      </c>
      <c r="E488" s="8" t="s">
        <v>901</v>
      </c>
      <c r="F488" s="8" t="s">
        <v>30</v>
      </c>
    </row>
    <row r="489" spans="1:6" ht="43.2">
      <c r="A489" s="8">
        <v>7958</v>
      </c>
      <c r="B489" s="8" t="s">
        <v>647</v>
      </c>
      <c r="C489" s="8">
        <v>3</v>
      </c>
      <c r="D489" s="8" t="s">
        <v>1056</v>
      </c>
      <c r="E489" s="8" t="s">
        <v>1057</v>
      </c>
      <c r="F489" s="8" t="s">
        <v>30</v>
      </c>
    </row>
    <row r="490" spans="1:6" ht="28.8">
      <c r="A490" s="8">
        <v>9171</v>
      </c>
      <c r="B490" s="8" t="s">
        <v>647</v>
      </c>
      <c r="C490" s="8">
        <v>1</v>
      </c>
      <c r="D490" s="8" t="s">
        <v>1058</v>
      </c>
      <c r="E490" s="8" t="s">
        <v>581</v>
      </c>
      <c r="F490" s="8" t="s">
        <v>30</v>
      </c>
    </row>
    <row r="491" spans="1:6" ht="43.2">
      <c r="A491" s="8">
        <v>6024</v>
      </c>
      <c r="B491" s="8" t="s">
        <v>647</v>
      </c>
      <c r="C491" s="8">
        <v>4</v>
      </c>
      <c r="D491" s="8" t="s">
        <v>1059</v>
      </c>
      <c r="E491" s="8" t="s">
        <v>1060</v>
      </c>
      <c r="F491" s="8" t="s">
        <v>30</v>
      </c>
    </row>
    <row r="492" spans="1:6" ht="43.2">
      <c r="A492" s="8">
        <v>6443</v>
      </c>
      <c r="B492" s="8" t="s">
        <v>647</v>
      </c>
      <c r="C492" s="8">
        <v>5</v>
      </c>
      <c r="D492" s="8" t="s">
        <v>738</v>
      </c>
      <c r="E492" s="8" t="s">
        <v>739</v>
      </c>
      <c r="F492" s="8" t="s">
        <v>30</v>
      </c>
    </row>
    <row r="493" spans="1:6" ht="86.4">
      <c r="A493" s="8">
        <v>5836</v>
      </c>
      <c r="B493" s="8" t="s">
        <v>647</v>
      </c>
      <c r="C493" s="8">
        <v>4</v>
      </c>
      <c r="D493" s="8" t="s">
        <v>818</v>
      </c>
      <c r="E493" s="8" t="s">
        <v>819</v>
      </c>
      <c r="F493" s="8" t="s">
        <v>7</v>
      </c>
    </row>
    <row r="494" spans="1:6">
      <c r="A494" s="8">
        <v>5467</v>
      </c>
      <c r="B494" s="8" t="s">
        <v>647</v>
      </c>
      <c r="C494" s="8">
        <v>5</v>
      </c>
      <c r="D494" s="8" t="s">
        <v>1061</v>
      </c>
      <c r="E494" s="8" t="s">
        <v>44</v>
      </c>
      <c r="F494" s="8" t="s">
        <v>7</v>
      </c>
    </row>
    <row r="495" spans="1:6" ht="28.8">
      <c r="A495" s="8">
        <v>9277</v>
      </c>
      <c r="B495" s="8" t="s">
        <v>647</v>
      </c>
      <c r="C495" s="8">
        <v>1</v>
      </c>
      <c r="D495" s="8" t="s">
        <v>1062</v>
      </c>
      <c r="E495" s="8" t="s">
        <v>641</v>
      </c>
      <c r="F495" s="8" t="s">
        <v>7</v>
      </c>
    </row>
    <row r="496" spans="1:6" ht="28.8">
      <c r="A496" s="8">
        <v>247</v>
      </c>
      <c r="B496" s="8" t="s">
        <v>647</v>
      </c>
      <c r="C496" s="8">
        <v>5</v>
      </c>
      <c r="D496" s="8" t="s">
        <v>1063</v>
      </c>
      <c r="E496" s="8" t="s">
        <v>1064</v>
      </c>
      <c r="F496" s="8" t="s">
        <v>7</v>
      </c>
    </row>
    <row r="497" spans="1:6" ht="43.2">
      <c r="A497" s="8">
        <v>232</v>
      </c>
      <c r="B497" s="8" t="s">
        <v>647</v>
      </c>
      <c r="C497" s="8">
        <v>5</v>
      </c>
      <c r="D497" s="8" t="s">
        <v>707</v>
      </c>
      <c r="E497" s="8" t="s">
        <v>708</v>
      </c>
      <c r="F497" s="8" t="s">
        <v>7</v>
      </c>
    </row>
    <row r="498" spans="1:6">
      <c r="A498" s="8">
        <v>6748</v>
      </c>
      <c r="B498" s="8" t="s">
        <v>647</v>
      </c>
      <c r="C498" s="8">
        <v>4</v>
      </c>
      <c r="D498" s="8" t="s">
        <v>1065</v>
      </c>
      <c r="E498" s="8" t="s">
        <v>44</v>
      </c>
      <c r="F498" s="8" t="s">
        <v>7</v>
      </c>
    </row>
    <row r="499" spans="1:6">
      <c r="A499" s="8">
        <v>4434</v>
      </c>
      <c r="B499" s="8" t="s">
        <v>647</v>
      </c>
      <c r="C499" s="8">
        <v>3</v>
      </c>
      <c r="D499" s="8" t="s">
        <v>1066</v>
      </c>
      <c r="E499" s="8" t="s">
        <v>44</v>
      </c>
      <c r="F499" s="8" t="s">
        <v>7</v>
      </c>
    </row>
    <row r="500" spans="1:6" ht="115.2">
      <c r="A500" s="8">
        <v>4247</v>
      </c>
      <c r="B500" s="8" t="s">
        <v>647</v>
      </c>
      <c r="C500" s="8">
        <v>1</v>
      </c>
      <c r="D500" s="8" t="s">
        <v>937</v>
      </c>
      <c r="E500" s="8" t="s">
        <v>938</v>
      </c>
      <c r="F500" s="8" t="s">
        <v>7</v>
      </c>
    </row>
    <row r="501" spans="1:6" ht="43.2">
      <c r="A501" s="8">
        <v>155</v>
      </c>
      <c r="B501" s="8" t="s">
        <v>647</v>
      </c>
      <c r="C501" s="8">
        <v>3</v>
      </c>
      <c r="D501" s="8" t="s">
        <v>1067</v>
      </c>
      <c r="E501" s="8" t="s">
        <v>1068</v>
      </c>
      <c r="F501" s="8" t="s">
        <v>7</v>
      </c>
    </row>
    <row r="502" spans="1:6" ht="115.2">
      <c r="A502" s="8">
        <v>4213</v>
      </c>
      <c r="B502" s="8" t="s">
        <v>647</v>
      </c>
      <c r="C502" s="8">
        <v>1</v>
      </c>
      <c r="D502" s="8" t="s">
        <v>915</v>
      </c>
      <c r="E502" s="8" t="s">
        <v>916</v>
      </c>
      <c r="F502" s="8" t="s">
        <v>7</v>
      </c>
    </row>
    <row r="503" spans="1:6" ht="28.8">
      <c r="A503" s="8">
        <v>5422</v>
      </c>
      <c r="B503" s="8" t="s">
        <v>647</v>
      </c>
      <c r="C503" s="8">
        <v>4</v>
      </c>
      <c r="D503" s="8" t="s">
        <v>893</v>
      </c>
      <c r="E503" s="8" t="s">
        <v>894</v>
      </c>
      <c r="F503" s="8" t="s">
        <v>7</v>
      </c>
    </row>
    <row r="504" spans="1:6" ht="28.8">
      <c r="A504" s="8">
        <v>9433</v>
      </c>
      <c r="B504" s="8" t="s">
        <v>647</v>
      </c>
      <c r="C504" s="8">
        <v>3</v>
      </c>
      <c r="D504" s="8" t="s">
        <v>1069</v>
      </c>
      <c r="E504" s="8" t="s">
        <v>1070</v>
      </c>
      <c r="F504" s="8" t="s">
        <v>7</v>
      </c>
    </row>
    <row r="505" spans="1:6" ht="28.8">
      <c r="A505" s="8">
        <v>4459</v>
      </c>
      <c r="B505" s="8" t="s">
        <v>647</v>
      </c>
      <c r="C505" s="8">
        <v>5</v>
      </c>
      <c r="D505" s="8" t="s">
        <v>1071</v>
      </c>
      <c r="E505" s="8" t="s">
        <v>1072</v>
      </c>
      <c r="F505" s="8" t="s">
        <v>7</v>
      </c>
    </row>
    <row r="506" spans="1:6" ht="28.8">
      <c r="A506" s="8">
        <v>9229</v>
      </c>
      <c r="B506" s="8" t="s">
        <v>647</v>
      </c>
      <c r="C506" s="8">
        <v>1</v>
      </c>
      <c r="D506" s="8" t="s">
        <v>867</v>
      </c>
      <c r="E506" s="8" t="s">
        <v>868</v>
      </c>
      <c r="F506" s="8" t="s">
        <v>7</v>
      </c>
    </row>
    <row r="507" spans="1:6" ht="28.8">
      <c r="A507" s="8">
        <v>4347</v>
      </c>
      <c r="B507" s="8" t="s">
        <v>647</v>
      </c>
      <c r="C507" s="8">
        <v>5</v>
      </c>
      <c r="D507" s="8" t="s">
        <v>926</v>
      </c>
      <c r="E507" s="8" t="s">
        <v>927</v>
      </c>
      <c r="F507" s="8" t="s">
        <v>7</v>
      </c>
    </row>
    <row r="508" spans="1:6" ht="57.6">
      <c r="A508" s="8">
        <v>556</v>
      </c>
      <c r="B508" s="8" t="s">
        <v>647</v>
      </c>
      <c r="C508" s="8">
        <v>1</v>
      </c>
      <c r="D508" s="8" t="s">
        <v>1073</v>
      </c>
      <c r="E508" s="8" t="s">
        <v>1074</v>
      </c>
      <c r="F508" s="8" t="s">
        <v>7</v>
      </c>
    </row>
    <row r="509" spans="1:6" ht="86.4">
      <c r="A509" s="8">
        <v>6350</v>
      </c>
      <c r="B509" s="8" t="s">
        <v>647</v>
      </c>
      <c r="C509" s="8">
        <v>2</v>
      </c>
      <c r="D509" s="8" t="s">
        <v>1075</v>
      </c>
      <c r="E509" s="8" t="s">
        <v>1076</v>
      </c>
      <c r="F509" s="8" t="s">
        <v>7</v>
      </c>
    </row>
    <row r="510" spans="1:6" ht="43.2">
      <c r="A510" s="8">
        <v>6827</v>
      </c>
      <c r="B510" s="8" t="s">
        <v>647</v>
      </c>
      <c r="C510" s="8">
        <v>5</v>
      </c>
      <c r="D510" s="8" t="s">
        <v>797</v>
      </c>
      <c r="E510" s="8" t="s">
        <v>798</v>
      </c>
      <c r="F510" s="8" t="s">
        <v>7</v>
      </c>
    </row>
    <row r="511" spans="1:6" ht="28.8">
      <c r="A511" s="8">
        <v>9266</v>
      </c>
      <c r="B511" s="8" t="s">
        <v>647</v>
      </c>
      <c r="C511" s="8">
        <v>4</v>
      </c>
      <c r="D511" s="8" t="s">
        <v>810</v>
      </c>
      <c r="E511" s="8" t="s">
        <v>811</v>
      </c>
      <c r="F511" s="8" t="s">
        <v>7</v>
      </c>
    </row>
    <row r="512" spans="1:6">
      <c r="A512" s="8">
        <v>405</v>
      </c>
      <c r="B512" s="8" t="s">
        <v>647</v>
      </c>
      <c r="C512" s="8">
        <v>5</v>
      </c>
      <c r="D512" s="8" t="s">
        <v>1077</v>
      </c>
      <c r="E512" s="8" t="s">
        <v>44</v>
      </c>
      <c r="F512" s="8" t="s">
        <v>7</v>
      </c>
    </row>
    <row r="513" spans="1:6" ht="28.8">
      <c r="A513" s="8">
        <v>6605</v>
      </c>
      <c r="B513" s="8" t="s">
        <v>647</v>
      </c>
      <c r="C513" s="8">
        <v>4</v>
      </c>
      <c r="D513" s="8" t="s">
        <v>1078</v>
      </c>
      <c r="E513" s="8" t="s">
        <v>44</v>
      </c>
      <c r="F513" s="8" t="s">
        <v>7</v>
      </c>
    </row>
    <row r="514" spans="1:6" ht="43.2">
      <c r="A514" s="8">
        <v>6622</v>
      </c>
      <c r="B514" s="8" t="s">
        <v>647</v>
      </c>
      <c r="C514" s="8">
        <v>4</v>
      </c>
      <c r="D514" s="8" t="s">
        <v>885</v>
      </c>
      <c r="E514" s="8" t="s">
        <v>886</v>
      </c>
      <c r="F514" s="8" t="s">
        <v>7</v>
      </c>
    </row>
    <row r="515" spans="1:6">
      <c r="A515" s="8">
        <v>6783</v>
      </c>
      <c r="B515" s="8" t="s">
        <v>647</v>
      </c>
      <c r="C515" s="8">
        <v>3</v>
      </c>
      <c r="D515" s="8" t="s">
        <v>1079</v>
      </c>
      <c r="E515" s="8" t="s">
        <v>1080</v>
      </c>
      <c r="F515" s="8" t="s">
        <v>30</v>
      </c>
    </row>
    <row r="516" spans="1:6" ht="43.2">
      <c r="A516" s="8">
        <v>6418</v>
      </c>
      <c r="B516" s="8" t="s">
        <v>647</v>
      </c>
      <c r="C516" s="8">
        <v>5</v>
      </c>
      <c r="D516" s="8" t="s">
        <v>1081</v>
      </c>
      <c r="E516" s="8" t="s">
        <v>1082</v>
      </c>
      <c r="F516" s="8" t="s">
        <v>30</v>
      </c>
    </row>
    <row r="517" spans="1:6" ht="43.2">
      <c r="A517" s="8">
        <v>6412</v>
      </c>
      <c r="B517" s="8" t="s">
        <v>647</v>
      </c>
      <c r="C517" s="8">
        <v>1</v>
      </c>
      <c r="D517" s="8" t="s">
        <v>1083</v>
      </c>
      <c r="E517" s="8" t="s">
        <v>1084</v>
      </c>
      <c r="F517" s="8" t="s">
        <v>30</v>
      </c>
    </row>
    <row r="518" spans="1:6" ht="28.8">
      <c r="A518" s="8">
        <v>8014</v>
      </c>
      <c r="B518" s="8" t="s">
        <v>647</v>
      </c>
      <c r="C518" s="8">
        <v>1</v>
      </c>
      <c r="D518" s="8" t="s">
        <v>1085</v>
      </c>
      <c r="E518" s="8" t="s">
        <v>499</v>
      </c>
      <c r="F518" s="8" t="s">
        <v>30</v>
      </c>
    </row>
    <row r="519" spans="1:6" ht="100.8">
      <c r="A519" s="8">
        <v>6338</v>
      </c>
      <c r="B519" s="8" t="s">
        <v>647</v>
      </c>
      <c r="C519" s="8">
        <v>1</v>
      </c>
      <c r="D519" s="8" t="s">
        <v>881</v>
      </c>
      <c r="E519" s="8" t="s">
        <v>882</v>
      </c>
      <c r="F519" s="8" t="s">
        <v>30</v>
      </c>
    </row>
    <row r="520" spans="1:6" ht="43.2">
      <c r="A520" s="8">
        <v>9425</v>
      </c>
      <c r="B520" s="8" t="s">
        <v>647</v>
      </c>
      <c r="C520" s="8">
        <v>3</v>
      </c>
      <c r="D520" s="8" t="s">
        <v>1086</v>
      </c>
      <c r="E520" s="8" t="s">
        <v>1087</v>
      </c>
      <c r="F520" s="8" t="s">
        <v>30</v>
      </c>
    </row>
    <row r="521" spans="1:6" ht="28.8">
      <c r="A521" s="8">
        <v>9177</v>
      </c>
      <c r="B521" s="8" t="s">
        <v>647</v>
      </c>
      <c r="C521" s="8">
        <v>1</v>
      </c>
      <c r="D521" s="8" t="s">
        <v>1088</v>
      </c>
      <c r="E521" s="8" t="s">
        <v>1089</v>
      </c>
      <c r="F521" s="8" t="s">
        <v>30</v>
      </c>
    </row>
    <row r="522" spans="1:6" ht="57.6">
      <c r="A522" s="8">
        <v>7245</v>
      </c>
      <c r="B522" s="8" t="s">
        <v>647</v>
      </c>
      <c r="C522" s="8">
        <v>1</v>
      </c>
      <c r="D522" s="8" t="s">
        <v>1090</v>
      </c>
      <c r="E522" s="8" t="s">
        <v>1091</v>
      </c>
      <c r="F522" s="8" t="s">
        <v>30</v>
      </c>
    </row>
    <row r="523" spans="1:6" ht="28.8">
      <c r="A523" s="8">
        <v>8961</v>
      </c>
      <c r="B523" s="8" t="s">
        <v>647</v>
      </c>
      <c r="C523" s="8">
        <v>5</v>
      </c>
      <c r="D523" s="8" t="s">
        <v>1092</v>
      </c>
      <c r="E523" s="8" t="s">
        <v>633</v>
      </c>
      <c r="F523" s="8" t="s">
        <v>30</v>
      </c>
    </row>
    <row r="524" spans="1:6" ht="43.2">
      <c r="A524" s="8">
        <v>8941</v>
      </c>
      <c r="B524" s="8" t="s">
        <v>647</v>
      </c>
      <c r="C524" s="8">
        <v>3</v>
      </c>
      <c r="D524" s="8" t="s">
        <v>1093</v>
      </c>
      <c r="E524" s="8" t="s">
        <v>1094</v>
      </c>
      <c r="F524" s="8" t="s">
        <v>30</v>
      </c>
    </row>
    <row r="525" spans="1:6" ht="86.4">
      <c r="A525" s="8">
        <v>7852</v>
      </c>
      <c r="B525" s="8" t="s">
        <v>647</v>
      </c>
      <c r="C525" s="8">
        <v>3</v>
      </c>
      <c r="D525" s="8" t="s">
        <v>1095</v>
      </c>
      <c r="E525" s="8" t="s">
        <v>1096</v>
      </c>
      <c r="F525" s="8" t="s">
        <v>30</v>
      </c>
    </row>
    <row r="526" spans="1:6" ht="43.2">
      <c r="A526" s="8">
        <v>7161</v>
      </c>
      <c r="B526" s="8" t="s">
        <v>647</v>
      </c>
      <c r="C526" s="8">
        <v>2</v>
      </c>
      <c r="D526" s="8" t="s">
        <v>1097</v>
      </c>
      <c r="E526" s="8" t="s">
        <v>1098</v>
      </c>
      <c r="F526" s="8" t="s">
        <v>30</v>
      </c>
    </row>
    <row r="527" spans="1:6" ht="28.8">
      <c r="A527" s="8">
        <v>7286</v>
      </c>
      <c r="B527" s="8" t="s">
        <v>647</v>
      </c>
      <c r="C527" s="8">
        <v>4</v>
      </c>
      <c r="D527" s="8" t="s">
        <v>782</v>
      </c>
      <c r="E527" s="8" t="s">
        <v>783</v>
      </c>
      <c r="F527" s="8" t="s">
        <v>30</v>
      </c>
    </row>
    <row r="528" spans="1:6">
      <c r="A528" s="8">
        <v>6904</v>
      </c>
      <c r="B528" s="8" t="s">
        <v>647</v>
      </c>
      <c r="C528" s="8">
        <v>1</v>
      </c>
      <c r="D528" s="8" t="s">
        <v>1099</v>
      </c>
      <c r="E528" s="8" t="s">
        <v>1100</v>
      </c>
      <c r="F528" s="8" t="s">
        <v>30</v>
      </c>
    </row>
    <row r="529" spans="1:6" ht="28.8">
      <c r="A529" s="8">
        <v>2818</v>
      </c>
      <c r="B529" s="8" t="s">
        <v>647</v>
      </c>
      <c r="C529" s="8">
        <v>5</v>
      </c>
      <c r="D529" s="8" t="s">
        <v>873</v>
      </c>
      <c r="E529" s="8" t="s">
        <v>874</v>
      </c>
      <c r="F529" s="8" t="s">
        <v>30</v>
      </c>
    </row>
    <row r="530" spans="1:6" ht="28.8">
      <c r="A530" s="8">
        <v>1135</v>
      </c>
      <c r="B530" s="8" t="s">
        <v>647</v>
      </c>
      <c r="C530" s="8">
        <v>1</v>
      </c>
      <c r="D530" s="8" t="s">
        <v>752</v>
      </c>
      <c r="E530" s="8" t="s">
        <v>753</v>
      </c>
      <c r="F530" s="8" t="s">
        <v>30</v>
      </c>
    </row>
    <row r="531" spans="1:6">
      <c r="A531" s="8">
        <v>1141</v>
      </c>
      <c r="B531" s="8" t="s">
        <v>647</v>
      </c>
      <c r="C531" s="8">
        <v>4</v>
      </c>
      <c r="D531" s="8" t="s">
        <v>1101</v>
      </c>
      <c r="E531" s="8" t="s">
        <v>1102</v>
      </c>
      <c r="F531" s="8" t="s">
        <v>30</v>
      </c>
    </row>
    <row r="532" spans="1:6" ht="43.2">
      <c r="A532" s="8">
        <v>1146</v>
      </c>
      <c r="B532" s="8" t="s">
        <v>647</v>
      </c>
      <c r="C532" s="8">
        <v>5</v>
      </c>
      <c r="D532" s="8" t="s">
        <v>1103</v>
      </c>
      <c r="E532" s="8" t="s">
        <v>1104</v>
      </c>
      <c r="F532" s="8" t="s">
        <v>30</v>
      </c>
    </row>
    <row r="533" spans="1:6" ht="28.8">
      <c r="A533" s="8">
        <v>6845</v>
      </c>
      <c r="B533" s="8" t="s">
        <v>647</v>
      </c>
      <c r="C533" s="8">
        <v>4</v>
      </c>
      <c r="D533" s="8" t="s">
        <v>1105</v>
      </c>
      <c r="E533" s="8" t="s">
        <v>573</v>
      </c>
      <c r="F533" s="8" t="s">
        <v>30</v>
      </c>
    </row>
    <row r="534" spans="1:6" ht="72">
      <c r="A534" s="8">
        <v>8934</v>
      </c>
      <c r="B534" s="8" t="s">
        <v>647</v>
      </c>
      <c r="C534" s="8">
        <v>1</v>
      </c>
      <c r="D534" s="8" t="s">
        <v>675</v>
      </c>
      <c r="E534" s="8" t="s">
        <v>676</v>
      </c>
      <c r="F534" s="8" t="s">
        <v>30</v>
      </c>
    </row>
    <row r="535" spans="1:6" ht="72">
      <c r="A535" s="8">
        <v>7175</v>
      </c>
      <c r="B535" s="8" t="s">
        <v>647</v>
      </c>
      <c r="C535" s="8">
        <v>1</v>
      </c>
      <c r="D535" s="8" t="s">
        <v>826</v>
      </c>
      <c r="E535" s="8" t="s">
        <v>827</v>
      </c>
      <c r="F535" s="8" t="s">
        <v>30</v>
      </c>
    </row>
    <row r="536" spans="1:6" ht="28.8">
      <c r="A536" s="8">
        <v>6815</v>
      </c>
      <c r="B536" s="8" t="s">
        <v>647</v>
      </c>
      <c r="C536" s="8">
        <v>4</v>
      </c>
      <c r="D536" s="8" t="s">
        <v>1106</v>
      </c>
      <c r="E536" s="8" t="s">
        <v>1107</v>
      </c>
      <c r="F536" s="8" t="s">
        <v>30</v>
      </c>
    </row>
    <row r="537" spans="1:6" ht="72">
      <c r="A537" s="8">
        <v>7910</v>
      </c>
      <c r="B537" s="8" t="s">
        <v>647</v>
      </c>
      <c r="C537" s="8">
        <v>1</v>
      </c>
      <c r="D537" s="8" t="s">
        <v>1108</v>
      </c>
      <c r="E537" s="8" t="s">
        <v>1109</v>
      </c>
      <c r="F537" s="8" t="s">
        <v>30</v>
      </c>
    </row>
    <row r="538" spans="1:6" ht="72">
      <c r="A538" s="8">
        <v>9397</v>
      </c>
      <c r="B538" s="8" t="s">
        <v>647</v>
      </c>
      <c r="C538" s="8">
        <v>5</v>
      </c>
      <c r="D538" s="8" t="s">
        <v>1110</v>
      </c>
      <c r="E538" s="8" t="s">
        <v>1111</v>
      </c>
      <c r="F538" s="8" t="s">
        <v>30</v>
      </c>
    </row>
    <row r="539" spans="1:6" ht="72">
      <c r="A539" s="8">
        <v>6345</v>
      </c>
      <c r="B539" s="8" t="s">
        <v>647</v>
      </c>
      <c r="C539" s="8">
        <v>3</v>
      </c>
      <c r="D539" s="8" t="s">
        <v>910</v>
      </c>
      <c r="E539" s="8" t="s">
        <v>911</v>
      </c>
      <c r="F539" s="8" t="s">
        <v>30</v>
      </c>
    </row>
    <row r="540" spans="1:6" ht="43.2">
      <c r="A540" s="8">
        <v>155</v>
      </c>
      <c r="B540" s="8" t="s">
        <v>647</v>
      </c>
      <c r="C540" s="8">
        <v>3</v>
      </c>
      <c r="D540" s="8" t="s">
        <v>1067</v>
      </c>
      <c r="E540" s="8" t="s">
        <v>1068</v>
      </c>
      <c r="F540" s="8" t="s">
        <v>30</v>
      </c>
    </row>
    <row r="541" spans="1:6" ht="43.2">
      <c r="A541" s="8">
        <v>7967</v>
      </c>
      <c r="B541" s="8" t="s">
        <v>647</v>
      </c>
      <c r="C541" s="8">
        <v>5</v>
      </c>
      <c r="D541" s="8" t="s">
        <v>1112</v>
      </c>
      <c r="E541" s="8" t="s">
        <v>1113</v>
      </c>
      <c r="F541" s="8" t="s">
        <v>30</v>
      </c>
    </row>
    <row r="542" spans="1:6" ht="86.4">
      <c r="A542" s="8">
        <v>9400</v>
      </c>
      <c r="B542" s="8" t="s">
        <v>647</v>
      </c>
      <c r="C542" s="8">
        <v>3</v>
      </c>
      <c r="D542" s="8" t="s">
        <v>1114</v>
      </c>
      <c r="E542" s="8" t="s">
        <v>1115</v>
      </c>
      <c r="F542" s="8" t="s">
        <v>30</v>
      </c>
    </row>
    <row r="543" spans="1:6" ht="72">
      <c r="A543" s="8">
        <v>6398</v>
      </c>
      <c r="B543" s="8" t="s">
        <v>647</v>
      </c>
      <c r="C543" s="8">
        <v>1</v>
      </c>
      <c r="D543" s="8" t="s">
        <v>1037</v>
      </c>
      <c r="E543" s="8" t="s">
        <v>1038</v>
      </c>
      <c r="F543" s="8" t="s">
        <v>30</v>
      </c>
    </row>
    <row r="544" spans="1:6" ht="43.2">
      <c r="A544" s="8">
        <v>7925</v>
      </c>
      <c r="B544" s="8" t="s">
        <v>647</v>
      </c>
      <c r="C544" s="8">
        <v>1</v>
      </c>
      <c r="D544" s="8" t="s">
        <v>871</v>
      </c>
      <c r="E544" s="8" t="s">
        <v>872</v>
      </c>
      <c r="F544" s="8" t="s">
        <v>30</v>
      </c>
    </row>
    <row r="545" spans="1:6">
      <c r="A545" s="8">
        <v>6523</v>
      </c>
      <c r="B545" s="8" t="s">
        <v>647</v>
      </c>
      <c r="C545" s="8">
        <v>1</v>
      </c>
      <c r="D545" s="8" t="s">
        <v>1116</v>
      </c>
      <c r="E545" s="8" t="s">
        <v>1117</v>
      </c>
      <c r="F545" s="8" t="s">
        <v>30</v>
      </c>
    </row>
    <row r="546" spans="1:6" ht="158.4">
      <c r="A546" s="8">
        <v>1990</v>
      </c>
      <c r="B546" s="8" t="s">
        <v>647</v>
      </c>
      <c r="C546" s="8">
        <v>2</v>
      </c>
      <c r="D546" s="8" t="s">
        <v>921</v>
      </c>
      <c r="E546" s="8" t="s">
        <v>922</v>
      </c>
      <c r="F546" s="8" t="s">
        <v>30</v>
      </c>
    </row>
    <row r="547" spans="1:6" ht="28.8">
      <c r="A547" s="8">
        <v>271</v>
      </c>
      <c r="B547" s="8" t="s">
        <v>647</v>
      </c>
      <c r="C547" s="8">
        <v>1</v>
      </c>
      <c r="D547" s="8" t="s">
        <v>1118</v>
      </c>
      <c r="E547" s="8" t="s">
        <v>1119</v>
      </c>
      <c r="F547" s="8" t="s">
        <v>30</v>
      </c>
    </row>
    <row r="548" spans="1:6" ht="201.6">
      <c r="A548" s="8">
        <v>1995</v>
      </c>
      <c r="B548" s="8" t="s">
        <v>647</v>
      </c>
      <c r="C548" s="8">
        <v>1</v>
      </c>
      <c r="D548" s="8" t="s">
        <v>835</v>
      </c>
      <c r="E548" s="8" t="s">
        <v>836</v>
      </c>
      <c r="F548" s="8" t="s">
        <v>30</v>
      </c>
    </row>
    <row r="549" spans="1:6" ht="57.6">
      <c r="A549" s="8">
        <v>252</v>
      </c>
      <c r="B549" s="8" t="s">
        <v>647</v>
      </c>
      <c r="C549" s="8">
        <v>1</v>
      </c>
      <c r="D549" s="8" t="s">
        <v>1120</v>
      </c>
      <c r="E549" s="8" t="s">
        <v>1121</v>
      </c>
      <c r="F549" s="8" t="s">
        <v>30</v>
      </c>
    </row>
    <row r="550" spans="1:6" ht="43.2">
      <c r="A550" s="8">
        <v>266</v>
      </c>
      <c r="B550" s="8" t="s">
        <v>647</v>
      </c>
      <c r="C550" s="8">
        <v>1</v>
      </c>
      <c r="D550" s="8" t="s">
        <v>1122</v>
      </c>
      <c r="E550" s="8" t="s">
        <v>1123</v>
      </c>
      <c r="F550" s="8" t="s">
        <v>30</v>
      </c>
    </row>
    <row r="551" spans="1:6" ht="43.2">
      <c r="A551" s="8">
        <v>6391</v>
      </c>
      <c r="B551" s="8" t="s">
        <v>647</v>
      </c>
      <c r="C551" s="8">
        <v>3</v>
      </c>
      <c r="D551" s="8" t="s">
        <v>1124</v>
      </c>
      <c r="E551" s="8" t="s">
        <v>633</v>
      </c>
      <c r="F551" s="8" t="s">
        <v>30</v>
      </c>
    </row>
    <row r="552" spans="1:6" ht="57.6">
      <c r="A552" s="8">
        <v>6369</v>
      </c>
      <c r="B552" s="8" t="s">
        <v>647</v>
      </c>
      <c r="C552" s="8">
        <v>4</v>
      </c>
      <c r="D552" s="8" t="s">
        <v>1125</v>
      </c>
      <c r="E552" s="8" t="s">
        <v>1126</v>
      </c>
      <c r="F552" s="8" t="s">
        <v>30</v>
      </c>
    </row>
    <row r="553" spans="1:6" ht="43.2">
      <c r="A553" s="8">
        <v>2186</v>
      </c>
      <c r="B553" s="8" t="s">
        <v>647</v>
      </c>
      <c r="C553" s="8">
        <v>1</v>
      </c>
      <c r="D553" s="8" t="s">
        <v>762</v>
      </c>
      <c r="E553" s="8" t="s">
        <v>763</v>
      </c>
      <c r="F553" s="8" t="s">
        <v>30</v>
      </c>
    </row>
    <row r="554" spans="1:6" ht="43.2">
      <c r="A554" s="8">
        <v>2180</v>
      </c>
      <c r="B554" s="8" t="s">
        <v>647</v>
      </c>
      <c r="C554" s="8">
        <v>2</v>
      </c>
      <c r="D554" s="8" t="s">
        <v>794</v>
      </c>
      <c r="E554" s="8" t="s">
        <v>795</v>
      </c>
      <c r="F554" s="8" t="s">
        <v>30</v>
      </c>
    </row>
    <row r="555" spans="1:6" ht="86.4">
      <c r="A555" s="8">
        <v>2024</v>
      </c>
      <c r="B555" s="8" t="s">
        <v>647</v>
      </c>
      <c r="C555" s="8">
        <v>1</v>
      </c>
      <c r="D555" s="8" t="s">
        <v>1127</v>
      </c>
      <c r="E555" s="8" t="s">
        <v>1128</v>
      </c>
      <c r="F555" s="8" t="s">
        <v>30</v>
      </c>
    </row>
    <row r="556" spans="1:6" ht="43.2">
      <c r="A556" s="8">
        <v>9408</v>
      </c>
      <c r="B556" s="8" t="s">
        <v>647</v>
      </c>
      <c r="C556" s="8">
        <v>1</v>
      </c>
      <c r="D556" s="8" t="s">
        <v>691</v>
      </c>
      <c r="E556" s="8" t="s">
        <v>692</v>
      </c>
      <c r="F556" s="8" t="s">
        <v>30</v>
      </c>
    </row>
    <row r="557" spans="1:6" ht="28.8">
      <c r="A557" s="8">
        <v>2178</v>
      </c>
      <c r="B557" s="8" t="s">
        <v>647</v>
      </c>
      <c r="C557" s="8">
        <v>4</v>
      </c>
      <c r="D557" s="8" t="s">
        <v>792</v>
      </c>
      <c r="E557" s="8" t="s">
        <v>793</v>
      </c>
      <c r="F557" s="8" t="s">
        <v>30</v>
      </c>
    </row>
    <row r="558" spans="1:6" ht="57.6">
      <c r="A558" s="8">
        <v>157</v>
      </c>
      <c r="B558" s="8" t="s">
        <v>647</v>
      </c>
      <c r="C558" s="8">
        <v>1</v>
      </c>
      <c r="D558" s="8" t="s">
        <v>1129</v>
      </c>
      <c r="E558" s="8" t="s">
        <v>1130</v>
      </c>
      <c r="F558" s="8" t="s">
        <v>30</v>
      </c>
    </row>
    <row r="559" spans="1:6" ht="57.6">
      <c r="A559" s="8">
        <v>2165</v>
      </c>
      <c r="B559" s="8" t="s">
        <v>647</v>
      </c>
      <c r="C559" s="8">
        <v>1</v>
      </c>
      <c r="D559" s="8" t="s">
        <v>1131</v>
      </c>
      <c r="E559" s="8" t="s">
        <v>1132</v>
      </c>
      <c r="F559" s="8" t="s">
        <v>30</v>
      </c>
    </row>
    <row r="560" spans="1:6" ht="86.4">
      <c r="A560" s="8">
        <v>6350</v>
      </c>
      <c r="B560" s="8" t="s">
        <v>647</v>
      </c>
      <c r="C560" s="8">
        <v>2</v>
      </c>
      <c r="D560" s="8" t="s">
        <v>1075</v>
      </c>
      <c r="E560" s="8" t="s">
        <v>1076</v>
      </c>
      <c r="F560" s="8" t="s">
        <v>30</v>
      </c>
    </row>
    <row r="561" spans="1:6" ht="28.8">
      <c r="A561" s="8">
        <v>4459</v>
      </c>
      <c r="B561" s="8" t="s">
        <v>647</v>
      </c>
      <c r="C561" s="8">
        <v>5</v>
      </c>
      <c r="D561" s="8" t="s">
        <v>1071</v>
      </c>
      <c r="E561" s="8" t="s">
        <v>1072</v>
      </c>
      <c r="F561" s="8" t="s">
        <v>30</v>
      </c>
    </row>
    <row r="562" spans="1:6" ht="72">
      <c r="A562" s="8">
        <v>4203</v>
      </c>
      <c r="B562" s="8" t="s">
        <v>647</v>
      </c>
      <c r="C562" s="8">
        <v>4</v>
      </c>
      <c r="D562" s="8" t="s">
        <v>917</v>
      </c>
      <c r="E562" s="8" t="s">
        <v>918</v>
      </c>
      <c r="F562" s="8" t="s">
        <v>7</v>
      </c>
    </row>
    <row r="563" spans="1:6" ht="43.2">
      <c r="A563" s="8">
        <v>3076</v>
      </c>
      <c r="B563" s="8" t="s">
        <v>647</v>
      </c>
      <c r="C563" s="8">
        <v>4</v>
      </c>
      <c r="D563" s="8" t="s">
        <v>1024</v>
      </c>
      <c r="E563" s="8" t="s">
        <v>1025</v>
      </c>
      <c r="F563" s="8" t="s">
        <v>14</v>
      </c>
    </row>
    <row r="564" spans="1:6" ht="115.2">
      <c r="A564" s="8">
        <v>4247</v>
      </c>
      <c r="B564" s="8" t="s">
        <v>647</v>
      </c>
      <c r="C564" s="8">
        <v>1</v>
      </c>
      <c r="D564" s="8" t="s">
        <v>937</v>
      </c>
      <c r="E564" s="8" t="s">
        <v>938</v>
      </c>
      <c r="F564" s="8" t="s">
        <v>14</v>
      </c>
    </row>
    <row r="565" spans="1:6" ht="144">
      <c r="A565" s="8">
        <v>4223</v>
      </c>
      <c r="B565" s="8" t="s">
        <v>647</v>
      </c>
      <c r="C565" s="8">
        <v>5</v>
      </c>
      <c r="D565" s="8" t="s">
        <v>951</v>
      </c>
      <c r="E565" s="8" t="s">
        <v>952</v>
      </c>
      <c r="F565" s="8" t="s">
        <v>14</v>
      </c>
    </row>
    <row r="566" spans="1:6" ht="115.2">
      <c r="A566" s="8">
        <v>6300</v>
      </c>
      <c r="B566" s="8" t="s">
        <v>647</v>
      </c>
      <c r="C566" s="8">
        <v>1</v>
      </c>
      <c r="D566" s="8" t="s">
        <v>820</v>
      </c>
      <c r="E566" s="8" t="s">
        <v>821</v>
      </c>
      <c r="F566" s="8" t="s">
        <v>14</v>
      </c>
    </row>
    <row r="567" spans="1:6" ht="43.2">
      <c r="A567" s="8">
        <v>6052</v>
      </c>
      <c r="B567" s="8" t="s">
        <v>647</v>
      </c>
      <c r="C567" s="8">
        <v>1</v>
      </c>
      <c r="D567" s="8" t="s">
        <v>719</v>
      </c>
      <c r="E567" s="8" t="s">
        <v>720</v>
      </c>
      <c r="F567" s="8" t="s">
        <v>14</v>
      </c>
    </row>
    <row r="568" spans="1:6" ht="43.2">
      <c r="A568" s="8">
        <v>7331</v>
      </c>
      <c r="B568" s="8" t="s">
        <v>647</v>
      </c>
      <c r="C568" s="8">
        <v>3</v>
      </c>
      <c r="D568" s="8" t="s">
        <v>1016</v>
      </c>
      <c r="E568" s="8" t="s">
        <v>1017</v>
      </c>
      <c r="F568" s="8" t="s">
        <v>14</v>
      </c>
    </row>
    <row r="569" spans="1:6" ht="43.2">
      <c r="A569" s="8">
        <v>155</v>
      </c>
      <c r="B569" s="8" t="s">
        <v>647</v>
      </c>
      <c r="C569" s="8">
        <v>3</v>
      </c>
      <c r="D569" s="8" t="s">
        <v>1067</v>
      </c>
      <c r="E569" s="8" t="s">
        <v>1068</v>
      </c>
      <c r="F569" s="8" t="s">
        <v>14</v>
      </c>
    </row>
    <row r="570" spans="1:6" ht="43.2">
      <c r="A570" s="8">
        <v>6051</v>
      </c>
      <c r="B570" s="8" t="s">
        <v>647</v>
      </c>
      <c r="C570" s="8">
        <v>1</v>
      </c>
      <c r="D570" s="8" t="s">
        <v>695</v>
      </c>
      <c r="E570" s="8" t="s">
        <v>696</v>
      </c>
      <c r="F570" s="8" t="s">
        <v>14</v>
      </c>
    </row>
    <row r="571" spans="1:6" ht="57.6">
      <c r="A571" s="8">
        <v>7245</v>
      </c>
      <c r="B571" s="8" t="s">
        <v>647</v>
      </c>
      <c r="C571" s="8">
        <v>1</v>
      </c>
      <c r="D571" s="8" t="s">
        <v>1090</v>
      </c>
      <c r="E571" s="8" t="s">
        <v>1091</v>
      </c>
      <c r="F571" s="8" t="s">
        <v>14</v>
      </c>
    </row>
    <row r="572" spans="1:6" ht="43.2">
      <c r="A572" s="8">
        <v>4250</v>
      </c>
      <c r="B572" s="8" t="s">
        <v>647</v>
      </c>
      <c r="C572" s="8">
        <v>3</v>
      </c>
      <c r="D572" s="8" t="s">
        <v>1133</v>
      </c>
      <c r="E572" s="8" t="s">
        <v>1134</v>
      </c>
      <c r="F572" s="8" t="s">
        <v>14</v>
      </c>
    </row>
    <row r="573" spans="1:6" ht="43.2">
      <c r="A573" s="8">
        <v>7246</v>
      </c>
      <c r="B573" s="8" t="s">
        <v>647</v>
      </c>
      <c r="C573" s="8">
        <v>1</v>
      </c>
      <c r="D573" s="8" t="s">
        <v>906</v>
      </c>
      <c r="E573" s="8" t="s">
        <v>907</v>
      </c>
      <c r="F573" s="8" t="s">
        <v>14</v>
      </c>
    </row>
    <row r="574" spans="1:6" ht="57.6">
      <c r="A574" s="8">
        <v>2095</v>
      </c>
      <c r="B574" s="8" t="s">
        <v>647</v>
      </c>
      <c r="C574" s="8">
        <v>1</v>
      </c>
      <c r="D574" s="8" t="s">
        <v>1041</v>
      </c>
      <c r="E574" s="8" t="s">
        <v>1042</v>
      </c>
      <c r="F574" s="8" t="s">
        <v>14</v>
      </c>
    </row>
    <row r="575" spans="1:6" ht="28.8">
      <c r="A575" s="8">
        <v>2239</v>
      </c>
      <c r="B575" s="8" t="s">
        <v>647</v>
      </c>
      <c r="C575" s="8">
        <v>5</v>
      </c>
      <c r="D575" s="8" t="s">
        <v>761</v>
      </c>
      <c r="E575" s="8" t="s">
        <v>25</v>
      </c>
      <c r="F575" s="8" t="s">
        <v>14</v>
      </c>
    </row>
    <row r="576" spans="1:6" ht="144">
      <c r="A576" s="8">
        <v>827</v>
      </c>
      <c r="B576" s="8" t="s">
        <v>647</v>
      </c>
      <c r="C576" s="8">
        <v>2</v>
      </c>
      <c r="D576" s="8" t="s">
        <v>1029</v>
      </c>
      <c r="E576" s="8" t="s">
        <v>1030</v>
      </c>
      <c r="F576" s="8" t="s">
        <v>14</v>
      </c>
    </row>
    <row r="577" spans="1:6" ht="86.4">
      <c r="A577" s="8">
        <v>7084</v>
      </c>
      <c r="B577" s="8" t="s">
        <v>647</v>
      </c>
      <c r="C577" s="8">
        <v>4</v>
      </c>
      <c r="D577" s="8" t="s">
        <v>975</v>
      </c>
      <c r="E577" s="8" t="s">
        <v>976</v>
      </c>
      <c r="F577" s="8" t="s">
        <v>14</v>
      </c>
    </row>
    <row r="578" spans="1:6" ht="72">
      <c r="A578" s="8">
        <v>8864</v>
      </c>
      <c r="B578" s="8" t="s">
        <v>647</v>
      </c>
      <c r="C578" s="8">
        <v>1</v>
      </c>
      <c r="D578" s="8" t="s">
        <v>970</v>
      </c>
      <c r="E578" s="8" t="s">
        <v>971</v>
      </c>
      <c r="F578" s="8" t="s">
        <v>14</v>
      </c>
    </row>
    <row r="579" spans="1:6" ht="72">
      <c r="A579" s="8">
        <v>8854</v>
      </c>
      <c r="B579" s="8" t="s">
        <v>647</v>
      </c>
      <c r="C579" s="8">
        <v>1</v>
      </c>
      <c r="D579" s="8" t="s">
        <v>786</v>
      </c>
      <c r="E579" s="8" t="s">
        <v>787</v>
      </c>
      <c r="F579" s="8" t="s">
        <v>14</v>
      </c>
    </row>
    <row r="580" spans="1:6" ht="86.4">
      <c r="A580" s="8">
        <v>8838</v>
      </c>
      <c r="B580" s="8" t="s">
        <v>647</v>
      </c>
      <c r="C580" s="8">
        <v>3</v>
      </c>
      <c r="D580" s="8" t="s">
        <v>875</v>
      </c>
      <c r="E580" s="8" t="s">
        <v>876</v>
      </c>
      <c r="F580" s="8" t="s">
        <v>14</v>
      </c>
    </row>
    <row r="581" spans="1:6" ht="28.8">
      <c r="A581" s="8">
        <v>1041</v>
      </c>
      <c r="B581" s="8" t="s">
        <v>647</v>
      </c>
      <c r="C581" s="8">
        <v>4</v>
      </c>
      <c r="D581" s="8" t="s">
        <v>671</v>
      </c>
      <c r="E581" s="8" t="s">
        <v>672</v>
      </c>
      <c r="F581" s="8" t="s">
        <v>14</v>
      </c>
    </row>
    <row r="582" spans="1:6" ht="43.2">
      <c r="A582" s="8">
        <v>8831</v>
      </c>
      <c r="B582" s="8" t="s">
        <v>647</v>
      </c>
      <c r="C582" s="8">
        <v>1</v>
      </c>
      <c r="D582" s="8" t="s">
        <v>746</v>
      </c>
      <c r="E582" s="8" t="s">
        <v>747</v>
      </c>
      <c r="F582" s="8" t="s">
        <v>14</v>
      </c>
    </row>
    <row r="583" spans="1:6" ht="129.6">
      <c r="A583" s="8">
        <v>4254</v>
      </c>
      <c r="B583" s="8" t="s">
        <v>647</v>
      </c>
      <c r="C583" s="8">
        <v>2</v>
      </c>
      <c r="D583" s="8" t="s">
        <v>983</v>
      </c>
      <c r="E583" s="8" t="s">
        <v>984</v>
      </c>
      <c r="F583" s="8" t="s">
        <v>14</v>
      </c>
    </row>
    <row r="584" spans="1:6" ht="28.8">
      <c r="A584" s="8">
        <v>6071</v>
      </c>
      <c r="B584" s="8" t="s">
        <v>647</v>
      </c>
      <c r="C584" s="8">
        <v>2</v>
      </c>
      <c r="D584" s="8" t="s">
        <v>680</v>
      </c>
      <c r="E584" s="8" t="s">
        <v>681</v>
      </c>
      <c r="F584" s="8" t="s">
        <v>14</v>
      </c>
    </row>
    <row r="585" spans="1:6" ht="28.8">
      <c r="A585" s="8">
        <v>6080</v>
      </c>
      <c r="B585" s="8" t="s">
        <v>647</v>
      </c>
      <c r="C585" s="8">
        <v>4</v>
      </c>
      <c r="D585" s="8" t="s">
        <v>1135</v>
      </c>
      <c r="E585" s="8" t="s">
        <v>1134</v>
      </c>
      <c r="F585" s="8" t="s">
        <v>14</v>
      </c>
    </row>
    <row r="586" spans="1:6" ht="72">
      <c r="A586" s="8">
        <v>6008</v>
      </c>
      <c r="B586" s="8" t="s">
        <v>647</v>
      </c>
      <c r="C586" s="8">
        <v>4</v>
      </c>
      <c r="D586" s="8" t="s">
        <v>895</v>
      </c>
      <c r="E586" s="8" t="s">
        <v>896</v>
      </c>
      <c r="F586" s="8" t="s">
        <v>14</v>
      </c>
    </row>
    <row r="587" spans="1:6" ht="86.4">
      <c r="A587" s="8">
        <v>7823</v>
      </c>
      <c r="B587" s="8" t="s">
        <v>647</v>
      </c>
      <c r="C587" s="8">
        <v>4</v>
      </c>
      <c r="D587" s="8" t="s">
        <v>740</v>
      </c>
      <c r="E587" s="8" t="s">
        <v>741</v>
      </c>
      <c r="F587" s="8" t="s">
        <v>14</v>
      </c>
    </row>
    <row r="588" spans="1:6" ht="43.2">
      <c r="A588" s="8">
        <v>6335</v>
      </c>
      <c r="B588" s="8" t="s">
        <v>647</v>
      </c>
      <c r="C588" s="8">
        <v>3</v>
      </c>
      <c r="D588" s="8" t="s">
        <v>912</v>
      </c>
      <c r="E588" s="8" t="s">
        <v>913</v>
      </c>
      <c r="F588" s="8" t="s">
        <v>14</v>
      </c>
    </row>
    <row r="589" spans="1:6" ht="43.2">
      <c r="A589" s="8">
        <v>189</v>
      </c>
      <c r="B589" s="8" t="s">
        <v>647</v>
      </c>
      <c r="C589" s="8">
        <v>1</v>
      </c>
      <c r="D589" s="8" t="s">
        <v>1136</v>
      </c>
      <c r="E589" s="8" t="s">
        <v>1137</v>
      </c>
      <c r="F589" s="8" t="s">
        <v>14</v>
      </c>
    </row>
    <row r="590" spans="1:6" ht="43.2">
      <c r="A590" s="8">
        <v>9015</v>
      </c>
      <c r="B590" s="8" t="s">
        <v>647</v>
      </c>
      <c r="C590" s="8">
        <v>2</v>
      </c>
      <c r="D590" s="8" t="s">
        <v>949</v>
      </c>
      <c r="E590" s="8" t="s">
        <v>950</v>
      </c>
      <c r="F590" s="8" t="s">
        <v>14</v>
      </c>
    </row>
    <row r="591" spans="1:6" ht="129.6">
      <c r="A591" s="8">
        <v>7851</v>
      </c>
      <c r="B591" s="8" t="s">
        <v>647</v>
      </c>
      <c r="C591" s="8">
        <v>1</v>
      </c>
      <c r="D591" s="8" t="s">
        <v>887</v>
      </c>
      <c r="E591" s="8" t="s">
        <v>888</v>
      </c>
      <c r="F591" s="8" t="s">
        <v>14</v>
      </c>
    </row>
    <row r="592" spans="1:6" ht="100.8">
      <c r="A592" s="8">
        <v>6338</v>
      </c>
      <c r="B592" s="8" t="s">
        <v>647</v>
      </c>
      <c r="C592" s="8">
        <v>1</v>
      </c>
      <c r="D592" s="8" t="s">
        <v>881</v>
      </c>
      <c r="E592" s="8" t="s">
        <v>882</v>
      </c>
      <c r="F592" s="8" t="s">
        <v>14</v>
      </c>
    </row>
    <row r="593" spans="1:6" ht="86.4">
      <c r="A593" s="8">
        <v>7852</v>
      </c>
      <c r="B593" s="8" t="s">
        <v>647</v>
      </c>
      <c r="C593" s="8">
        <v>3</v>
      </c>
      <c r="D593" s="8" t="s">
        <v>1095</v>
      </c>
      <c r="E593" s="8" t="s">
        <v>1096</v>
      </c>
      <c r="F593" s="8" t="s">
        <v>14</v>
      </c>
    </row>
    <row r="594" spans="1:6" ht="86.4">
      <c r="A594" s="8">
        <v>6341</v>
      </c>
      <c r="B594" s="8" t="s">
        <v>647</v>
      </c>
      <c r="C594" s="8">
        <v>1</v>
      </c>
      <c r="D594" s="8" t="s">
        <v>1138</v>
      </c>
      <c r="E594" s="8" t="s">
        <v>17</v>
      </c>
      <c r="F594" s="8" t="s">
        <v>14</v>
      </c>
    </row>
    <row r="595" spans="1:6" ht="57.6">
      <c r="A595" s="8">
        <v>6029</v>
      </c>
      <c r="B595" s="8" t="s">
        <v>647</v>
      </c>
      <c r="C595" s="8">
        <v>5</v>
      </c>
      <c r="D595" s="8" t="s">
        <v>666</v>
      </c>
      <c r="E595" s="8" t="s">
        <v>667</v>
      </c>
      <c r="F595" s="8" t="s">
        <v>14</v>
      </c>
    </row>
    <row r="596" spans="1:6" ht="28.8">
      <c r="A596" s="8">
        <v>2053</v>
      </c>
      <c r="B596" s="8" t="s">
        <v>647</v>
      </c>
      <c r="C596" s="8">
        <v>3</v>
      </c>
      <c r="D596" s="8" t="s">
        <v>824</v>
      </c>
      <c r="E596" s="8" t="s">
        <v>825</v>
      </c>
      <c r="F596" s="8" t="s">
        <v>14</v>
      </c>
    </row>
    <row r="597" spans="1:6" ht="43.2">
      <c r="A597" s="8">
        <v>9071</v>
      </c>
      <c r="B597" s="8" t="s">
        <v>647</v>
      </c>
      <c r="C597" s="8">
        <v>3</v>
      </c>
      <c r="D597" s="8" t="s">
        <v>991</v>
      </c>
      <c r="E597" s="8" t="s">
        <v>992</v>
      </c>
      <c r="F597" s="8" t="s">
        <v>14</v>
      </c>
    </row>
    <row r="598" spans="1:6" ht="57.6">
      <c r="A598" s="8">
        <v>157</v>
      </c>
      <c r="B598" s="8" t="s">
        <v>647</v>
      </c>
      <c r="C598" s="8">
        <v>1</v>
      </c>
      <c r="D598" s="8" t="s">
        <v>1129</v>
      </c>
      <c r="E598" s="8" t="s">
        <v>1130</v>
      </c>
      <c r="F598" s="8" t="s">
        <v>14</v>
      </c>
    </row>
    <row r="599" spans="1:6" ht="43.2">
      <c r="A599" s="8">
        <v>7967</v>
      </c>
      <c r="B599" s="8" t="s">
        <v>647</v>
      </c>
      <c r="C599" s="8">
        <v>5</v>
      </c>
      <c r="D599" s="8" t="s">
        <v>1112</v>
      </c>
      <c r="E599" s="8" t="s">
        <v>1113</v>
      </c>
      <c r="F599" s="8" t="s">
        <v>14</v>
      </c>
    </row>
    <row r="600" spans="1:6" ht="43.2">
      <c r="A600" s="8">
        <v>4298</v>
      </c>
      <c r="B600" s="8" t="s">
        <v>647</v>
      </c>
      <c r="C600" s="8">
        <v>1</v>
      </c>
      <c r="D600" s="8" t="s">
        <v>1020</v>
      </c>
      <c r="E600" s="8" t="s">
        <v>1021</v>
      </c>
      <c r="F600" s="8" t="s">
        <v>14</v>
      </c>
    </row>
    <row r="601" spans="1:6" ht="43.2">
      <c r="A601" s="8">
        <v>9131</v>
      </c>
      <c r="B601" s="8" t="s">
        <v>647</v>
      </c>
      <c r="C601" s="8">
        <v>2</v>
      </c>
      <c r="D601" s="8" t="s">
        <v>697</v>
      </c>
      <c r="E601" s="8" t="s">
        <v>698</v>
      </c>
      <c r="F601" s="8" t="s">
        <v>14</v>
      </c>
    </row>
    <row r="602" spans="1:6" ht="129.6">
      <c r="A602" s="8">
        <v>103</v>
      </c>
      <c r="B602" s="8" t="s">
        <v>647</v>
      </c>
      <c r="C602" s="8">
        <v>1</v>
      </c>
      <c r="D602" s="8" t="s">
        <v>715</v>
      </c>
      <c r="E602" s="8" t="s">
        <v>716</v>
      </c>
      <c r="F602" s="8" t="s">
        <v>14</v>
      </c>
    </row>
    <row r="603" spans="1:6" ht="43.2">
      <c r="A603" s="8">
        <v>9124</v>
      </c>
      <c r="B603" s="8" t="s">
        <v>647</v>
      </c>
      <c r="C603" s="8">
        <v>3</v>
      </c>
      <c r="D603" s="8" t="s">
        <v>1026</v>
      </c>
      <c r="E603" s="8" t="s">
        <v>1027</v>
      </c>
      <c r="F603" s="8" t="s">
        <v>14</v>
      </c>
    </row>
    <row r="604" spans="1:6" ht="72">
      <c r="A604" s="8">
        <v>7910</v>
      </c>
      <c r="B604" s="8" t="s">
        <v>647</v>
      </c>
      <c r="C604" s="8">
        <v>1</v>
      </c>
      <c r="D604" s="8" t="s">
        <v>1108</v>
      </c>
      <c r="E604" s="8" t="s">
        <v>1109</v>
      </c>
      <c r="F604" s="8" t="s">
        <v>14</v>
      </c>
    </row>
    <row r="605" spans="1:6" ht="43.2">
      <c r="A605" s="8">
        <v>2194</v>
      </c>
      <c r="B605" s="8" t="s">
        <v>647</v>
      </c>
      <c r="C605" s="8">
        <v>5</v>
      </c>
      <c r="D605" s="8" t="s">
        <v>1139</v>
      </c>
      <c r="E605" s="8" t="s">
        <v>609</v>
      </c>
      <c r="F605" s="8" t="s">
        <v>14</v>
      </c>
    </row>
    <row r="606" spans="1:6">
      <c r="A606" s="8">
        <v>2322</v>
      </c>
      <c r="B606" s="8" t="s">
        <v>647</v>
      </c>
      <c r="C606" s="8">
        <v>4</v>
      </c>
      <c r="D606" s="8" t="s">
        <v>1140</v>
      </c>
      <c r="E606" s="8" t="s">
        <v>1141</v>
      </c>
      <c r="F606" s="8" t="s">
        <v>14</v>
      </c>
    </row>
    <row r="607" spans="1:6" ht="57.6">
      <c r="A607" s="8">
        <v>4241</v>
      </c>
      <c r="B607" s="8" t="s">
        <v>647</v>
      </c>
      <c r="C607" s="8">
        <v>4</v>
      </c>
      <c r="D607" s="8" t="s">
        <v>941</v>
      </c>
      <c r="E607" s="8" t="s">
        <v>942</v>
      </c>
      <c r="F607" s="8" t="s">
        <v>14</v>
      </c>
    </row>
    <row r="608" spans="1:6" ht="100.8">
      <c r="A608" s="8">
        <v>7067</v>
      </c>
      <c r="B608" s="8" t="s">
        <v>647</v>
      </c>
      <c r="C608" s="8">
        <v>1</v>
      </c>
      <c r="D608" s="8" t="s">
        <v>890</v>
      </c>
      <c r="E608" s="8" t="s">
        <v>891</v>
      </c>
      <c r="F608" s="8" t="s">
        <v>14</v>
      </c>
    </row>
    <row r="609" spans="1:6" ht="28.8">
      <c r="A609" s="8">
        <v>2437</v>
      </c>
      <c r="B609" s="8" t="s">
        <v>647</v>
      </c>
      <c r="C609" s="8">
        <v>3</v>
      </c>
      <c r="D609" s="8" t="s">
        <v>1022</v>
      </c>
      <c r="E609" s="8" t="s">
        <v>1023</v>
      </c>
      <c r="F609" s="8" t="s">
        <v>14</v>
      </c>
    </row>
    <row r="610" spans="1:6" ht="43.2">
      <c r="A610" s="8">
        <v>6827</v>
      </c>
      <c r="B610" s="8" t="s">
        <v>647</v>
      </c>
      <c r="C610" s="8">
        <v>5</v>
      </c>
      <c r="D610" s="8" t="s">
        <v>797</v>
      </c>
      <c r="E610" s="8" t="s">
        <v>798</v>
      </c>
      <c r="F610" s="8" t="s">
        <v>14</v>
      </c>
    </row>
    <row r="611" spans="1:6" ht="201.6">
      <c r="A611" s="8">
        <v>8653</v>
      </c>
      <c r="B611" s="8" t="s">
        <v>647</v>
      </c>
      <c r="C611" s="8">
        <v>1</v>
      </c>
      <c r="D611" s="8" t="s">
        <v>1142</v>
      </c>
      <c r="E611" s="8" t="s">
        <v>1143</v>
      </c>
      <c r="F611" s="8" t="s">
        <v>14</v>
      </c>
    </row>
    <row r="612" spans="1:6" ht="72">
      <c r="A612" s="8">
        <v>897</v>
      </c>
      <c r="B612" s="8" t="s">
        <v>647</v>
      </c>
      <c r="C612" s="8">
        <v>2</v>
      </c>
      <c r="D612" s="8" t="s">
        <v>995</v>
      </c>
      <c r="E612" s="8" t="s">
        <v>996</v>
      </c>
      <c r="F612" s="8" t="s">
        <v>14</v>
      </c>
    </row>
    <row r="613" spans="1:6" ht="86.4">
      <c r="A613" s="8">
        <v>2024</v>
      </c>
      <c r="B613" s="8" t="s">
        <v>647</v>
      </c>
      <c r="C613" s="8">
        <v>1</v>
      </c>
      <c r="D613" s="8" t="s">
        <v>1127</v>
      </c>
      <c r="E613" s="8" t="s">
        <v>1128</v>
      </c>
      <c r="F613" s="8" t="s">
        <v>14</v>
      </c>
    </row>
    <row r="614" spans="1:6" ht="331.2">
      <c r="A614" s="8">
        <v>972</v>
      </c>
      <c r="B614" s="8" t="s">
        <v>647</v>
      </c>
      <c r="C614" s="8">
        <v>1</v>
      </c>
      <c r="D614" s="8" t="s">
        <v>727</v>
      </c>
      <c r="E614" s="8" t="s">
        <v>728</v>
      </c>
      <c r="F614" s="8" t="s">
        <v>14</v>
      </c>
    </row>
    <row r="615" spans="1:6" ht="28.8">
      <c r="A615" s="8">
        <v>310</v>
      </c>
      <c r="B615" s="8" t="s">
        <v>647</v>
      </c>
      <c r="C615" s="8">
        <v>5</v>
      </c>
      <c r="D615" s="8" t="s">
        <v>806</v>
      </c>
      <c r="E615" s="8" t="s">
        <v>807</v>
      </c>
      <c r="F615" s="8" t="s">
        <v>14</v>
      </c>
    </row>
    <row r="616" spans="1:6" ht="100.8">
      <c r="A616" s="8">
        <v>8815</v>
      </c>
      <c r="B616" s="8" t="s">
        <v>647</v>
      </c>
      <c r="C616" s="8">
        <v>1</v>
      </c>
      <c r="D616" s="8" t="s">
        <v>847</v>
      </c>
      <c r="E616" s="8" t="s">
        <v>848</v>
      </c>
      <c r="F616" s="8" t="s">
        <v>14</v>
      </c>
    </row>
    <row r="617" spans="1:6" ht="57.6">
      <c r="A617" s="8">
        <v>6488</v>
      </c>
      <c r="B617" s="8" t="s">
        <v>647</v>
      </c>
      <c r="C617" s="8">
        <v>2</v>
      </c>
      <c r="D617" s="8" t="s">
        <v>759</v>
      </c>
      <c r="E617" s="8" t="s">
        <v>760</v>
      </c>
      <c r="F617" s="8" t="s">
        <v>14</v>
      </c>
    </row>
    <row r="618" spans="1:6" ht="100.8">
      <c r="A618" s="8">
        <v>8749</v>
      </c>
      <c r="B618" s="8" t="s">
        <v>647</v>
      </c>
      <c r="C618" s="8">
        <v>2</v>
      </c>
      <c r="D618" s="8" t="s">
        <v>879</v>
      </c>
      <c r="E618" s="8" t="s">
        <v>880</v>
      </c>
      <c r="F618" s="8" t="s">
        <v>14</v>
      </c>
    </row>
    <row r="619" spans="1:6" ht="43.2">
      <c r="A619" s="8">
        <v>282</v>
      </c>
      <c r="B619" s="8" t="s">
        <v>647</v>
      </c>
      <c r="C619" s="8">
        <v>3</v>
      </c>
      <c r="D619" s="8" t="s">
        <v>839</v>
      </c>
      <c r="E619" s="8" t="s">
        <v>840</v>
      </c>
      <c r="F619" s="8" t="s">
        <v>14</v>
      </c>
    </row>
    <row r="620" spans="1:6" ht="28.8">
      <c r="A620" s="8">
        <v>247</v>
      </c>
      <c r="B620" s="8" t="s">
        <v>647</v>
      </c>
      <c r="C620" s="8">
        <v>5</v>
      </c>
      <c r="D620" s="8" t="s">
        <v>1063</v>
      </c>
      <c r="E620" s="8" t="s">
        <v>1064</v>
      </c>
      <c r="F620" s="8" t="s">
        <v>14</v>
      </c>
    </row>
    <row r="621" spans="1:6" ht="28.8">
      <c r="A621" s="8">
        <v>9433</v>
      </c>
      <c r="B621" s="8" t="s">
        <v>647</v>
      </c>
      <c r="C621" s="8">
        <v>3</v>
      </c>
      <c r="D621" s="8" t="s">
        <v>1069</v>
      </c>
      <c r="E621" s="8" t="s">
        <v>1070</v>
      </c>
      <c r="F621" s="8" t="s">
        <v>14</v>
      </c>
    </row>
    <row r="622" spans="1:6" ht="43.2">
      <c r="A622" s="8">
        <v>6443</v>
      </c>
      <c r="B622" s="8" t="s">
        <v>647</v>
      </c>
      <c r="C622" s="8">
        <v>5</v>
      </c>
      <c r="D622" s="8" t="s">
        <v>738</v>
      </c>
      <c r="E622" s="8" t="s">
        <v>739</v>
      </c>
      <c r="F622" s="8" t="s">
        <v>14</v>
      </c>
    </row>
    <row r="623" spans="1:6" ht="72">
      <c r="A623" s="8">
        <v>7175</v>
      </c>
      <c r="B623" s="8" t="s">
        <v>647</v>
      </c>
      <c r="C623" s="8">
        <v>1</v>
      </c>
      <c r="D623" s="8" t="s">
        <v>826</v>
      </c>
      <c r="E623" s="8" t="s">
        <v>827</v>
      </c>
      <c r="F623" s="8" t="s">
        <v>14</v>
      </c>
    </row>
    <row r="624" spans="1:6" ht="43.2">
      <c r="A624" s="8">
        <v>2300</v>
      </c>
      <c r="B624" s="8" t="s">
        <v>647</v>
      </c>
      <c r="C624" s="8">
        <v>1</v>
      </c>
      <c r="D624" s="8" t="s">
        <v>1144</v>
      </c>
      <c r="E624" s="8" t="s">
        <v>1145</v>
      </c>
      <c r="F624" s="8" t="s">
        <v>14</v>
      </c>
    </row>
    <row r="625" spans="1:6" ht="43.2">
      <c r="A625" s="8">
        <v>9523</v>
      </c>
      <c r="B625" s="8" t="s">
        <v>647</v>
      </c>
      <c r="C625" s="8">
        <v>1</v>
      </c>
      <c r="D625" s="8" t="s">
        <v>654</v>
      </c>
      <c r="E625" s="8" t="s">
        <v>655</v>
      </c>
      <c r="F625" s="8" t="s">
        <v>14</v>
      </c>
    </row>
    <row r="626" spans="1:6">
      <c r="A626" s="8">
        <v>1046</v>
      </c>
      <c r="B626" s="8" t="s">
        <v>647</v>
      </c>
      <c r="C626" s="8">
        <v>5</v>
      </c>
      <c r="D626" s="8" t="s">
        <v>1146</v>
      </c>
      <c r="E626" s="8" t="s">
        <v>1147</v>
      </c>
      <c r="F626" s="8" t="s">
        <v>14</v>
      </c>
    </row>
    <row r="627" spans="1:6" ht="129.6">
      <c r="A627" s="8">
        <v>2110</v>
      </c>
      <c r="B627" s="8" t="s">
        <v>647</v>
      </c>
      <c r="C627" s="8">
        <v>1</v>
      </c>
      <c r="D627" s="8" t="s">
        <v>652</v>
      </c>
      <c r="E627" s="8" t="s">
        <v>653</v>
      </c>
      <c r="F627" s="8" t="s">
        <v>14</v>
      </c>
    </row>
    <row r="628" spans="1:6" ht="86.4">
      <c r="A628" s="8">
        <v>5836</v>
      </c>
      <c r="B628" s="8" t="s">
        <v>647</v>
      </c>
      <c r="C628" s="8">
        <v>4</v>
      </c>
      <c r="D628" s="8" t="s">
        <v>818</v>
      </c>
      <c r="E628" s="8" t="s">
        <v>819</v>
      </c>
      <c r="F628" s="8" t="s">
        <v>14</v>
      </c>
    </row>
    <row r="629" spans="1:6" ht="43.2">
      <c r="A629" s="8">
        <v>2145</v>
      </c>
      <c r="B629" s="8" t="s">
        <v>647</v>
      </c>
      <c r="C629" s="8">
        <v>5</v>
      </c>
      <c r="D629" s="8" t="s">
        <v>1044</v>
      </c>
      <c r="E629" s="8" t="s">
        <v>1045</v>
      </c>
      <c r="F629" s="8" t="s">
        <v>14</v>
      </c>
    </row>
    <row r="630" spans="1:6" ht="57.6">
      <c r="A630" s="8">
        <v>2154</v>
      </c>
      <c r="B630" s="8" t="s">
        <v>647</v>
      </c>
      <c r="C630" s="8">
        <v>5</v>
      </c>
      <c r="D630" s="8" t="s">
        <v>1148</v>
      </c>
      <c r="E630" s="8" t="s">
        <v>609</v>
      </c>
      <c r="F630" s="8" t="s">
        <v>14</v>
      </c>
    </row>
    <row r="631" spans="1:6" ht="57.6">
      <c r="A631" s="8">
        <v>2165</v>
      </c>
      <c r="B631" s="8" t="s">
        <v>647</v>
      </c>
      <c r="C631" s="8">
        <v>1</v>
      </c>
      <c r="D631" s="8" t="s">
        <v>1131</v>
      </c>
      <c r="E631" s="8" t="s">
        <v>1132</v>
      </c>
      <c r="F631" s="8" t="s">
        <v>14</v>
      </c>
    </row>
    <row r="632" spans="1:6" ht="43.2">
      <c r="A632" s="8">
        <v>9425</v>
      </c>
      <c r="B632" s="8" t="s">
        <v>647</v>
      </c>
      <c r="C632" s="8">
        <v>3</v>
      </c>
      <c r="D632" s="8" t="s">
        <v>1086</v>
      </c>
      <c r="E632" s="8" t="s">
        <v>1087</v>
      </c>
      <c r="F632" s="8" t="s">
        <v>14</v>
      </c>
    </row>
    <row r="633" spans="1:6" ht="57.6">
      <c r="A633" s="8">
        <v>8836</v>
      </c>
      <c r="B633" s="8" t="s">
        <v>1149</v>
      </c>
      <c r="C633" s="8">
        <v>2</v>
      </c>
      <c r="D633" s="8" t="s">
        <v>1150</v>
      </c>
      <c r="E633" s="8" t="s">
        <v>1151</v>
      </c>
      <c r="F633" s="8" t="s">
        <v>38</v>
      </c>
    </row>
    <row r="634" spans="1:6" ht="28.8">
      <c r="A634" s="8">
        <v>7236</v>
      </c>
      <c r="B634" s="8" t="s">
        <v>1149</v>
      </c>
      <c r="C634" s="8">
        <v>5</v>
      </c>
      <c r="D634" s="8" t="s">
        <v>1152</v>
      </c>
      <c r="E634" s="8" t="s">
        <v>1153</v>
      </c>
      <c r="F634" s="8" t="s">
        <v>38</v>
      </c>
    </row>
    <row r="635" spans="1:6" ht="43.2">
      <c r="A635" s="8">
        <v>4389</v>
      </c>
      <c r="B635" s="8" t="s">
        <v>1149</v>
      </c>
      <c r="C635" s="8">
        <v>2</v>
      </c>
      <c r="D635" s="8" t="s">
        <v>1154</v>
      </c>
      <c r="E635" s="8" t="s">
        <v>1155</v>
      </c>
      <c r="F635" s="8" t="s">
        <v>38</v>
      </c>
    </row>
    <row r="636" spans="1:6" ht="43.2">
      <c r="A636" s="8">
        <v>956</v>
      </c>
      <c r="B636" s="8" t="s">
        <v>1149</v>
      </c>
      <c r="C636" s="8">
        <v>3</v>
      </c>
      <c r="D636" s="8" t="s">
        <v>1156</v>
      </c>
      <c r="E636" s="8" t="s">
        <v>1157</v>
      </c>
      <c r="F636" s="8" t="s">
        <v>38</v>
      </c>
    </row>
    <row r="637" spans="1:6" ht="28.8">
      <c r="A637" s="8">
        <v>4398</v>
      </c>
      <c r="B637" s="8" t="s">
        <v>1149</v>
      </c>
      <c r="C637" s="8">
        <v>4</v>
      </c>
      <c r="D637" s="8" t="s">
        <v>1158</v>
      </c>
      <c r="E637" s="8" t="s">
        <v>1159</v>
      </c>
      <c r="F637" s="8" t="s">
        <v>38</v>
      </c>
    </row>
    <row r="638" spans="1:6" ht="72">
      <c r="A638" s="8">
        <v>8843</v>
      </c>
      <c r="B638" s="8" t="s">
        <v>1149</v>
      </c>
      <c r="C638" s="8">
        <v>1</v>
      </c>
      <c r="D638" s="8" t="s">
        <v>1160</v>
      </c>
      <c r="E638" s="8" t="s">
        <v>617</v>
      </c>
      <c r="F638" s="8" t="s">
        <v>38</v>
      </c>
    </row>
    <row r="639" spans="1:6" ht="86.4">
      <c r="A639" s="8">
        <v>8849</v>
      </c>
      <c r="B639" s="8" t="s">
        <v>1149</v>
      </c>
      <c r="C639" s="8">
        <v>1</v>
      </c>
      <c r="D639" s="8" t="s">
        <v>1161</v>
      </c>
      <c r="E639" s="8" t="s">
        <v>1162</v>
      </c>
      <c r="F639" s="8" t="s">
        <v>38</v>
      </c>
    </row>
    <row r="640" spans="1:6" ht="28.8">
      <c r="A640" s="8">
        <v>4418</v>
      </c>
      <c r="B640" s="8" t="s">
        <v>1149</v>
      </c>
      <c r="C640" s="8">
        <v>4</v>
      </c>
      <c r="D640" s="8" t="s">
        <v>1163</v>
      </c>
      <c r="E640" s="8" t="s">
        <v>1164</v>
      </c>
      <c r="F640" s="8" t="s">
        <v>38</v>
      </c>
    </row>
    <row r="641" spans="1:6" ht="43.2">
      <c r="A641" s="8">
        <v>6582</v>
      </c>
      <c r="B641" s="8" t="s">
        <v>1149</v>
      </c>
      <c r="C641" s="8">
        <v>4</v>
      </c>
      <c r="D641" s="8" t="s">
        <v>1165</v>
      </c>
      <c r="E641" s="8" t="s">
        <v>1166</v>
      </c>
      <c r="F641" s="8" t="s">
        <v>30</v>
      </c>
    </row>
    <row r="642" spans="1:6">
      <c r="A642" s="8">
        <v>2507</v>
      </c>
      <c r="B642" s="8" t="s">
        <v>1149</v>
      </c>
      <c r="C642" s="8">
        <v>3</v>
      </c>
      <c r="D642" s="8" t="s">
        <v>1167</v>
      </c>
      <c r="E642" s="8" t="s">
        <v>476</v>
      </c>
      <c r="F642" s="8" t="s">
        <v>38</v>
      </c>
    </row>
    <row r="643" spans="1:6" ht="43.2">
      <c r="A643" s="8">
        <v>943</v>
      </c>
      <c r="B643" s="8" t="s">
        <v>1149</v>
      </c>
      <c r="C643" s="8">
        <v>1</v>
      </c>
      <c r="D643" s="8" t="s">
        <v>1168</v>
      </c>
      <c r="E643" s="8" t="s">
        <v>1169</v>
      </c>
      <c r="F643" s="8" t="s">
        <v>38</v>
      </c>
    </row>
    <row r="644" spans="1:6" ht="28.8">
      <c r="A644" s="8">
        <v>4418</v>
      </c>
      <c r="B644" s="8" t="s">
        <v>1149</v>
      </c>
      <c r="C644" s="8">
        <v>4</v>
      </c>
      <c r="D644" s="8" t="s">
        <v>1163</v>
      </c>
      <c r="E644" s="8" t="s">
        <v>1164</v>
      </c>
      <c r="F644" s="8" t="s">
        <v>30</v>
      </c>
    </row>
    <row r="645" spans="1:6" ht="43.2">
      <c r="A645" s="8">
        <v>6462</v>
      </c>
      <c r="B645" s="8" t="s">
        <v>1149</v>
      </c>
      <c r="C645" s="8">
        <v>1</v>
      </c>
      <c r="D645" s="8" t="s">
        <v>1170</v>
      </c>
      <c r="E645" s="8" t="s">
        <v>581</v>
      </c>
      <c r="F645" s="8" t="s">
        <v>30</v>
      </c>
    </row>
    <row r="646" spans="1:6" ht="28.8">
      <c r="A646" s="8">
        <v>4398</v>
      </c>
      <c r="B646" s="8" t="s">
        <v>1149</v>
      </c>
      <c r="C646" s="8">
        <v>4</v>
      </c>
      <c r="D646" s="8" t="s">
        <v>1158</v>
      </c>
      <c r="E646" s="8" t="s">
        <v>1159</v>
      </c>
      <c r="F646" s="8" t="s">
        <v>30</v>
      </c>
    </row>
    <row r="647" spans="1:6" ht="172.8">
      <c r="A647" s="8">
        <v>4749</v>
      </c>
      <c r="B647" s="8" t="s">
        <v>1149</v>
      </c>
      <c r="C647" s="8">
        <v>1</v>
      </c>
      <c r="D647" s="8" t="s">
        <v>1171</v>
      </c>
      <c r="E647" s="8" t="s">
        <v>1172</v>
      </c>
      <c r="F647" s="8" t="s">
        <v>30</v>
      </c>
    </row>
    <row r="648" spans="1:6" ht="43.2">
      <c r="A648" s="8">
        <v>6489</v>
      </c>
      <c r="B648" s="8" t="s">
        <v>1149</v>
      </c>
      <c r="C648" s="8">
        <v>4</v>
      </c>
      <c r="D648" s="8" t="s">
        <v>1173</v>
      </c>
      <c r="E648" s="8" t="s">
        <v>480</v>
      </c>
      <c r="F648" s="8" t="s">
        <v>30</v>
      </c>
    </row>
    <row r="649" spans="1:6" ht="28.8">
      <c r="A649" s="8">
        <v>5304</v>
      </c>
      <c r="B649" s="8" t="s">
        <v>1149</v>
      </c>
      <c r="C649" s="8">
        <v>3</v>
      </c>
      <c r="D649" s="8" t="s">
        <v>1174</v>
      </c>
      <c r="E649" s="8" t="s">
        <v>1175</v>
      </c>
      <c r="F649" s="8" t="s">
        <v>30</v>
      </c>
    </row>
    <row r="650" spans="1:6" ht="43.2">
      <c r="A650" s="8">
        <v>4784</v>
      </c>
      <c r="B650" s="8" t="s">
        <v>1149</v>
      </c>
      <c r="C650" s="8">
        <v>3</v>
      </c>
      <c r="D650" s="8" t="s">
        <v>1176</v>
      </c>
      <c r="E650" s="8" t="s">
        <v>1177</v>
      </c>
      <c r="F650" s="8" t="s">
        <v>30</v>
      </c>
    </row>
    <row r="651" spans="1:6" ht="57.6">
      <c r="A651" s="8">
        <v>6402</v>
      </c>
      <c r="B651" s="8" t="s">
        <v>1149</v>
      </c>
      <c r="C651" s="8">
        <v>1</v>
      </c>
      <c r="D651" s="8" t="s">
        <v>1178</v>
      </c>
      <c r="E651" s="8" t="s">
        <v>1179</v>
      </c>
      <c r="F651" s="8" t="s">
        <v>30</v>
      </c>
    </row>
    <row r="652" spans="1:6" ht="57.6">
      <c r="A652" s="8">
        <v>6408</v>
      </c>
      <c r="B652" s="8" t="s">
        <v>1149</v>
      </c>
      <c r="C652" s="8">
        <v>1</v>
      </c>
      <c r="D652" s="8" t="s">
        <v>1180</v>
      </c>
      <c r="E652" s="8" t="s">
        <v>573</v>
      </c>
      <c r="F652" s="8" t="s">
        <v>30</v>
      </c>
    </row>
    <row r="653" spans="1:6" ht="72">
      <c r="A653" s="8">
        <v>6427</v>
      </c>
      <c r="B653" s="8" t="s">
        <v>1149</v>
      </c>
      <c r="C653" s="8">
        <v>1</v>
      </c>
      <c r="D653" s="8" t="s">
        <v>1181</v>
      </c>
      <c r="E653" s="8" t="s">
        <v>1182</v>
      </c>
      <c r="F653" s="8" t="s">
        <v>30</v>
      </c>
    </row>
    <row r="654" spans="1:6" ht="28.8">
      <c r="A654" s="8">
        <v>6447</v>
      </c>
      <c r="B654" s="8" t="s">
        <v>1149</v>
      </c>
      <c r="C654" s="8">
        <v>4</v>
      </c>
      <c r="D654" s="8" t="s">
        <v>1183</v>
      </c>
      <c r="E654" s="8" t="s">
        <v>1184</v>
      </c>
      <c r="F654" s="8" t="s">
        <v>30</v>
      </c>
    </row>
    <row r="655" spans="1:6" ht="72">
      <c r="A655" s="8">
        <v>6449</v>
      </c>
      <c r="B655" s="8" t="s">
        <v>1149</v>
      </c>
      <c r="C655" s="8">
        <v>1</v>
      </c>
      <c r="D655" s="8" t="s">
        <v>1185</v>
      </c>
      <c r="E655" s="8" t="s">
        <v>1186</v>
      </c>
      <c r="F655" s="8" t="s">
        <v>30</v>
      </c>
    </row>
    <row r="656" spans="1:6" ht="86.4">
      <c r="A656" s="8">
        <v>6332</v>
      </c>
      <c r="B656" s="8" t="s">
        <v>1149</v>
      </c>
      <c r="C656" s="8">
        <v>1</v>
      </c>
      <c r="D656" s="8" t="s">
        <v>1187</v>
      </c>
      <c r="E656" s="8" t="s">
        <v>1188</v>
      </c>
      <c r="F656" s="8" t="s">
        <v>38</v>
      </c>
    </row>
    <row r="657" spans="1:6" ht="57.6">
      <c r="A657" s="8">
        <v>6463</v>
      </c>
      <c r="B657" s="8" t="s">
        <v>1149</v>
      </c>
      <c r="C657" s="8">
        <v>2</v>
      </c>
      <c r="D657" s="8" t="s">
        <v>1189</v>
      </c>
      <c r="E657" s="8" t="s">
        <v>1190</v>
      </c>
      <c r="F657" s="8" t="s">
        <v>30</v>
      </c>
    </row>
    <row r="658" spans="1:6" ht="43.2">
      <c r="A658" s="8">
        <v>6468</v>
      </c>
      <c r="B658" s="8" t="s">
        <v>1149</v>
      </c>
      <c r="C658" s="8">
        <v>5</v>
      </c>
      <c r="D658" s="8" t="s">
        <v>1191</v>
      </c>
      <c r="E658" s="8" t="s">
        <v>1192</v>
      </c>
      <c r="F658" s="8" t="s">
        <v>30</v>
      </c>
    </row>
    <row r="659" spans="1:6" ht="43.2">
      <c r="A659" s="8">
        <v>6584</v>
      </c>
      <c r="B659" s="8" t="s">
        <v>1149</v>
      </c>
      <c r="C659" s="8">
        <v>4</v>
      </c>
      <c r="D659" s="8" t="s">
        <v>1193</v>
      </c>
      <c r="E659" s="8" t="s">
        <v>1194</v>
      </c>
      <c r="F659" s="8" t="s">
        <v>30</v>
      </c>
    </row>
    <row r="660" spans="1:6" ht="57.6">
      <c r="A660" s="8">
        <v>6329</v>
      </c>
      <c r="B660" s="8" t="s">
        <v>1149</v>
      </c>
      <c r="C660" s="8">
        <v>2</v>
      </c>
      <c r="D660" s="8" t="s">
        <v>1195</v>
      </c>
      <c r="E660" s="8" t="s">
        <v>1196</v>
      </c>
      <c r="F660" s="8" t="s">
        <v>38</v>
      </c>
    </row>
    <row r="661" spans="1:6" ht="100.8">
      <c r="A661" s="8">
        <v>8521</v>
      </c>
      <c r="B661" s="8" t="s">
        <v>1149</v>
      </c>
      <c r="C661" s="8">
        <v>1</v>
      </c>
      <c r="D661" s="8" t="s">
        <v>1197</v>
      </c>
      <c r="E661" s="8" t="s">
        <v>1198</v>
      </c>
      <c r="F661" s="8" t="s">
        <v>38</v>
      </c>
    </row>
    <row r="662" spans="1:6" ht="43.2">
      <c r="A662" s="8">
        <v>8946</v>
      </c>
      <c r="B662" s="8" t="s">
        <v>1149</v>
      </c>
      <c r="C662" s="8">
        <v>2</v>
      </c>
      <c r="D662" s="8" t="s">
        <v>1199</v>
      </c>
      <c r="E662" s="8" t="s">
        <v>1200</v>
      </c>
      <c r="F662" s="8" t="s">
        <v>38</v>
      </c>
    </row>
    <row r="663" spans="1:6" ht="115.2">
      <c r="A663" s="8">
        <v>8680</v>
      </c>
      <c r="B663" s="8" t="s">
        <v>1149</v>
      </c>
      <c r="C663" s="8">
        <v>1</v>
      </c>
      <c r="D663" s="8" t="s">
        <v>1201</v>
      </c>
      <c r="E663" s="8" t="s">
        <v>1202</v>
      </c>
      <c r="F663" s="8" t="s">
        <v>38</v>
      </c>
    </row>
    <row r="664" spans="1:6">
      <c r="A664" s="8">
        <v>4878</v>
      </c>
      <c r="B664" s="8" t="s">
        <v>1149</v>
      </c>
      <c r="C664" s="8">
        <v>5</v>
      </c>
      <c r="D664" s="8" t="s">
        <v>1203</v>
      </c>
      <c r="E664" s="8" t="s">
        <v>1204</v>
      </c>
      <c r="F664" s="8" t="s">
        <v>30</v>
      </c>
    </row>
    <row r="665" spans="1:6" ht="43.2">
      <c r="A665" s="8">
        <v>4291</v>
      </c>
      <c r="B665" s="8" t="s">
        <v>1149</v>
      </c>
      <c r="C665" s="8">
        <v>2</v>
      </c>
      <c r="D665" s="8" t="s">
        <v>1205</v>
      </c>
      <c r="E665" s="8" t="s">
        <v>1206</v>
      </c>
      <c r="F665" s="8" t="s">
        <v>38</v>
      </c>
    </row>
    <row r="666" spans="1:6" ht="86.4">
      <c r="A666" s="8">
        <v>8703</v>
      </c>
      <c r="B666" s="8" t="s">
        <v>1149</v>
      </c>
      <c r="C666" s="8">
        <v>5</v>
      </c>
      <c r="D666" s="8" t="s">
        <v>1207</v>
      </c>
      <c r="E666" s="8" t="s">
        <v>1208</v>
      </c>
      <c r="F666" s="8" t="s">
        <v>38</v>
      </c>
    </row>
    <row r="667" spans="1:6" ht="43.2">
      <c r="A667" s="8">
        <v>4310</v>
      </c>
      <c r="B667" s="8" t="s">
        <v>1149</v>
      </c>
      <c r="C667" s="8">
        <v>5</v>
      </c>
      <c r="D667" s="8" t="s">
        <v>1209</v>
      </c>
      <c r="E667" s="8" t="s">
        <v>1210</v>
      </c>
      <c r="F667" s="8" t="s">
        <v>38</v>
      </c>
    </row>
    <row r="668" spans="1:6" ht="86.4">
      <c r="A668" s="8">
        <v>7055</v>
      </c>
      <c r="B668" s="8" t="s">
        <v>1149</v>
      </c>
      <c r="C668" s="8">
        <v>2</v>
      </c>
      <c r="D668" s="8" t="s">
        <v>1211</v>
      </c>
      <c r="E668" s="8" t="s">
        <v>1212</v>
      </c>
      <c r="F668" s="8" t="s">
        <v>38</v>
      </c>
    </row>
    <row r="669" spans="1:6" ht="28.8">
      <c r="A669" s="8">
        <v>1826</v>
      </c>
      <c r="B669" s="8" t="s">
        <v>1149</v>
      </c>
      <c r="C669" s="8">
        <v>1</v>
      </c>
      <c r="D669" s="8" t="s">
        <v>1213</v>
      </c>
      <c r="E669" s="8" t="s">
        <v>1214</v>
      </c>
      <c r="F669" s="8" t="s">
        <v>38</v>
      </c>
    </row>
    <row r="670" spans="1:6" ht="57.6">
      <c r="A670" s="8">
        <v>4320</v>
      </c>
      <c r="B670" s="8" t="s">
        <v>1149</v>
      </c>
      <c r="C670" s="8">
        <v>1</v>
      </c>
      <c r="D670" s="8" t="s">
        <v>1215</v>
      </c>
      <c r="E670" s="8" t="s">
        <v>1216</v>
      </c>
      <c r="F670" s="8" t="s">
        <v>38</v>
      </c>
    </row>
    <row r="671" spans="1:6" ht="100.8">
      <c r="A671" s="8">
        <v>8736</v>
      </c>
      <c r="B671" s="8" t="s">
        <v>1149</v>
      </c>
      <c r="C671" s="8">
        <v>1</v>
      </c>
      <c r="D671" s="8" t="s">
        <v>1217</v>
      </c>
      <c r="E671" s="8" t="s">
        <v>1218</v>
      </c>
      <c r="F671" s="8" t="s">
        <v>38</v>
      </c>
    </row>
    <row r="672" spans="1:6" ht="28.8">
      <c r="A672" s="8">
        <v>1388</v>
      </c>
      <c r="B672" s="8" t="s">
        <v>1149</v>
      </c>
      <c r="C672" s="8">
        <v>1</v>
      </c>
      <c r="D672" s="8" t="s">
        <v>1219</v>
      </c>
      <c r="E672" s="8" t="s">
        <v>476</v>
      </c>
      <c r="F672" s="8" t="s">
        <v>38</v>
      </c>
    </row>
    <row r="673" spans="1:6" ht="72">
      <c r="A673" s="8">
        <v>8737</v>
      </c>
      <c r="B673" s="8" t="s">
        <v>1149</v>
      </c>
      <c r="C673" s="8">
        <v>1</v>
      </c>
      <c r="D673" s="8" t="s">
        <v>1220</v>
      </c>
      <c r="E673" s="8" t="s">
        <v>1221</v>
      </c>
      <c r="F673" s="8" t="s">
        <v>38</v>
      </c>
    </row>
    <row r="674" spans="1:6" ht="72">
      <c r="A674" s="8">
        <v>6355</v>
      </c>
      <c r="B674" s="8" t="s">
        <v>1149</v>
      </c>
      <c r="C674" s="8">
        <v>2</v>
      </c>
      <c r="D674" s="8" t="s">
        <v>1222</v>
      </c>
      <c r="E674" s="8" t="s">
        <v>1223</v>
      </c>
      <c r="F674" s="8" t="s">
        <v>38</v>
      </c>
    </row>
    <row r="675" spans="1:6" ht="72">
      <c r="A675" s="8">
        <v>8927</v>
      </c>
      <c r="B675" s="8" t="s">
        <v>1149</v>
      </c>
      <c r="C675" s="8">
        <v>1</v>
      </c>
      <c r="D675" s="8" t="s">
        <v>1224</v>
      </c>
      <c r="E675" s="8" t="s">
        <v>1225</v>
      </c>
      <c r="F675" s="8" t="s">
        <v>38</v>
      </c>
    </row>
    <row r="676" spans="1:6" ht="86.4">
      <c r="A676" s="8">
        <v>8751</v>
      </c>
      <c r="B676" s="8" t="s">
        <v>1149</v>
      </c>
      <c r="C676" s="8">
        <v>1</v>
      </c>
      <c r="D676" s="8" t="s">
        <v>1226</v>
      </c>
      <c r="E676" s="8" t="s">
        <v>1227</v>
      </c>
      <c r="F676" s="8" t="s">
        <v>38</v>
      </c>
    </row>
    <row r="677" spans="1:6" ht="100.8">
      <c r="A677" s="8">
        <v>6318</v>
      </c>
      <c r="B677" s="8" t="s">
        <v>1149</v>
      </c>
      <c r="C677" s="8">
        <v>1</v>
      </c>
      <c r="D677" s="8" t="s">
        <v>1228</v>
      </c>
      <c r="E677" s="8" t="s">
        <v>1229</v>
      </c>
      <c r="F677" s="8" t="s">
        <v>38</v>
      </c>
    </row>
    <row r="678" spans="1:6" ht="43.2">
      <c r="A678" s="8">
        <v>7167</v>
      </c>
      <c r="B678" s="8" t="s">
        <v>1149</v>
      </c>
      <c r="C678" s="8">
        <v>4</v>
      </c>
      <c r="D678" s="8" t="s">
        <v>1230</v>
      </c>
      <c r="E678" s="8" t="s">
        <v>1231</v>
      </c>
      <c r="F678" s="8" t="s">
        <v>38</v>
      </c>
    </row>
    <row r="679" spans="1:6" ht="72">
      <c r="A679" s="8">
        <v>8972</v>
      </c>
      <c r="B679" s="8" t="s">
        <v>1149</v>
      </c>
      <c r="C679" s="8">
        <v>1</v>
      </c>
      <c r="D679" s="8" t="s">
        <v>1232</v>
      </c>
      <c r="E679" s="8" t="s">
        <v>617</v>
      </c>
      <c r="F679" s="8" t="s">
        <v>38</v>
      </c>
    </row>
    <row r="680" spans="1:6" ht="72">
      <c r="A680" s="8">
        <v>3034</v>
      </c>
      <c r="B680" s="8" t="s">
        <v>1149</v>
      </c>
      <c r="C680" s="8">
        <v>4</v>
      </c>
      <c r="D680" s="8" t="s">
        <v>1233</v>
      </c>
      <c r="E680" s="8" t="s">
        <v>1234</v>
      </c>
      <c r="F680" s="8" t="s">
        <v>38</v>
      </c>
    </row>
    <row r="681" spans="1:6" ht="72">
      <c r="A681" s="8">
        <v>4290</v>
      </c>
      <c r="B681" s="8" t="s">
        <v>1149</v>
      </c>
      <c r="C681" s="8">
        <v>3</v>
      </c>
      <c r="D681" s="8" t="s">
        <v>1235</v>
      </c>
      <c r="E681" s="8" t="s">
        <v>1236</v>
      </c>
      <c r="F681" s="8" t="s">
        <v>38</v>
      </c>
    </row>
    <row r="682" spans="1:6" ht="57.6">
      <c r="A682" s="8">
        <v>6361</v>
      </c>
      <c r="B682" s="8" t="s">
        <v>1149</v>
      </c>
      <c r="C682" s="8">
        <v>1</v>
      </c>
      <c r="D682" s="8" t="s">
        <v>1237</v>
      </c>
      <c r="E682" s="8" t="s">
        <v>1238</v>
      </c>
      <c r="F682" s="8" t="s">
        <v>38</v>
      </c>
    </row>
    <row r="683" spans="1:6" ht="144">
      <c r="A683" s="8">
        <v>8771</v>
      </c>
      <c r="B683" s="8" t="s">
        <v>1149</v>
      </c>
      <c r="C683" s="8">
        <v>1</v>
      </c>
      <c r="D683" s="8" t="s">
        <v>1239</v>
      </c>
      <c r="E683" s="8" t="s">
        <v>1240</v>
      </c>
      <c r="F683" s="8" t="s">
        <v>38</v>
      </c>
    </row>
    <row r="684" spans="1:6" ht="28.8">
      <c r="A684" s="8">
        <v>985</v>
      </c>
      <c r="B684" s="8" t="s">
        <v>1149</v>
      </c>
      <c r="C684" s="8">
        <v>4</v>
      </c>
      <c r="D684" s="8" t="s">
        <v>1241</v>
      </c>
      <c r="E684" s="8" t="s">
        <v>1236</v>
      </c>
      <c r="F684" s="8" t="s">
        <v>38</v>
      </c>
    </row>
    <row r="685" spans="1:6" ht="28.8">
      <c r="A685" s="8">
        <v>4357</v>
      </c>
      <c r="B685" s="8" t="s">
        <v>1149</v>
      </c>
      <c r="C685" s="8">
        <v>5</v>
      </c>
      <c r="D685" s="8" t="s">
        <v>1242</v>
      </c>
      <c r="E685" s="8" t="s">
        <v>700</v>
      </c>
      <c r="F685" s="8" t="s">
        <v>38</v>
      </c>
    </row>
    <row r="686" spans="1:6" ht="86.4">
      <c r="A686" s="8">
        <v>8819</v>
      </c>
      <c r="B686" s="8" t="s">
        <v>1149</v>
      </c>
      <c r="C686" s="8">
        <v>3</v>
      </c>
      <c r="D686" s="8" t="s">
        <v>1243</v>
      </c>
      <c r="E686" s="8" t="s">
        <v>1244</v>
      </c>
      <c r="F686" s="8" t="s">
        <v>38</v>
      </c>
    </row>
    <row r="687" spans="1:6" ht="28.8">
      <c r="A687" s="8">
        <v>2805</v>
      </c>
      <c r="B687" s="8" t="s">
        <v>1149</v>
      </c>
      <c r="C687" s="8">
        <v>2</v>
      </c>
      <c r="D687" s="8" t="s">
        <v>1245</v>
      </c>
      <c r="E687" s="8" t="s">
        <v>1246</v>
      </c>
      <c r="F687" s="8" t="s">
        <v>38</v>
      </c>
    </row>
    <row r="688" spans="1:6" ht="57.6">
      <c r="A688" s="8">
        <v>8958</v>
      </c>
      <c r="B688" s="8" t="s">
        <v>1149</v>
      </c>
      <c r="C688" s="8">
        <v>1</v>
      </c>
      <c r="D688" s="8" t="s">
        <v>1247</v>
      </c>
      <c r="E688" s="8" t="s">
        <v>1248</v>
      </c>
      <c r="F688" s="8" t="s">
        <v>38</v>
      </c>
    </row>
    <row r="689" spans="1:6" ht="57.6">
      <c r="A689" s="8">
        <v>8966</v>
      </c>
      <c r="B689" s="8" t="s">
        <v>1149</v>
      </c>
      <c r="C689" s="8">
        <v>5</v>
      </c>
      <c r="D689" s="8" t="s">
        <v>1249</v>
      </c>
      <c r="E689" s="8" t="s">
        <v>1250</v>
      </c>
      <c r="F689" s="8" t="s">
        <v>38</v>
      </c>
    </row>
    <row r="690" spans="1:6" ht="43.2">
      <c r="A690" s="8">
        <v>4823</v>
      </c>
      <c r="B690" s="8" t="s">
        <v>1149</v>
      </c>
      <c r="C690" s="8">
        <v>4</v>
      </c>
      <c r="D690" s="8" t="s">
        <v>1251</v>
      </c>
      <c r="E690" s="8" t="s">
        <v>1252</v>
      </c>
      <c r="F690" s="8" t="s">
        <v>30</v>
      </c>
    </row>
    <row r="691" spans="1:6">
      <c r="A691" s="8">
        <v>2670</v>
      </c>
      <c r="B691" s="8" t="s">
        <v>1149</v>
      </c>
      <c r="C691" s="8">
        <v>5</v>
      </c>
      <c r="D691" s="8" t="s">
        <v>1253</v>
      </c>
      <c r="E691" s="8" t="s">
        <v>1254</v>
      </c>
      <c r="F691" s="8" t="s">
        <v>30</v>
      </c>
    </row>
    <row r="692" spans="1:6">
      <c r="A692" s="8">
        <v>4801</v>
      </c>
      <c r="B692" s="8" t="s">
        <v>1149</v>
      </c>
      <c r="C692" s="8">
        <v>4</v>
      </c>
      <c r="D692" s="8" t="s">
        <v>1255</v>
      </c>
      <c r="E692" s="8" t="s">
        <v>1256</v>
      </c>
      <c r="F692" s="8" t="s">
        <v>30</v>
      </c>
    </row>
    <row r="693" spans="1:6" ht="57.6">
      <c r="A693" s="8">
        <v>7987</v>
      </c>
      <c r="B693" s="8" t="s">
        <v>1149</v>
      </c>
      <c r="C693" s="8">
        <v>4</v>
      </c>
      <c r="D693" s="8" t="s">
        <v>1257</v>
      </c>
      <c r="E693" s="8" t="s">
        <v>1258</v>
      </c>
      <c r="F693" s="8" t="s">
        <v>30</v>
      </c>
    </row>
    <row r="694" spans="1:6">
      <c r="A694" s="8">
        <v>2774</v>
      </c>
      <c r="B694" s="8" t="s">
        <v>1149</v>
      </c>
      <c r="C694" s="8">
        <v>3</v>
      </c>
      <c r="D694" s="8" t="s">
        <v>1259</v>
      </c>
      <c r="E694" s="8" t="s">
        <v>1260</v>
      </c>
      <c r="F694" s="8" t="s">
        <v>30</v>
      </c>
    </row>
    <row r="695" spans="1:6" ht="129.6">
      <c r="A695" s="8">
        <v>122</v>
      </c>
      <c r="B695" s="8" t="s">
        <v>1149</v>
      </c>
      <c r="C695" s="8">
        <v>1</v>
      </c>
      <c r="D695" s="8" t="s">
        <v>1261</v>
      </c>
      <c r="E695" s="8" t="s">
        <v>1262</v>
      </c>
      <c r="F695" s="8" t="s">
        <v>38</v>
      </c>
    </row>
    <row r="696" spans="1:6" ht="28.8">
      <c r="A696" s="8">
        <v>2301</v>
      </c>
      <c r="B696" s="8" t="s">
        <v>1149</v>
      </c>
      <c r="C696" s="8">
        <v>2</v>
      </c>
      <c r="D696" s="8" t="s">
        <v>1263</v>
      </c>
      <c r="E696" s="8" t="s">
        <v>1264</v>
      </c>
      <c r="F696" s="8" t="s">
        <v>30</v>
      </c>
    </row>
    <row r="697" spans="1:6" ht="28.8">
      <c r="A697" s="8">
        <v>7372</v>
      </c>
      <c r="B697" s="8" t="s">
        <v>1149</v>
      </c>
      <c r="C697" s="8">
        <v>1</v>
      </c>
      <c r="D697" s="8" t="s">
        <v>1265</v>
      </c>
      <c r="E697" s="8" t="s">
        <v>1266</v>
      </c>
      <c r="F697" s="8" t="s">
        <v>30</v>
      </c>
    </row>
    <row r="698" spans="1:6" ht="28.8">
      <c r="A698" s="8">
        <v>2619</v>
      </c>
      <c r="B698" s="8" t="s">
        <v>1149</v>
      </c>
      <c r="C698" s="8">
        <v>1</v>
      </c>
      <c r="D698" s="8" t="s">
        <v>1267</v>
      </c>
      <c r="E698" s="8" t="s">
        <v>1268</v>
      </c>
      <c r="F698" s="8" t="s">
        <v>30</v>
      </c>
    </row>
    <row r="699" spans="1:6" ht="28.8">
      <c r="A699" s="8">
        <v>2167</v>
      </c>
      <c r="B699" s="8" t="s">
        <v>1149</v>
      </c>
      <c r="C699" s="8">
        <v>2</v>
      </c>
      <c r="D699" s="8" t="s">
        <v>1269</v>
      </c>
      <c r="E699" s="8" t="s">
        <v>1270</v>
      </c>
      <c r="F699" s="8" t="s">
        <v>30</v>
      </c>
    </row>
    <row r="700" spans="1:6" ht="43.2">
      <c r="A700" s="8">
        <v>7795</v>
      </c>
      <c r="B700" s="8" t="s">
        <v>1149</v>
      </c>
      <c r="C700" s="8">
        <v>5</v>
      </c>
      <c r="D700" s="8" t="s">
        <v>1271</v>
      </c>
      <c r="E700" s="8" t="s">
        <v>1272</v>
      </c>
      <c r="F700" s="8" t="s">
        <v>30</v>
      </c>
    </row>
    <row r="701" spans="1:6" ht="28.8">
      <c r="A701" s="8">
        <v>2581</v>
      </c>
      <c r="B701" s="8" t="s">
        <v>1149</v>
      </c>
      <c r="C701" s="8">
        <v>3</v>
      </c>
      <c r="D701" s="8" t="s">
        <v>1273</v>
      </c>
      <c r="E701" s="8" t="s">
        <v>1274</v>
      </c>
      <c r="F701" s="8" t="s">
        <v>30</v>
      </c>
    </row>
    <row r="702" spans="1:6">
      <c r="A702" s="8">
        <v>2532</v>
      </c>
      <c r="B702" s="8" t="s">
        <v>1149</v>
      </c>
      <c r="C702" s="8">
        <v>5</v>
      </c>
      <c r="D702" s="8" t="s">
        <v>1275</v>
      </c>
      <c r="E702" s="8" t="s">
        <v>1276</v>
      </c>
      <c r="F702" s="8" t="s">
        <v>30</v>
      </c>
    </row>
    <row r="703" spans="1:6" ht="43.2">
      <c r="A703" s="8">
        <v>2164</v>
      </c>
      <c r="B703" s="8" t="s">
        <v>1149</v>
      </c>
      <c r="C703" s="8">
        <v>3</v>
      </c>
      <c r="D703" s="8" t="s">
        <v>1277</v>
      </c>
      <c r="E703" s="8" t="s">
        <v>581</v>
      </c>
      <c r="F703" s="8" t="s">
        <v>30</v>
      </c>
    </row>
    <row r="704" spans="1:6" ht="57.6">
      <c r="A704" s="8">
        <v>2208</v>
      </c>
      <c r="B704" s="8" t="s">
        <v>1149</v>
      </c>
      <c r="C704" s="8">
        <v>5</v>
      </c>
      <c r="D704" s="8" t="s">
        <v>1278</v>
      </c>
      <c r="E704" s="8" t="s">
        <v>1279</v>
      </c>
      <c r="F704" s="8" t="s">
        <v>30</v>
      </c>
    </row>
    <row r="705" spans="1:6" ht="28.8">
      <c r="A705" s="8">
        <v>7981</v>
      </c>
      <c r="B705" s="8" t="s">
        <v>1149</v>
      </c>
      <c r="C705" s="8">
        <v>1</v>
      </c>
      <c r="D705" s="8" t="s">
        <v>1280</v>
      </c>
      <c r="E705" s="8" t="s">
        <v>1281</v>
      </c>
      <c r="F705" s="8" t="s">
        <v>30</v>
      </c>
    </row>
    <row r="706" spans="1:6" ht="28.8">
      <c r="A706" s="8">
        <v>2233</v>
      </c>
      <c r="B706" s="8" t="s">
        <v>1149</v>
      </c>
      <c r="C706" s="8">
        <v>5</v>
      </c>
      <c r="D706" s="8" t="s">
        <v>1282</v>
      </c>
      <c r="E706" s="8" t="s">
        <v>1283</v>
      </c>
      <c r="F706" s="8" t="s">
        <v>30</v>
      </c>
    </row>
    <row r="707" spans="1:6" ht="28.8">
      <c r="A707" s="8">
        <v>8039</v>
      </c>
      <c r="B707" s="8" t="s">
        <v>1149</v>
      </c>
      <c r="C707" s="8">
        <v>2</v>
      </c>
      <c r="D707" s="8" t="s">
        <v>1284</v>
      </c>
      <c r="E707" s="8" t="s">
        <v>1285</v>
      </c>
      <c r="F707" s="8" t="s">
        <v>30</v>
      </c>
    </row>
    <row r="708" spans="1:6" ht="28.8">
      <c r="A708" s="8">
        <v>8044</v>
      </c>
      <c r="B708" s="8" t="s">
        <v>1149</v>
      </c>
      <c r="C708" s="8">
        <v>2</v>
      </c>
      <c r="D708" s="8" t="s">
        <v>1286</v>
      </c>
      <c r="E708" s="8" t="s">
        <v>1287</v>
      </c>
      <c r="F708" s="8" t="s">
        <v>30</v>
      </c>
    </row>
    <row r="709" spans="1:6" ht="86.4">
      <c r="A709" s="8">
        <v>2101</v>
      </c>
      <c r="B709" s="8" t="s">
        <v>1149</v>
      </c>
      <c r="C709" s="8">
        <v>2</v>
      </c>
      <c r="D709" s="8" t="s">
        <v>1288</v>
      </c>
      <c r="E709" s="8" t="s">
        <v>1289</v>
      </c>
      <c r="F709" s="8" t="s">
        <v>30</v>
      </c>
    </row>
    <row r="710" spans="1:6" ht="72">
      <c r="A710" s="8">
        <v>7277</v>
      </c>
      <c r="B710" s="8" t="s">
        <v>1149</v>
      </c>
      <c r="C710" s="8">
        <v>1</v>
      </c>
      <c r="D710" s="8" t="s">
        <v>1290</v>
      </c>
      <c r="E710" s="8" t="s">
        <v>936</v>
      </c>
      <c r="F710" s="8" t="s">
        <v>30</v>
      </c>
    </row>
    <row r="711" spans="1:6" ht="72">
      <c r="A711" s="8">
        <v>7856</v>
      </c>
      <c r="B711" s="8" t="s">
        <v>1149</v>
      </c>
      <c r="C711" s="8">
        <v>4</v>
      </c>
      <c r="D711" s="8" t="s">
        <v>1291</v>
      </c>
      <c r="E711" s="8" t="s">
        <v>1292</v>
      </c>
      <c r="F711" s="8" t="s">
        <v>30</v>
      </c>
    </row>
    <row r="712" spans="1:6" ht="57.6">
      <c r="A712" s="8">
        <v>7267</v>
      </c>
      <c r="B712" s="8" t="s">
        <v>1149</v>
      </c>
      <c r="C712" s="8">
        <v>1</v>
      </c>
      <c r="D712" s="8" t="s">
        <v>1293</v>
      </c>
      <c r="E712" s="8" t="s">
        <v>1294</v>
      </c>
      <c r="F712" s="8" t="s">
        <v>30</v>
      </c>
    </row>
    <row r="713" spans="1:6">
      <c r="A713" s="8">
        <v>2398</v>
      </c>
      <c r="B713" s="8" t="s">
        <v>1149</v>
      </c>
      <c r="C713" s="8">
        <v>2</v>
      </c>
      <c r="D713" s="8" t="s">
        <v>1295</v>
      </c>
      <c r="E713" s="8" t="s">
        <v>1296</v>
      </c>
      <c r="F713" s="8" t="s">
        <v>30</v>
      </c>
    </row>
    <row r="714" spans="1:6" ht="28.8">
      <c r="A714" s="8">
        <v>2445</v>
      </c>
      <c r="B714" s="8" t="s">
        <v>1149</v>
      </c>
      <c r="C714" s="8">
        <v>4</v>
      </c>
      <c r="D714" s="8" t="s">
        <v>1297</v>
      </c>
      <c r="E714" s="8" t="s">
        <v>1298</v>
      </c>
      <c r="F714" s="8" t="s">
        <v>30</v>
      </c>
    </row>
    <row r="715" spans="1:6" ht="28.8">
      <c r="A715" s="8">
        <v>7266</v>
      </c>
      <c r="B715" s="8" t="s">
        <v>1149</v>
      </c>
      <c r="C715" s="8">
        <v>1</v>
      </c>
      <c r="D715" s="8" t="s">
        <v>1299</v>
      </c>
      <c r="E715" s="8" t="s">
        <v>1300</v>
      </c>
      <c r="F715" s="8" t="s">
        <v>30</v>
      </c>
    </row>
    <row r="716" spans="1:6" ht="28.8">
      <c r="A716" s="8">
        <v>8091</v>
      </c>
      <c r="B716" s="8" t="s">
        <v>1149</v>
      </c>
      <c r="C716" s="8">
        <v>4</v>
      </c>
      <c r="D716" s="8" t="s">
        <v>1301</v>
      </c>
      <c r="E716" s="8" t="s">
        <v>1302</v>
      </c>
      <c r="F716" s="8" t="s">
        <v>30</v>
      </c>
    </row>
    <row r="717" spans="1:6" ht="28.8">
      <c r="A717" s="8">
        <v>2240</v>
      </c>
      <c r="B717" s="8" t="s">
        <v>1149</v>
      </c>
      <c r="C717" s="8">
        <v>1</v>
      </c>
      <c r="D717" s="8" t="s">
        <v>1303</v>
      </c>
      <c r="E717" s="8" t="s">
        <v>1304</v>
      </c>
      <c r="F717" s="8" t="s">
        <v>30</v>
      </c>
    </row>
    <row r="718" spans="1:6" ht="28.8">
      <c r="A718" s="8">
        <v>7248</v>
      </c>
      <c r="B718" s="8" t="s">
        <v>1149</v>
      </c>
      <c r="C718" s="8">
        <v>4</v>
      </c>
      <c r="D718" s="8" t="s">
        <v>1305</v>
      </c>
      <c r="E718" s="8" t="s">
        <v>1306</v>
      </c>
      <c r="F718" s="8" t="s">
        <v>30</v>
      </c>
    </row>
    <row r="719" spans="1:6" ht="57.6">
      <c r="A719" s="8">
        <v>2129</v>
      </c>
      <c r="B719" s="8" t="s">
        <v>1149</v>
      </c>
      <c r="C719" s="8">
        <v>1</v>
      </c>
      <c r="D719" s="8" t="s">
        <v>1307</v>
      </c>
      <c r="E719" s="8" t="s">
        <v>1308</v>
      </c>
      <c r="F719" s="8" t="s">
        <v>30</v>
      </c>
    </row>
    <row r="720" spans="1:6">
      <c r="A720" s="8">
        <v>4811</v>
      </c>
      <c r="B720" s="8" t="s">
        <v>1149</v>
      </c>
      <c r="C720" s="8">
        <v>3</v>
      </c>
      <c r="D720" s="8" t="s">
        <v>1309</v>
      </c>
      <c r="E720" s="8" t="s">
        <v>1310</v>
      </c>
      <c r="F720" s="8" t="s">
        <v>30</v>
      </c>
    </row>
    <row r="721" spans="1:6">
      <c r="A721" s="8">
        <v>7443</v>
      </c>
      <c r="B721" s="8" t="s">
        <v>1149</v>
      </c>
      <c r="C721" s="8">
        <v>1</v>
      </c>
      <c r="D721" s="8" t="s">
        <v>1311</v>
      </c>
      <c r="E721" s="8" t="s">
        <v>1312</v>
      </c>
      <c r="F721" s="8" t="s">
        <v>30</v>
      </c>
    </row>
    <row r="722" spans="1:6">
      <c r="A722" s="8">
        <v>2506</v>
      </c>
      <c r="B722" s="8" t="s">
        <v>1149</v>
      </c>
      <c r="C722" s="8">
        <v>5</v>
      </c>
      <c r="D722" s="8" t="s">
        <v>1313</v>
      </c>
      <c r="E722" s="8" t="s">
        <v>633</v>
      </c>
      <c r="F722" s="8" t="s">
        <v>30</v>
      </c>
    </row>
    <row r="723" spans="1:6" ht="28.8">
      <c r="A723" s="8">
        <v>4790</v>
      </c>
      <c r="B723" s="8" t="s">
        <v>1149</v>
      </c>
      <c r="C723" s="8">
        <v>4</v>
      </c>
      <c r="D723" s="8" t="s">
        <v>1314</v>
      </c>
      <c r="E723" s="8" t="s">
        <v>1315</v>
      </c>
      <c r="F723" s="8" t="s">
        <v>30</v>
      </c>
    </row>
    <row r="724" spans="1:6" ht="28.8">
      <c r="A724" s="8">
        <v>6482</v>
      </c>
      <c r="B724" s="8" t="s">
        <v>1149</v>
      </c>
      <c r="C724" s="8">
        <v>2</v>
      </c>
      <c r="D724" s="8" t="s">
        <v>1316</v>
      </c>
      <c r="E724" s="8" t="s">
        <v>1317</v>
      </c>
      <c r="F724" s="8" t="s">
        <v>30</v>
      </c>
    </row>
    <row r="725" spans="1:6" ht="28.8">
      <c r="A725" s="8">
        <v>4785</v>
      </c>
      <c r="B725" s="8" t="s">
        <v>1149</v>
      </c>
      <c r="C725" s="8">
        <v>5</v>
      </c>
      <c r="D725" s="8" t="s">
        <v>1318</v>
      </c>
      <c r="E725" s="8" t="s">
        <v>1319</v>
      </c>
      <c r="F725" s="8" t="s">
        <v>30</v>
      </c>
    </row>
    <row r="726" spans="1:6" ht="28.8">
      <c r="A726" s="8">
        <v>7211</v>
      </c>
      <c r="B726" s="8" t="s">
        <v>1149</v>
      </c>
      <c r="C726" s="8">
        <v>3</v>
      </c>
      <c r="D726" s="8" t="s">
        <v>1320</v>
      </c>
      <c r="E726" s="8" t="s">
        <v>12</v>
      </c>
      <c r="F726" s="8" t="s">
        <v>30</v>
      </c>
    </row>
    <row r="727" spans="1:6" ht="28.8">
      <c r="A727" s="8">
        <v>6771</v>
      </c>
      <c r="B727" s="8" t="s">
        <v>1149</v>
      </c>
      <c r="C727" s="8">
        <v>2</v>
      </c>
      <c r="D727" s="8" t="s">
        <v>1321</v>
      </c>
      <c r="E727" s="8" t="s">
        <v>1322</v>
      </c>
      <c r="F727" s="8" t="s">
        <v>30</v>
      </c>
    </row>
    <row r="728" spans="1:6">
      <c r="A728" s="8">
        <v>9888</v>
      </c>
      <c r="B728" s="8" t="s">
        <v>1149</v>
      </c>
      <c r="C728" s="8">
        <v>5</v>
      </c>
      <c r="D728" s="8" t="s">
        <v>1323</v>
      </c>
      <c r="E728" s="8" t="s">
        <v>1324</v>
      </c>
      <c r="F728" s="8" t="s">
        <v>30</v>
      </c>
    </row>
    <row r="729" spans="1:6" ht="158.4">
      <c r="A729" s="8">
        <v>7868</v>
      </c>
      <c r="B729" s="8" t="s">
        <v>1149</v>
      </c>
      <c r="C729" s="8">
        <v>1</v>
      </c>
      <c r="D729" s="8" t="s">
        <v>1325</v>
      </c>
      <c r="E729" s="8" t="s">
        <v>1326</v>
      </c>
      <c r="F729" s="8" t="s">
        <v>30</v>
      </c>
    </row>
    <row r="730" spans="1:6" ht="43.2">
      <c r="A730" s="8">
        <v>2256</v>
      </c>
      <c r="B730" s="8" t="s">
        <v>1149</v>
      </c>
      <c r="C730" s="8">
        <v>1</v>
      </c>
      <c r="D730" s="8" t="s">
        <v>1327</v>
      </c>
      <c r="E730" s="8" t="s">
        <v>1328</v>
      </c>
      <c r="F730" s="8" t="s">
        <v>30</v>
      </c>
    </row>
    <row r="731" spans="1:6" ht="72">
      <c r="A731" s="8">
        <v>7843</v>
      </c>
      <c r="B731" s="8" t="s">
        <v>1149</v>
      </c>
      <c r="C731" s="8">
        <v>1</v>
      </c>
      <c r="D731" s="8" t="s">
        <v>1329</v>
      </c>
      <c r="E731" s="8" t="s">
        <v>1330</v>
      </c>
      <c r="F731" s="8" t="s">
        <v>30</v>
      </c>
    </row>
    <row r="732" spans="1:6" ht="43.2">
      <c r="A732" s="8">
        <v>2147</v>
      </c>
      <c r="B732" s="8" t="s">
        <v>1149</v>
      </c>
      <c r="C732" s="8">
        <v>3</v>
      </c>
      <c r="D732" s="8" t="s">
        <v>1331</v>
      </c>
      <c r="E732" s="8" t="s">
        <v>1332</v>
      </c>
      <c r="F732" s="8" t="s">
        <v>30</v>
      </c>
    </row>
    <row r="733" spans="1:6" ht="72">
      <c r="A733" s="8">
        <v>7960</v>
      </c>
      <c r="B733" s="8" t="s">
        <v>1149</v>
      </c>
      <c r="C733" s="8">
        <v>5</v>
      </c>
      <c r="D733" s="8" t="s">
        <v>1333</v>
      </c>
      <c r="E733" s="8" t="s">
        <v>1334</v>
      </c>
      <c r="F733" s="8" t="s">
        <v>30</v>
      </c>
    </row>
    <row r="734" spans="1:6" ht="43.2">
      <c r="A734" s="8">
        <v>2140</v>
      </c>
      <c r="B734" s="8" t="s">
        <v>1149</v>
      </c>
      <c r="C734" s="8">
        <v>3</v>
      </c>
      <c r="D734" s="8" t="s">
        <v>1335</v>
      </c>
      <c r="E734" s="8" t="s">
        <v>1336</v>
      </c>
      <c r="F734" s="8" t="s">
        <v>30</v>
      </c>
    </row>
    <row r="735" spans="1:6" ht="28.8">
      <c r="A735" s="8">
        <v>2273</v>
      </c>
      <c r="B735" s="8" t="s">
        <v>1149</v>
      </c>
      <c r="C735" s="8">
        <v>5</v>
      </c>
      <c r="D735" s="8" t="s">
        <v>1337</v>
      </c>
      <c r="E735" s="8" t="s">
        <v>1338</v>
      </c>
      <c r="F735" s="8" t="s">
        <v>30</v>
      </c>
    </row>
    <row r="736" spans="1:6" ht="43.2">
      <c r="A736" s="8">
        <v>7918</v>
      </c>
      <c r="B736" s="8" t="s">
        <v>1149</v>
      </c>
      <c r="C736" s="8">
        <v>4</v>
      </c>
      <c r="D736" s="8" t="s">
        <v>1339</v>
      </c>
      <c r="E736" s="8" t="s">
        <v>1340</v>
      </c>
      <c r="F736" s="8" t="s">
        <v>30</v>
      </c>
    </row>
    <row r="737" spans="1:6" ht="28.8">
      <c r="A737" s="8">
        <v>2351</v>
      </c>
      <c r="B737" s="8" t="s">
        <v>1149</v>
      </c>
      <c r="C737" s="8">
        <v>5</v>
      </c>
      <c r="D737" s="8" t="s">
        <v>1341</v>
      </c>
      <c r="E737" s="8" t="s">
        <v>1342</v>
      </c>
      <c r="F737" s="8" t="s">
        <v>30</v>
      </c>
    </row>
    <row r="738" spans="1:6" ht="28.8">
      <c r="A738" s="8">
        <v>7327</v>
      </c>
      <c r="B738" s="8" t="s">
        <v>1149</v>
      </c>
      <c r="C738" s="8">
        <v>1</v>
      </c>
      <c r="D738" s="8" t="s">
        <v>1343</v>
      </c>
      <c r="E738" s="8" t="s">
        <v>1344</v>
      </c>
      <c r="F738" s="8" t="s">
        <v>30</v>
      </c>
    </row>
    <row r="739" spans="1:6" ht="57.6">
      <c r="A739" s="8">
        <v>7896</v>
      </c>
      <c r="B739" s="8" t="s">
        <v>1149</v>
      </c>
      <c r="C739" s="8">
        <v>1</v>
      </c>
      <c r="D739" s="8" t="s">
        <v>1345</v>
      </c>
      <c r="E739" s="8" t="s">
        <v>1346</v>
      </c>
      <c r="F739" s="8" t="s">
        <v>30</v>
      </c>
    </row>
    <row r="740" spans="1:6">
      <c r="A740" s="8">
        <v>2790</v>
      </c>
      <c r="B740" s="8" t="s">
        <v>1149</v>
      </c>
      <c r="C740" s="8">
        <v>5</v>
      </c>
      <c r="D740" s="8" t="s">
        <v>1347</v>
      </c>
      <c r="E740" s="8" t="s">
        <v>633</v>
      </c>
      <c r="F740" s="8" t="s">
        <v>30</v>
      </c>
    </row>
    <row r="741" spans="1:6" ht="43.2">
      <c r="A741" s="8">
        <v>2373</v>
      </c>
      <c r="B741" s="8" t="s">
        <v>1149</v>
      </c>
      <c r="C741" s="8">
        <v>5</v>
      </c>
      <c r="D741" s="8" t="s">
        <v>1348</v>
      </c>
      <c r="E741" s="8" t="s">
        <v>1349</v>
      </c>
      <c r="F741" s="8" t="s">
        <v>30</v>
      </c>
    </row>
    <row r="742" spans="1:6" ht="43.2">
      <c r="A742" s="8">
        <v>2137</v>
      </c>
      <c r="B742" s="8" t="s">
        <v>1149</v>
      </c>
      <c r="C742" s="8">
        <v>2</v>
      </c>
      <c r="D742" s="8" t="s">
        <v>1350</v>
      </c>
      <c r="E742" s="8" t="s">
        <v>1351</v>
      </c>
      <c r="F742" s="8" t="s">
        <v>30</v>
      </c>
    </row>
    <row r="743" spans="1:6">
      <c r="A743" s="8">
        <v>2377</v>
      </c>
      <c r="B743" s="8" t="s">
        <v>1149</v>
      </c>
      <c r="C743" s="8">
        <v>3</v>
      </c>
      <c r="D743" s="8" t="s">
        <v>1352</v>
      </c>
      <c r="E743" s="8" t="s">
        <v>1353</v>
      </c>
      <c r="F743" s="8" t="s">
        <v>30</v>
      </c>
    </row>
    <row r="744" spans="1:6" ht="43.2">
      <c r="A744" s="8">
        <v>2132</v>
      </c>
      <c r="B744" s="8" t="s">
        <v>1149</v>
      </c>
      <c r="C744" s="8">
        <v>3</v>
      </c>
      <c r="D744" s="8" t="s">
        <v>1354</v>
      </c>
      <c r="E744" s="8" t="s">
        <v>1355</v>
      </c>
      <c r="F744" s="8" t="s">
        <v>30</v>
      </c>
    </row>
    <row r="745" spans="1:6" ht="57.6">
      <c r="A745" s="8">
        <v>7972</v>
      </c>
      <c r="B745" s="8" t="s">
        <v>1149</v>
      </c>
      <c r="C745" s="8">
        <v>1</v>
      </c>
      <c r="D745" s="8" t="s">
        <v>1356</v>
      </c>
      <c r="E745" s="8" t="s">
        <v>1357</v>
      </c>
      <c r="F745" s="8" t="s">
        <v>30</v>
      </c>
    </row>
    <row r="746" spans="1:6" ht="28.8">
      <c r="A746" s="8">
        <v>2148</v>
      </c>
      <c r="B746" s="8" t="s">
        <v>1149</v>
      </c>
      <c r="C746" s="8">
        <v>4</v>
      </c>
      <c r="D746" s="8" t="s">
        <v>1358</v>
      </c>
      <c r="E746" s="8" t="s">
        <v>633</v>
      </c>
      <c r="F746" s="8" t="s">
        <v>30</v>
      </c>
    </row>
    <row r="747" spans="1:6" ht="28.8">
      <c r="A747" s="8">
        <v>2328</v>
      </c>
      <c r="B747" s="8" t="s">
        <v>1149</v>
      </c>
      <c r="C747" s="8">
        <v>4</v>
      </c>
      <c r="D747" s="8" t="s">
        <v>1359</v>
      </c>
      <c r="E747" s="8" t="s">
        <v>874</v>
      </c>
      <c r="F747" s="8" t="s">
        <v>30</v>
      </c>
    </row>
    <row r="748" spans="1:6" ht="57.6">
      <c r="A748" s="8">
        <v>2162</v>
      </c>
      <c r="B748" s="8" t="s">
        <v>1149</v>
      </c>
      <c r="C748" s="8">
        <v>1</v>
      </c>
      <c r="D748" s="8" t="s">
        <v>1360</v>
      </c>
      <c r="E748" s="8" t="s">
        <v>1361</v>
      </c>
      <c r="F748" s="8" t="s">
        <v>30</v>
      </c>
    </row>
    <row r="749" spans="1:6" ht="28.8">
      <c r="A749" s="8">
        <v>2219</v>
      </c>
      <c r="B749" s="8" t="s">
        <v>1149</v>
      </c>
      <c r="C749" s="8">
        <v>2</v>
      </c>
      <c r="D749" s="8" t="s">
        <v>1362</v>
      </c>
      <c r="E749" s="8" t="s">
        <v>573</v>
      </c>
      <c r="F749" s="8" t="s">
        <v>30</v>
      </c>
    </row>
    <row r="750" spans="1:6" ht="43.2">
      <c r="A750" s="8">
        <v>7247</v>
      </c>
      <c r="B750" s="8" t="s">
        <v>1149</v>
      </c>
      <c r="C750" s="8">
        <v>1</v>
      </c>
      <c r="D750" s="8" t="s">
        <v>1363</v>
      </c>
      <c r="E750" s="8" t="s">
        <v>1364</v>
      </c>
      <c r="F750" s="8" t="s">
        <v>30</v>
      </c>
    </row>
    <row r="751" spans="1:6" ht="403.2">
      <c r="A751" s="8">
        <v>109</v>
      </c>
      <c r="B751" s="8" t="s">
        <v>1149</v>
      </c>
      <c r="C751" s="8">
        <v>1</v>
      </c>
      <c r="D751" s="8" t="s">
        <v>1365</v>
      </c>
      <c r="E751" s="8" t="s">
        <v>1366</v>
      </c>
      <c r="F751" s="8" t="s">
        <v>38</v>
      </c>
    </row>
    <row r="752" spans="1:6" ht="28.8">
      <c r="A752" s="8">
        <v>9243</v>
      </c>
      <c r="B752" s="8" t="s">
        <v>1149</v>
      </c>
      <c r="C752" s="8">
        <v>1</v>
      </c>
      <c r="D752" s="8" t="s">
        <v>1367</v>
      </c>
      <c r="E752" s="8" t="s">
        <v>1368</v>
      </c>
      <c r="F752" s="8" t="s">
        <v>38</v>
      </c>
    </row>
    <row r="753" spans="1:6" ht="28.8">
      <c r="A753" s="8">
        <v>5398</v>
      </c>
      <c r="B753" s="8" t="s">
        <v>1149</v>
      </c>
      <c r="C753" s="8">
        <v>4</v>
      </c>
      <c r="D753" s="8" t="s">
        <v>1369</v>
      </c>
      <c r="E753" s="8" t="s">
        <v>1370</v>
      </c>
      <c r="F753" s="8" t="s">
        <v>30</v>
      </c>
    </row>
    <row r="754" spans="1:6" ht="115.2">
      <c r="A754" s="8">
        <v>6340</v>
      </c>
      <c r="B754" s="8" t="s">
        <v>1149</v>
      </c>
      <c r="C754" s="8">
        <v>1</v>
      </c>
      <c r="D754" s="8" t="s">
        <v>1371</v>
      </c>
      <c r="E754" s="8" t="s">
        <v>1372</v>
      </c>
      <c r="F754" s="8" t="s">
        <v>30</v>
      </c>
    </row>
    <row r="755" spans="1:6" ht="144">
      <c r="A755" s="8">
        <v>6339</v>
      </c>
      <c r="B755" s="8" t="s">
        <v>1149</v>
      </c>
      <c r="C755" s="8">
        <v>1</v>
      </c>
      <c r="D755" s="8" t="s">
        <v>1373</v>
      </c>
      <c r="E755" s="8" t="s">
        <v>1374</v>
      </c>
      <c r="F755" s="8" t="s">
        <v>30</v>
      </c>
    </row>
    <row r="756" spans="1:6" ht="86.4">
      <c r="A756" s="8">
        <v>6337</v>
      </c>
      <c r="B756" s="8" t="s">
        <v>1149</v>
      </c>
      <c r="C756" s="8">
        <v>1</v>
      </c>
      <c r="D756" s="8" t="s">
        <v>1375</v>
      </c>
      <c r="E756" s="8" t="s">
        <v>1376</v>
      </c>
      <c r="F756" s="8" t="s">
        <v>30</v>
      </c>
    </row>
    <row r="757" spans="1:6" ht="86.4">
      <c r="A757" s="8">
        <v>6332</v>
      </c>
      <c r="B757" s="8" t="s">
        <v>1149</v>
      </c>
      <c r="C757" s="8">
        <v>1</v>
      </c>
      <c r="D757" s="8" t="s">
        <v>1187</v>
      </c>
      <c r="E757" s="8" t="s">
        <v>1188</v>
      </c>
      <c r="F757" s="8" t="s">
        <v>30</v>
      </c>
    </row>
    <row r="758" spans="1:6" ht="57.6">
      <c r="A758" s="8">
        <v>6331</v>
      </c>
      <c r="B758" s="8" t="s">
        <v>1149</v>
      </c>
      <c r="C758" s="8">
        <v>4</v>
      </c>
      <c r="D758" s="8" t="s">
        <v>1377</v>
      </c>
      <c r="E758" s="8" t="s">
        <v>1378</v>
      </c>
      <c r="F758" s="8" t="s">
        <v>30</v>
      </c>
    </row>
    <row r="759" spans="1:6" ht="57.6">
      <c r="A759" s="8">
        <v>6326</v>
      </c>
      <c r="B759" s="8" t="s">
        <v>1149</v>
      </c>
      <c r="C759" s="8">
        <v>1</v>
      </c>
      <c r="D759" s="8" t="s">
        <v>1379</v>
      </c>
      <c r="E759" s="8" t="s">
        <v>1380</v>
      </c>
      <c r="F759" s="8" t="s">
        <v>30</v>
      </c>
    </row>
    <row r="760" spans="1:6" ht="288">
      <c r="A760" s="8">
        <v>5823</v>
      </c>
      <c r="B760" s="8" t="s">
        <v>1149</v>
      </c>
      <c r="C760" s="8">
        <v>4</v>
      </c>
      <c r="D760" s="8" t="s">
        <v>1381</v>
      </c>
      <c r="E760" s="8" t="s">
        <v>1382</v>
      </c>
      <c r="F760" s="8" t="s">
        <v>30</v>
      </c>
    </row>
    <row r="761" spans="1:6" ht="115.2">
      <c r="A761" s="8">
        <v>6308</v>
      </c>
      <c r="B761" s="8" t="s">
        <v>1149</v>
      </c>
      <c r="C761" s="8">
        <v>1</v>
      </c>
      <c r="D761" s="8" t="s">
        <v>1383</v>
      </c>
      <c r="E761" s="8" t="s">
        <v>1384</v>
      </c>
      <c r="F761" s="8" t="s">
        <v>30</v>
      </c>
    </row>
    <row r="762" spans="1:6" ht="129.6">
      <c r="A762" s="8">
        <v>6231</v>
      </c>
      <c r="B762" s="8" t="s">
        <v>1149</v>
      </c>
      <c r="C762" s="8">
        <v>2</v>
      </c>
      <c r="D762" s="8" t="s">
        <v>1385</v>
      </c>
      <c r="E762" s="8" t="s">
        <v>1386</v>
      </c>
      <c r="F762" s="8" t="s">
        <v>30</v>
      </c>
    </row>
    <row r="763" spans="1:6" ht="57.6">
      <c r="A763" s="8">
        <v>7224</v>
      </c>
      <c r="B763" s="8" t="s">
        <v>1149</v>
      </c>
      <c r="C763" s="8">
        <v>3</v>
      </c>
      <c r="D763" s="8" t="s">
        <v>1387</v>
      </c>
      <c r="E763" s="8" t="s">
        <v>1388</v>
      </c>
      <c r="F763" s="8" t="s">
        <v>30</v>
      </c>
    </row>
    <row r="764" spans="1:6" ht="57.6">
      <c r="A764" s="8">
        <v>4394</v>
      </c>
      <c r="B764" s="8" t="s">
        <v>1149</v>
      </c>
      <c r="C764" s="8">
        <v>1</v>
      </c>
      <c r="D764" s="8" t="s">
        <v>1389</v>
      </c>
      <c r="E764" s="8" t="s">
        <v>1390</v>
      </c>
      <c r="F764" s="8" t="s">
        <v>30</v>
      </c>
    </row>
    <row r="765" spans="1:6" ht="43.2">
      <c r="A765" s="8">
        <v>6602</v>
      </c>
      <c r="B765" s="8" t="s">
        <v>1149</v>
      </c>
      <c r="C765" s="8">
        <v>2</v>
      </c>
      <c r="D765" s="8" t="s">
        <v>1391</v>
      </c>
      <c r="E765" s="8" t="s">
        <v>1392</v>
      </c>
      <c r="F765" s="8" t="s">
        <v>30</v>
      </c>
    </row>
    <row r="766" spans="1:6" ht="72">
      <c r="A766" s="8">
        <v>7061</v>
      </c>
      <c r="B766" s="8" t="s">
        <v>1149</v>
      </c>
      <c r="C766" s="8">
        <v>1</v>
      </c>
      <c r="D766" s="8" t="s">
        <v>1393</v>
      </c>
      <c r="E766" s="8" t="s">
        <v>1394</v>
      </c>
      <c r="F766" s="8" t="s">
        <v>30</v>
      </c>
    </row>
    <row r="767" spans="1:6" ht="72">
      <c r="A767" s="8">
        <v>3605</v>
      </c>
      <c r="B767" s="8" t="s">
        <v>1149</v>
      </c>
      <c r="C767" s="8">
        <v>1</v>
      </c>
      <c r="D767" s="8" t="s">
        <v>1395</v>
      </c>
      <c r="E767" s="8" t="s">
        <v>1396</v>
      </c>
      <c r="F767" s="8" t="s">
        <v>30</v>
      </c>
    </row>
    <row r="768" spans="1:6" ht="43.2">
      <c r="A768" s="8">
        <v>3608</v>
      </c>
      <c r="B768" s="8" t="s">
        <v>1149</v>
      </c>
      <c r="C768" s="8">
        <v>2</v>
      </c>
      <c r="D768" s="8" t="s">
        <v>1397</v>
      </c>
      <c r="E768" s="8" t="s">
        <v>1398</v>
      </c>
      <c r="F768" s="8" t="s">
        <v>30</v>
      </c>
    </row>
    <row r="769" spans="1:6" ht="86.4">
      <c r="A769" s="8">
        <v>7055</v>
      </c>
      <c r="B769" s="8" t="s">
        <v>1149</v>
      </c>
      <c r="C769" s="8">
        <v>2</v>
      </c>
      <c r="D769" s="8" t="s">
        <v>1211</v>
      </c>
      <c r="E769" s="8" t="s">
        <v>1212</v>
      </c>
      <c r="F769" s="8" t="s">
        <v>30</v>
      </c>
    </row>
    <row r="770" spans="1:6" ht="28.8">
      <c r="A770" s="8">
        <v>3634</v>
      </c>
      <c r="B770" s="8" t="s">
        <v>1149</v>
      </c>
      <c r="C770" s="8">
        <v>4</v>
      </c>
      <c r="D770" s="8" t="s">
        <v>1399</v>
      </c>
      <c r="E770" s="8" t="s">
        <v>1400</v>
      </c>
      <c r="F770" s="8" t="s">
        <v>30</v>
      </c>
    </row>
    <row r="771" spans="1:6" ht="57.6">
      <c r="A771" s="8">
        <v>7046</v>
      </c>
      <c r="B771" s="8" t="s">
        <v>1149</v>
      </c>
      <c r="C771" s="8">
        <v>2</v>
      </c>
      <c r="D771" s="8" t="s">
        <v>1401</v>
      </c>
      <c r="E771" s="8" t="s">
        <v>1402</v>
      </c>
      <c r="F771" s="8" t="s">
        <v>30</v>
      </c>
    </row>
    <row r="772" spans="1:6" ht="28.8">
      <c r="A772" s="8">
        <v>5395</v>
      </c>
      <c r="B772" s="8" t="s">
        <v>1149</v>
      </c>
      <c r="C772" s="8">
        <v>3</v>
      </c>
      <c r="D772" s="8" t="s">
        <v>1403</v>
      </c>
      <c r="E772" s="8" t="s">
        <v>480</v>
      </c>
      <c r="F772" s="8" t="s">
        <v>30</v>
      </c>
    </row>
    <row r="773" spans="1:6" ht="43.2">
      <c r="A773" s="8">
        <v>5391</v>
      </c>
      <c r="B773" s="8" t="s">
        <v>1149</v>
      </c>
      <c r="C773" s="8">
        <v>1</v>
      </c>
      <c r="D773" s="8" t="s">
        <v>1404</v>
      </c>
      <c r="E773" s="8" t="s">
        <v>573</v>
      </c>
      <c r="F773" s="8" t="s">
        <v>30</v>
      </c>
    </row>
    <row r="774" spans="1:6" ht="72">
      <c r="A774" s="8">
        <v>6355</v>
      </c>
      <c r="B774" s="8" t="s">
        <v>1149</v>
      </c>
      <c r="C774" s="8">
        <v>2</v>
      </c>
      <c r="D774" s="8" t="s">
        <v>1222</v>
      </c>
      <c r="E774" s="8" t="s">
        <v>1223</v>
      </c>
      <c r="F774" s="8" t="s">
        <v>30</v>
      </c>
    </row>
    <row r="775" spans="1:6" ht="43.2">
      <c r="A775" s="8">
        <v>6356</v>
      </c>
      <c r="B775" s="8" t="s">
        <v>1149</v>
      </c>
      <c r="C775" s="8">
        <v>3</v>
      </c>
      <c r="D775" s="8" t="s">
        <v>1405</v>
      </c>
      <c r="E775" s="8" t="s">
        <v>1406</v>
      </c>
      <c r="F775" s="8" t="s">
        <v>30</v>
      </c>
    </row>
    <row r="776" spans="1:6" ht="43.2">
      <c r="A776" s="8">
        <v>6053</v>
      </c>
      <c r="B776" s="8" t="s">
        <v>1149</v>
      </c>
      <c r="C776" s="8">
        <v>4</v>
      </c>
      <c r="D776" s="8" t="s">
        <v>1407</v>
      </c>
      <c r="E776" s="8" t="s">
        <v>1408</v>
      </c>
      <c r="F776" s="8" t="s">
        <v>30</v>
      </c>
    </row>
    <row r="777" spans="1:6" ht="57.6">
      <c r="A777" s="8">
        <v>5944</v>
      </c>
      <c r="B777" s="8" t="s">
        <v>1149</v>
      </c>
      <c r="C777" s="8">
        <v>5</v>
      </c>
      <c r="D777" s="8" t="s">
        <v>1409</v>
      </c>
      <c r="E777" s="8" t="s">
        <v>1410</v>
      </c>
      <c r="F777" s="8" t="s">
        <v>30</v>
      </c>
    </row>
    <row r="778" spans="1:6" ht="43.2">
      <c r="A778" s="8">
        <v>9830</v>
      </c>
      <c r="B778" s="8" t="s">
        <v>1149</v>
      </c>
      <c r="C778" s="8">
        <v>5</v>
      </c>
      <c r="D778" s="8" t="s">
        <v>1411</v>
      </c>
      <c r="E778" s="8" t="s">
        <v>1412</v>
      </c>
      <c r="F778" s="8" t="s">
        <v>30</v>
      </c>
    </row>
    <row r="779" spans="1:6" ht="86.4">
      <c r="A779" s="8">
        <v>5948</v>
      </c>
      <c r="B779" s="8" t="s">
        <v>1149</v>
      </c>
      <c r="C779" s="8">
        <v>4</v>
      </c>
      <c r="D779" s="8" t="s">
        <v>1413</v>
      </c>
      <c r="E779" s="8" t="s">
        <v>1414</v>
      </c>
      <c r="F779" s="8" t="s">
        <v>30</v>
      </c>
    </row>
    <row r="780" spans="1:6" ht="144">
      <c r="A780" s="8">
        <v>5952</v>
      </c>
      <c r="B780" s="8" t="s">
        <v>1149</v>
      </c>
      <c r="C780" s="8">
        <v>1</v>
      </c>
      <c r="D780" s="8" t="s">
        <v>1415</v>
      </c>
      <c r="E780" s="8" t="s">
        <v>1416</v>
      </c>
      <c r="F780" s="8" t="s">
        <v>30</v>
      </c>
    </row>
    <row r="781" spans="1:6" ht="43.2">
      <c r="A781" s="8">
        <v>6040</v>
      </c>
      <c r="B781" s="8" t="s">
        <v>1149</v>
      </c>
      <c r="C781" s="8">
        <v>2</v>
      </c>
      <c r="D781" s="8" t="s">
        <v>1417</v>
      </c>
      <c r="E781" s="8" t="s">
        <v>1418</v>
      </c>
      <c r="F781" s="8" t="s">
        <v>30</v>
      </c>
    </row>
    <row r="782" spans="1:6" ht="72">
      <c r="A782" s="8">
        <v>5958</v>
      </c>
      <c r="B782" s="8" t="s">
        <v>1149</v>
      </c>
      <c r="C782" s="8">
        <v>2</v>
      </c>
      <c r="D782" s="8" t="s">
        <v>1419</v>
      </c>
      <c r="E782" s="8" t="s">
        <v>1420</v>
      </c>
      <c r="F782" s="8" t="s">
        <v>30</v>
      </c>
    </row>
    <row r="783" spans="1:6" ht="115.2">
      <c r="A783" s="8">
        <v>5966</v>
      </c>
      <c r="B783" s="8" t="s">
        <v>1149</v>
      </c>
      <c r="C783" s="8">
        <v>3</v>
      </c>
      <c r="D783" s="8" t="s">
        <v>1421</v>
      </c>
      <c r="E783" s="8" t="s">
        <v>1422</v>
      </c>
      <c r="F783" s="8" t="s">
        <v>30</v>
      </c>
    </row>
    <row r="784" spans="1:6" ht="43.2">
      <c r="A784" s="8">
        <v>6033</v>
      </c>
      <c r="B784" s="8" t="s">
        <v>1149</v>
      </c>
      <c r="C784" s="8">
        <v>3</v>
      </c>
      <c r="D784" s="8" t="s">
        <v>1423</v>
      </c>
      <c r="E784" s="8" t="s">
        <v>1424</v>
      </c>
      <c r="F784" s="8" t="s">
        <v>30</v>
      </c>
    </row>
    <row r="785" spans="1:6" ht="57.6">
      <c r="A785" s="8">
        <v>7045</v>
      </c>
      <c r="B785" s="8" t="s">
        <v>1149</v>
      </c>
      <c r="C785" s="8">
        <v>2</v>
      </c>
      <c r="D785" s="8" t="s">
        <v>1425</v>
      </c>
      <c r="E785" s="8" t="s">
        <v>1426</v>
      </c>
      <c r="F785" s="8" t="s">
        <v>30</v>
      </c>
    </row>
    <row r="786" spans="1:6" ht="43.2">
      <c r="A786" s="8">
        <v>5980</v>
      </c>
      <c r="B786" s="8" t="s">
        <v>1149</v>
      </c>
      <c r="C786" s="8">
        <v>5</v>
      </c>
      <c r="D786" s="8" t="s">
        <v>1427</v>
      </c>
      <c r="E786" s="8" t="s">
        <v>1428</v>
      </c>
      <c r="F786" s="8" t="s">
        <v>30</v>
      </c>
    </row>
    <row r="787" spans="1:6" ht="43.2">
      <c r="A787" s="8">
        <v>5986</v>
      </c>
      <c r="B787" s="8" t="s">
        <v>1149</v>
      </c>
      <c r="C787" s="8">
        <v>3</v>
      </c>
      <c r="D787" s="8" t="s">
        <v>1429</v>
      </c>
      <c r="E787" s="8" t="s">
        <v>1430</v>
      </c>
      <c r="F787" s="8" t="s">
        <v>30</v>
      </c>
    </row>
    <row r="788" spans="1:6" ht="57.6">
      <c r="A788" s="8">
        <v>6003</v>
      </c>
      <c r="B788" s="8" t="s">
        <v>1149</v>
      </c>
      <c r="C788" s="8">
        <v>2</v>
      </c>
      <c r="D788" s="8" t="s">
        <v>1431</v>
      </c>
      <c r="E788" s="8" t="s">
        <v>1432</v>
      </c>
      <c r="F788" s="8" t="s">
        <v>30</v>
      </c>
    </row>
    <row r="789" spans="1:6" ht="43.2">
      <c r="A789" s="8">
        <v>6005</v>
      </c>
      <c r="B789" s="8" t="s">
        <v>1149</v>
      </c>
      <c r="C789" s="8">
        <v>5</v>
      </c>
      <c r="D789" s="8" t="s">
        <v>1433</v>
      </c>
      <c r="E789" s="8" t="s">
        <v>1434</v>
      </c>
      <c r="F789" s="8" t="s">
        <v>30</v>
      </c>
    </row>
    <row r="790" spans="1:6" ht="28.8">
      <c r="A790" s="8">
        <v>6068</v>
      </c>
      <c r="B790" s="8" t="s">
        <v>1149</v>
      </c>
      <c r="C790" s="8">
        <v>5</v>
      </c>
      <c r="D790" s="8" t="s">
        <v>1435</v>
      </c>
      <c r="E790" s="8" t="s">
        <v>1436</v>
      </c>
      <c r="F790" s="8" t="s">
        <v>30</v>
      </c>
    </row>
    <row r="791" spans="1:6" ht="172.8">
      <c r="A791" s="8">
        <v>5332</v>
      </c>
      <c r="B791" s="8" t="s">
        <v>1149</v>
      </c>
      <c r="C791" s="8">
        <v>2</v>
      </c>
      <c r="D791" s="8" t="s">
        <v>1437</v>
      </c>
      <c r="E791" s="8" t="s">
        <v>1438</v>
      </c>
      <c r="F791" s="8" t="s">
        <v>30</v>
      </c>
    </row>
    <row r="792" spans="1:6" ht="72">
      <c r="A792" s="8">
        <v>6212</v>
      </c>
      <c r="B792" s="8" t="s">
        <v>1149</v>
      </c>
      <c r="C792" s="8">
        <v>3</v>
      </c>
      <c r="D792" s="8" t="s">
        <v>1439</v>
      </c>
      <c r="E792" s="8" t="s">
        <v>1440</v>
      </c>
      <c r="F792" s="8" t="s">
        <v>30</v>
      </c>
    </row>
    <row r="793" spans="1:6" ht="100.8">
      <c r="A793" s="8">
        <v>6241</v>
      </c>
      <c r="B793" s="8" t="s">
        <v>1149</v>
      </c>
      <c r="C793" s="8">
        <v>5</v>
      </c>
      <c r="D793" s="8" t="s">
        <v>1441</v>
      </c>
      <c r="E793" s="8" t="s">
        <v>1442</v>
      </c>
      <c r="F793" s="8" t="s">
        <v>30</v>
      </c>
    </row>
    <row r="794" spans="1:6" ht="57.6">
      <c r="A794" s="8">
        <v>6361</v>
      </c>
      <c r="B794" s="8" t="s">
        <v>1149</v>
      </c>
      <c r="C794" s="8">
        <v>1</v>
      </c>
      <c r="D794" s="8" t="s">
        <v>1237</v>
      </c>
      <c r="E794" s="8" t="s">
        <v>1238</v>
      </c>
      <c r="F794" s="8" t="s">
        <v>30</v>
      </c>
    </row>
    <row r="795" spans="1:6" ht="28.8">
      <c r="A795" s="8">
        <v>5358</v>
      </c>
      <c r="B795" s="8" t="s">
        <v>1149</v>
      </c>
      <c r="C795" s="8">
        <v>5</v>
      </c>
      <c r="D795" s="8" t="s">
        <v>1443</v>
      </c>
      <c r="E795" s="8" t="s">
        <v>1444</v>
      </c>
      <c r="F795" s="8" t="s">
        <v>30</v>
      </c>
    </row>
    <row r="796" spans="1:6" ht="72">
      <c r="A796" s="8">
        <v>5981</v>
      </c>
      <c r="B796" s="8" t="s">
        <v>1149</v>
      </c>
      <c r="C796" s="8">
        <v>3</v>
      </c>
      <c r="D796" s="8" t="s">
        <v>1445</v>
      </c>
      <c r="E796" s="8" t="s">
        <v>1446</v>
      </c>
      <c r="F796" s="8" t="s">
        <v>30</v>
      </c>
    </row>
    <row r="797" spans="1:6" ht="72">
      <c r="A797" s="8">
        <v>5920</v>
      </c>
      <c r="B797" s="8" t="s">
        <v>1149</v>
      </c>
      <c r="C797" s="8">
        <v>1</v>
      </c>
      <c r="D797" s="8" t="s">
        <v>1447</v>
      </c>
      <c r="E797" s="8" t="s">
        <v>1448</v>
      </c>
      <c r="F797" s="8" t="s">
        <v>30</v>
      </c>
    </row>
    <row r="798" spans="1:6" ht="259.2">
      <c r="A798" s="8">
        <v>7044</v>
      </c>
      <c r="B798" s="8" t="s">
        <v>1149</v>
      </c>
      <c r="C798" s="8">
        <v>3</v>
      </c>
      <c r="D798" s="8" t="s">
        <v>1449</v>
      </c>
      <c r="E798" s="8" t="s">
        <v>1450</v>
      </c>
      <c r="F798" s="8" t="s">
        <v>30</v>
      </c>
    </row>
    <row r="799" spans="1:6" ht="172.8">
      <c r="A799" s="8">
        <v>7029</v>
      </c>
      <c r="B799" s="8" t="s">
        <v>1149</v>
      </c>
      <c r="C799" s="8">
        <v>1</v>
      </c>
      <c r="D799" s="8" t="s">
        <v>1451</v>
      </c>
      <c r="E799" s="8" t="s">
        <v>1452</v>
      </c>
      <c r="F799" s="8" t="s">
        <v>30</v>
      </c>
    </row>
    <row r="800" spans="1:6" ht="57.6">
      <c r="A800" s="8">
        <v>7093</v>
      </c>
      <c r="B800" s="8" t="s">
        <v>1149</v>
      </c>
      <c r="C800" s="8">
        <v>1</v>
      </c>
      <c r="D800" s="8" t="s">
        <v>1453</v>
      </c>
      <c r="E800" s="8" t="s">
        <v>1454</v>
      </c>
      <c r="F800" s="8" t="s">
        <v>30</v>
      </c>
    </row>
    <row r="801" spans="1:6" ht="43.2">
      <c r="A801" s="8">
        <v>4389</v>
      </c>
      <c r="B801" s="8" t="s">
        <v>1149</v>
      </c>
      <c r="C801" s="8">
        <v>2</v>
      </c>
      <c r="D801" s="8" t="s">
        <v>1154</v>
      </c>
      <c r="E801" s="8" t="s">
        <v>1155</v>
      </c>
      <c r="F801" s="8" t="s">
        <v>30</v>
      </c>
    </row>
    <row r="802" spans="1:6" ht="28.8">
      <c r="A802" s="8">
        <v>6798</v>
      </c>
      <c r="B802" s="8" t="s">
        <v>1149</v>
      </c>
      <c r="C802" s="8">
        <v>4</v>
      </c>
      <c r="D802" s="8" t="s">
        <v>1455</v>
      </c>
      <c r="E802" s="8" t="s">
        <v>1456</v>
      </c>
      <c r="F802" s="8" t="s">
        <v>30</v>
      </c>
    </row>
    <row r="803" spans="1:6" ht="86.4">
      <c r="A803" s="8">
        <v>4191</v>
      </c>
      <c r="B803" s="8" t="s">
        <v>1149</v>
      </c>
      <c r="C803" s="8">
        <v>2</v>
      </c>
      <c r="D803" s="8" t="s">
        <v>1457</v>
      </c>
      <c r="E803" s="8" t="s">
        <v>1458</v>
      </c>
      <c r="F803" s="8" t="s">
        <v>30</v>
      </c>
    </row>
    <row r="804" spans="1:6" ht="43.2">
      <c r="A804" s="8">
        <v>6625</v>
      </c>
      <c r="B804" s="8" t="s">
        <v>1149</v>
      </c>
      <c r="C804" s="8">
        <v>4</v>
      </c>
      <c r="D804" s="8" t="s">
        <v>1459</v>
      </c>
      <c r="E804" s="8" t="s">
        <v>1460</v>
      </c>
      <c r="F804" s="8" t="s">
        <v>30</v>
      </c>
    </row>
    <row r="805" spans="1:6" ht="43.2">
      <c r="A805" s="8">
        <v>4291</v>
      </c>
      <c r="B805" s="8" t="s">
        <v>1149</v>
      </c>
      <c r="C805" s="8">
        <v>2</v>
      </c>
      <c r="D805" s="8" t="s">
        <v>1205</v>
      </c>
      <c r="E805" s="8" t="s">
        <v>1206</v>
      </c>
      <c r="F805" s="8" t="s">
        <v>30</v>
      </c>
    </row>
    <row r="806" spans="1:6" ht="57.6">
      <c r="A806" s="8">
        <v>4297</v>
      </c>
      <c r="B806" s="8" t="s">
        <v>1149</v>
      </c>
      <c r="C806" s="8">
        <v>5</v>
      </c>
      <c r="D806" s="8" t="s">
        <v>1461</v>
      </c>
      <c r="E806" s="8" t="s">
        <v>1462</v>
      </c>
      <c r="F806" s="8" t="s">
        <v>30</v>
      </c>
    </row>
    <row r="807" spans="1:6" ht="43.2">
      <c r="A807" s="8">
        <v>4310</v>
      </c>
      <c r="B807" s="8" t="s">
        <v>1149</v>
      </c>
      <c r="C807" s="8">
        <v>5</v>
      </c>
      <c r="D807" s="8" t="s">
        <v>1209</v>
      </c>
      <c r="E807" s="8" t="s">
        <v>1210</v>
      </c>
      <c r="F807" s="8" t="s">
        <v>30</v>
      </c>
    </row>
    <row r="808" spans="1:6" ht="57.6">
      <c r="A808" s="8">
        <v>4320</v>
      </c>
      <c r="B808" s="8" t="s">
        <v>1149</v>
      </c>
      <c r="C808" s="8">
        <v>1</v>
      </c>
      <c r="D808" s="8" t="s">
        <v>1215</v>
      </c>
      <c r="E808" s="8" t="s">
        <v>1216</v>
      </c>
      <c r="F808" s="8" t="s">
        <v>30</v>
      </c>
    </row>
    <row r="809" spans="1:6" ht="28.8">
      <c r="A809" s="8">
        <v>4325</v>
      </c>
      <c r="B809" s="8" t="s">
        <v>1149</v>
      </c>
      <c r="C809" s="8">
        <v>4</v>
      </c>
      <c r="D809" s="8" t="s">
        <v>1463</v>
      </c>
      <c r="E809" s="8" t="s">
        <v>1464</v>
      </c>
      <c r="F809" s="8" t="s">
        <v>30</v>
      </c>
    </row>
    <row r="810" spans="1:6" ht="28.8">
      <c r="A810" s="8">
        <v>6616</v>
      </c>
      <c r="B810" s="8" t="s">
        <v>1149</v>
      </c>
      <c r="C810" s="8">
        <v>3</v>
      </c>
      <c r="D810" s="8" t="s">
        <v>1465</v>
      </c>
      <c r="E810" s="8" t="s">
        <v>1466</v>
      </c>
      <c r="F810" s="8" t="s">
        <v>30</v>
      </c>
    </row>
    <row r="811" spans="1:6" ht="43.2">
      <c r="A811" s="8">
        <v>4339</v>
      </c>
      <c r="B811" s="8" t="s">
        <v>1149</v>
      </c>
      <c r="C811" s="8">
        <v>1</v>
      </c>
      <c r="D811" s="8" t="s">
        <v>1467</v>
      </c>
      <c r="E811" s="8" t="s">
        <v>1468</v>
      </c>
      <c r="F811" s="8" t="s">
        <v>30</v>
      </c>
    </row>
    <row r="812" spans="1:6" ht="43.2">
      <c r="A812" s="8">
        <v>4346</v>
      </c>
      <c r="B812" s="8" t="s">
        <v>1149</v>
      </c>
      <c r="C812" s="8">
        <v>3</v>
      </c>
      <c r="D812" s="8" t="s">
        <v>1469</v>
      </c>
      <c r="E812" s="8" t="s">
        <v>1470</v>
      </c>
      <c r="F812" s="8" t="s">
        <v>30</v>
      </c>
    </row>
    <row r="813" spans="1:6" ht="28.8">
      <c r="A813" s="8">
        <v>6612</v>
      </c>
      <c r="B813" s="8" t="s">
        <v>1149</v>
      </c>
      <c r="C813" s="8">
        <v>1</v>
      </c>
      <c r="D813" s="8" t="s">
        <v>1471</v>
      </c>
      <c r="E813" s="8" t="s">
        <v>1472</v>
      </c>
      <c r="F813" s="8" t="s">
        <v>30</v>
      </c>
    </row>
    <row r="814" spans="1:6" ht="28.8">
      <c r="A814" s="8">
        <v>4350</v>
      </c>
      <c r="B814" s="8" t="s">
        <v>1149</v>
      </c>
      <c r="C814" s="8">
        <v>1</v>
      </c>
      <c r="D814" s="8" t="s">
        <v>1473</v>
      </c>
      <c r="E814" s="8" t="s">
        <v>1474</v>
      </c>
      <c r="F814" s="8" t="s">
        <v>30</v>
      </c>
    </row>
    <row r="815" spans="1:6" ht="28.8">
      <c r="A815" s="8">
        <v>4355</v>
      </c>
      <c r="B815" s="8" t="s">
        <v>1149</v>
      </c>
      <c r="C815" s="8">
        <v>2</v>
      </c>
      <c r="D815" s="8" t="s">
        <v>1475</v>
      </c>
      <c r="E815" s="8" t="s">
        <v>1476</v>
      </c>
      <c r="F815" s="8" t="s">
        <v>30</v>
      </c>
    </row>
    <row r="816" spans="1:6" ht="28.8">
      <c r="A816" s="8">
        <v>6611</v>
      </c>
      <c r="B816" s="8" t="s">
        <v>1149</v>
      </c>
      <c r="C816" s="8">
        <v>4</v>
      </c>
      <c r="D816" s="8" t="s">
        <v>1477</v>
      </c>
      <c r="E816" s="8" t="s">
        <v>1478</v>
      </c>
      <c r="F816" s="8" t="s">
        <v>30</v>
      </c>
    </row>
    <row r="817" spans="1:6" ht="28.8">
      <c r="A817" s="8">
        <v>4366</v>
      </c>
      <c r="B817" s="8" t="s">
        <v>1149</v>
      </c>
      <c r="C817" s="8">
        <v>4</v>
      </c>
      <c r="D817" s="8" t="s">
        <v>1479</v>
      </c>
      <c r="E817" s="8" t="s">
        <v>1480</v>
      </c>
      <c r="F817" s="8" t="s">
        <v>30</v>
      </c>
    </row>
    <row r="818" spans="1:6" ht="28.8">
      <c r="A818" s="8">
        <v>4371</v>
      </c>
      <c r="B818" s="8" t="s">
        <v>1149</v>
      </c>
      <c r="C818" s="8">
        <v>1</v>
      </c>
      <c r="D818" s="8" t="s">
        <v>1481</v>
      </c>
      <c r="E818" s="8" t="s">
        <v>1482</v>
      </c>
      <c r="F818" s="8" t="s">
        <v>30</v>
      </c>
    </row>
    <row r="819" spans="1:6" ht="28.8">
      <c r="A819" s="8">
        <v>3365</v>
      </c>
      <c r="B819" s="8" t="s">
        <v>1149</v>
      </c>
      <c r="C819" s="8">
        <v>5</v>
      </c>
      <c r="D819" s="8" t="s">
        <v>1483</v>
      </c>
      <c r="E819" s="8" t="s">
        <v>1484</v>
      </c>
      <c r="F819" s="8" t="s">
        <v>30</v>
      </c>
    </row>
    <row r="820" spans="1:6" ht="57.6">
      <c r="A820" s="8">
        <v>7117</v>
      </c>
      <c r="B820" s="8" t="s">
        <v>1149</v>
      </c>
      <c r="C820" s="8">
        <v>3</v>
      </c>
      <c r="D820" s="8" t="s">
        <v>1485</v>
      </c>
      <c r="E820" s="8" t="s">
        <v>1486</v>
      </c>
      <c r="F820" s="8" t="s">
        <v>30</v>
      </c>
    </row>
    <row r="821" spans="1:6" ht="28.8">
      <c r="A821" s="8">
        <v>3186</v>
      </c>
      <c r="B821" s="8" t="s">
        <v>1149</v>
      </c>
      <c r="C821" s="8">
        <v>4</v>
      </c>
      <c r="D821" s="8" t="s">
        <v>1487</v>
      </c>
      <c r="E821" s="8" t="s">
        <v>1488</v>
      </c>
      <c r="F821" s="8" t="s">
        <v>30</v>
      </c>
    </row>
    <row r="822" spans="1:6" ht="57.6">
      <c r="A822" s="8">
        <v>7128</v>
      </c>
      <c r="B822" s="8" t="s">
        <v>1149</v>
      </c>
      <c r="C822" s="8">
        <v>1</v>
      </c>
      <c r="D822" s="8" t="s">
        <v>1489</v>
      </c>
      <c r="E822" s="8" t="s">
        <v>1490</v>
      </c>
      <c r="F822" s="8" t="s">
        <v>30</v>
      </c>
    </row>
    <row r="823" spans="1:6" ht="43.2">
      <c r="A823" s="8">
        <v>6994</v>
      </c>
      <c r="B823" s="8" t="s">
        <v>1149</v>
      </c>
      <c r="C823" s="8">
        <v>2</v>
      </c>
      <c r="D823" s="8" t="s">
        <v>1491</v>
      </c>
      <c r="E823" s="8" t="s">
        <v>1492</v>
      </c>
      <c r="F823" s="8" t="s">
        <v>30</v>
      </c>
    </row>
    <row r="824" spans="1:6">
      <c r="A824" s="8">
        <v>6888</v>
      </c>
      <c r="B824" s="8" t="s">
        <v>1149</v>
      </c>
      <c r="C824" s="8">
        <v>3</v>
      </c>
      <c r="D824" s="8" t="s">
        <v>1493</v>
      </c>
      <c r="E824" s="8" t="s">
        <v>633</v>
      </c>
      <c r="F824" s="8" t="s">
        <v>30</v>
      </c>
    </row>
    <row r="825" spans="1:6" ht="28.8">
      <c r="A825" s="8">
        <v>6886</v>
      </c>
      <c r="B825" s="8" t="s">
        <v>1149</v>
      </c>
      <c r="C825" s="8">
        <v>3</v>
      </c>
      <c r="D825" s="8" t="s">
        <v>1494</v>
      </c>
      <c r="E825" s="8" t="s">
        <v>1495</v>
      </c>
      <c r="F825" s="8" t="s">
        <v>30</v>
      </c>
    </row>
    <row r="826" spans="1:6">
      <c r="A826" s="8">
        <v>6858</v>
      </c>
      <c r="B826" s="8" t="s">
        <v>1149</v>
      </c>
      <c r="C826" s="8">
        <v>3</v>
      </c>
      <c r="D826" s="8" t="s">
        <v>1496</v>
      </c>
      <c r="E826" s="8" t="s">
        <v>1497</v>
      </c>
      <c r="F826" s="8" t="s">
        <v>30</v>
      </c>
    </row>
    <row r="827" spans="1:6">
      <c r="A827" s="8">
        <v>6850</v>
      </c>
      <c r="B827" s="8" t="s">
        <v>1149</v>
      </c>
      <c r="C827" s="8">
        <v>5</v>
      </c>
      <c r="D827" s="8" t="s">
        <v>1498</v>
      </c>
      <c r="E827" s="8" t="s">
        <v>1123</v>
      </c>
      <c r="F827" s="8" t="s">
        <v>30</v>
      </c>
    </row>
    <row r="828" spans="1:6" ht="57.6">
      <c r="A828" s="8">
        <v>7081</v>
      </c>
      <c r="B828" s="8" t="s">
        <v>1149</v>
      </c>
      <c r="C828" s="8">
        <v>2</v>
      </c>
      <c r="D828" s="8" t="s">
        <v>1499</v>
      </c>
      <c r="E828" s="8" t="s">
        <v>1500</v>
      </c>
      <c r="F828" s="8" t="s">
        <v>30</v>
      </c>
    </row>
    <row r="829" spans="1:6" ht="28.8">
      <c r="A829" s="8">
        <v>6819</v>
      </c>
      <c r="B829" s="8" t="s">
        <v>1149</v>
      </c>
      <c r="C829" s="8">
        <v>1</v>
      </c>
      <c r="D829" s="8" t="s">
        <v>1501</v>
      </c>
      <c r="E829" s="8" t="s">
        <v>1502</v>
      </c>
      <c r="F829" s="8" t="s">
        <v>30</v>
      </c>
    </row>
    <row r="830" spans="1:6" ht="144">
      <c r="A830" s="8">
        <v>7092</v>
      </c>
      <c r="B830" s="8" t="s">
        <v>1149</v>
      </c>
      <c r="C830" s="8">
        <v>1</v>
      </c>
      <c r="D830" s="8" t="s">
        <v>1503</v>
      </c>
      <c r="E830" s="8" t="s">
        <v>1504</v>
      </c>
      <c r="F830" s="8" t="s">
        <v>30</v>
      </c>
    </row>
    <row r="831" spans="1:6">
      <c r="A831" s="8">
        <v>3370</v>
      </c>
      <c r="B831" s="8" t="s">
        <v>1149</v>
      </c>
      <c r="C831" s="8">
        <v>4</v>
      </c>
      <c r="D831" s="8" t="s">
        <v>1505</v>
      </c>
      <c r="E831" s="8" t="s">
        <v>1506</v>
      </c>
      <c r="F831" s="8" t="s">
        <v>30</v>
      </c>
    </row>
    <row r="832" spans="1:6" ht="158.4">
      <c r="A832" s="8">
        <v>7038</v>
      </c>
      <c r="B832" s="8" t="s">
        <v>1149</v>
      </c>
      <c r="C832" s="8">
        <v>3</v>
      </c>
      <c r="D832" s="8" t="s">
        <v>1507</v>
      </c>
      <c r="E832" s="8" t="s">
        <v>1508</v>
      </c>
      <c r="F832" s="8" t="s">
        <v>30</v>
      </c>
    </row>
    <row r="833" spans="1:6" ht="28.8">
      <c r="A833" s="8">
        <v>3097</v>
      </c>
      <c r="B833" s="8" t="s">
        <v>1149</v>
      </c>
      <c r="C833" s="8">
        <v>2</v>
      </c>
      <c r="D833" s="8" t="s">
        <v>1509</v>
      </c>
      <c r="E833" s="8" t="s">
        <v>1510</v>
      </c>
      <c r="F833" s="8" t="s">
        <v>30</v>
      </c>
    </row>
    <row r="834" spans="1:6" ht="43.2">
      <c r="A834" s="8">
        <v>3102</v>
      </c>
      <c r="B834" s="8" t="s">
        <v>1149</v>
      </c>
      <c r="C834" s="8">
        <v>5</v>
      </c>
      <c r="D834" s="8" t="s">
        <v>1511</v>
      </c>
      <c r="E834" s="8" t="s">
        <v>1512</v>
      </c>
      <c r="F834" s="8" t="s">
        <v>30</v>
      </c>
    </row>
    <row r="835" spans="1:6" ht="43.2">
      <c r="A835" s="8">
        <v>7193</v>
      </c>
      <c r="B835" s="8" t="s">
        <v>1149</v>
      </c>
      <c r="C835" s="8">
        <v>5</v>
      </c>
      <c r="D835" s="8" t="s">
        <v>1513</v>
      </c>
      <c r="E835" s="8" t="s">
        <v>480</v>
      </c>
      <c r="F835" s="8" t="s">
        <v>30</v>
      </c>
    </row>
    <row r="836" spans="1:6" ht="28.8">
      <c r="A836" s="8">
        <v>7190</v>
      </c>
      <c r="B836" s="8" t="s">
        <v>1149</v>
      </c>
      <c r="C836" s="8">
        <v>5</v>
      </c>
      <c r="D836" s="8" t="s">
        <v>1514</v>
      </c>
      <c r="E836" s="8" t="s">
        <v>1515</v>
      </c>
      <c r="F836" s="8" t="s">
        <v>30</v>
      </c>
    </row>
    <row r="837" spans="1:6" ht="72">
      <c r="A837" s="8">
        <v>3119</v>
      </c>
      <c r="B837" s="8" t="s">
        <v>1149</v>
      </c>
      <c r="C837" s="8">
        <v>5</v>
      </c>
      <c r="D837" s="8" t="s">
        <v>1516</v>
      </c>
      <c r="E837" s="8" t="s">
        <v>1517</v>
      </c>
      <c r="F837" s="8" t="s">
        <v>30</v>
      </c>
    </row>
    <row r="838" spans="1:6" ht="28.8">
      <c r="A838" s="8">
        <v>7174</v>
      </c>
      <c r="B838" s="8" t="s">
        <v>1149</v>
      </c>
      <c r="C838" s="8">
        <v>1</v>
      </c>
      <c r="D838" s="8" t="s">
        <v>1518</v>
      </c>
      <c r="E838" s="8" t="s">
        <v>1519</v>
      </c>
      <c r="F838" s="8" t="s">
        <v>30</v>
      </c>
    </row>
    <row r="839" spans="1:6" ht="43.2">
      <c r="A839" s="8">
        <v>7167</v>
      </c>
      <c r="B839" s="8" t="s">
        <v>1149</v>
      </c>
      <c r="C839" s="8">
        <v>4</v>
      </c>
      <c r="D839" s="8" t="s">
        <v>1230</v>
      </c>
      <c r="E839" s="8" t="s">
        <v>1231</v>
      </c>
      <c r="F839" s="8" t="s">
        <v>30</v>
      </c>
    </row>
    <row r="840" spans="1:6" ht="43.2">
      <c r="A840" s="8">
        <v>3147</v>
      </c>
      <c r="B840" s="8" t="s">
        <v>1149</v>
      </c>
      <c r="C840" s="8">
        <v>3</v>
      </c>
      <c r="D840" s="8" t="s">
        <v>1520</v>
      </c>
      <c r="E840" s="8" t="s">
        <v>1470</v>
      </c>
      <c r="F840" s="8" t="s">
        <v>30</v>
      </c>
    </row>
    <row r="841" spans="1:6" ht="43.2">
      <c r="A841" s="8">
        <v>7144</v>
      </c>
      <c r="B841" s="8" t="s">
        <v>1149</v>
      </c>
      <c r="C841" s="8">
        <v>4</v>
      </c>
      <c r="D841" s="8" t="s">
        <v>1521</v>
      </c>
      <c r="E841" s="8" t="s">
        <v>1522</v>
      </c>
      <c r="F841" s="8" t="s">
        <v>30</v>
      </c>
    </row>
    <row r="842" spans="1:6" ht="43.2">
      <c r="A842" s="8">
        <v>3176</v>
      </c>
      <c r="B842" s="8" t="s">
        <v>1149</v>
      </c>
      <c r="C842" s="8">
        <v>4</v>
      </c>
      <c r="D842" s="8" t="s">
        <v>1523</v>
      </c>
      <c r="E842" s="8" t="s">
        <v>1524</v>
      </c>
      <c r="F842" s="8" t="s">
        <v>30</v>
      </c>
    </row>
    <row r="843" spans="1:6" ht="57.6">
      <c r="A843" s="8">
        <v>7208</v>
      </c>
      <c r="B843" s="8" t="s">
        <v>1149</v>
      </c>
      <c r="C843" s="8">
        <v>1</v>
      </c>
      <c r="D843" s="8" t="s">
        <v>1525</v>
      </c>
      <c r="E843" s="8" t="s">
        <v>1526</v>
      </c>
      <c r="F843" s="8" t="s">
        <v>30</v>
      </c>
    </row>
    <row r="844" spans="1:6" ht="115.2">
      <c r="A844" s="8">
        <v>6368</v>
      </c>
      <c r="B844" s="8" t="s">
        <v>1149</v>
      </c>
      <c r="C844" s="8">
        <v>3</v>
      </c>
      <c r="D844" s="8" t="s">
        <v>1527</v>
      </c>
      <c r="E844" s="8" t="s">
        <v>1528</v>
      </c>
      <c r="F844" s="8" t="s">
        <v>30</v>
      </c>
    </row>
    <row r="845" spans="1:6" ht="86.4">
      <c r="A845" s="8">
        <v>5324</v>
      </c>
      <c r="B845" s="8" t="s">
        <v>1149</v>
      </c>
      <c r="C845" s="8">
        <v>1</v>
      </c>
      <c r="D845" s="8" t="s">
        <v>1529</v>
      </c>
      <c r="E845" s="8" t="s">
        <v>1530</v>
      </c>
      <c r="F845" s="8" t="s">
        <v>30</v>
      </c>
    </row>
    <row r="846" spans="1:6" ht="28.8">
      <c r="A846" s="8">
        <v>6591</v>
      </c>
      <c r="B846" s="8" t="s">
        <v>1149</v>
      </c>
      <c r="C846" s="8">
        <v>2</v>
      </c>
      <c r="D846" s="8" t="s">
        <v>1531</v>
      </c>
      <c r="E846" s="8" t="s">
        <v>1532</v>
      </c>
      <c r="F846" s="8" t="s">
        <v>30</v>
      </c>
    </row>
    <row r="847" spans="1:6" ht="28.8">
      <c r="A847" s="8">
        <v>213</v>
      </c>
      <c r="B847" s="8" t="s">
        <v>1149</v>
      </c>
      <c r="C847" s="8">
        <v>5</v>
      </c>
      <c r="D847" s="8" t="s">
        <v>1533</v>
      </c>
      <c r="E847" s="8" t="s">
        <v>1534</v>
      </c>
      <c r="F847" s="8" t="s">
        <v>38</v>
      </c>
    </row>
    <row r="848" spans="1:6" ht="57.6">
      <c r="A848" s="8">
        <v>2208</v>
      </c>
      <c r="B848" s="8" t="s">
        <v>1149</v>
      </c>
      <c r="C848" s="8">
        <v>5</v>
      </c>
      <c r="D848" s="8" t="s">
        <v>1278</v>
      </c>
      <c r="E848" s="8" t="s">
        <v>1279</v>
      </c>
      <c r="F848" s="8" t="s">
        <v>7</v>
      </c>
    </row>
    <row r="849" spans="1:6" ht="43.2">
      <c r="A849" s="8">
        <v>191</v>
      </c>
      <c r="B849" s="8" t="s">
        <v>1149</v>
      </c>
      <c r="C849" s="8">
        <v>1</v>
      </c>
      <c r="D849" s="8" t="s">
        <v>1535</v>
      </c>
      <c r="E849" s="8" t="s">
        <v>1536</v>
      </c>
      <c r="F849" s="8" t="s">
        <v>38</v>
      </c>
    </row>
    <row r="850" spans="1:6" ht="28.8">
      <c r="A850" s="8">
        <v>5375</v>
      </c>
      <c r="B850" s="8" t="s">
        <v>1149</v>
      </c>
      <c r="C850" s="8">
        <v>5</v>
      </c>
      <c r="D850" s="8" t="s">
        <v>1537</v>
      </c>
      <c r="E850" s="8" t="s">
        <v>1538</v>
      </c>
      <c r="F850" s="8" t="s">
        <v>38</v>
      </c>
    </row>
    <row r="851" spans="1:6" ht="115.2">
      <c r="A851" s="8">
        <v>6368</v>
      </c>
      <c r="B851" s="8" t="s">
        <v>1149</v>
      </c>
      <c r="C851" s="8">
        <v>3</v>
      </c>
      <c r="D851" s="8" t="s">
        <v>1527</v>
      </c>
      <c r="E851" s="8" t="s">
        <v>1528</v>
      </c>
      <c r="F851" s="8" t="s">
        <v>38</v>
      </c>
    </row>
    <row r="852" spans="1:6" ht="43.2">
      <c r="A852" s="8">
        <v>3102</v>
      </c>
      <c r="B852" s="8" t="s">
        <v>1149</v>
      </c>
      <c r="C852" s="8">
        <v>5</v>
      </c>
      <c r="D852" s="8" t="s">
        <v>1511</v>
      </c>
      <c r="E852" s="8" t="s">
        <v>1512</v>
      </c>
      <c r="F852" s="8" t="s">
        <v>38</v>
      </c>
    </row>
    <row r="853" spans="1:6" ht="28.8">
      <c r="A853" s="8">
        <v>4189</v>
      </c>
      <c r="B853" s="8" t="s">
        <v>1149</v>
      </c>
      <c r="C853" s="8">
        <v>4</v>
      </c>
      <c r="D853" s="8" t="s">
        <v>1539</v>
      </c>
      <c r="E853" s="8" t="s">
        <v>1540</v>
      </c>
      <c r="F853" s="8" t="s">
        <v>38</v>
      </c>
    </row>
    <row r="854" spans="1:6">
      <c r="A854" s="8">
        <v>3333</v>
      </c>
      <c r="B854" s="8" t="s">
        <v>1149</v>
      </c>
      <c r="C854" s="8">
        <v>5</v>
      </c>
      <c r="D854" s="8" t="s">
        <v>1541</v>
      </c>
      <c r="E854" s="8" t="s">
        <v>40</v>
      </c>
      <c r="F854" s="8" t="s">
        <v>38</v>
      </c>
    </row>
    <row r="855" spans="1:6" ht="57.6">
      <c r="A855" s="8">
        <v>4195</v>
      </c>
      <c r="B855" s="8" t="s">
        <v>1149</v>
      </c>
      <c r="C855" s="8">
        <v>3</v>
      </c>
      <c r="D855" s="8" t="s">
        <v>1542</v>
      </c>
      <c r="E855" s="8" t="s">
        <v>1543</v>
      </c>
      <c r="F855" s="8" t="s">
        <v>38</v>
      </c>
    </row>
    <row r="856" spans="1:6" ht="28.8">
      <c r="A856" s="8">
        <v>2404</v>
      </c>
      <c r="B856" s="8" t="s">
        <v>1149</v>
      </c>
      <c r="C856" s="8">
        <v>4</v>
      </c>
      <c r="D856" s="8" t="s">
        <v>1544</v>
      </c>
      <c r="E856" s="8" t="s">
        <v>700</v>
      </c>
      <c r="F856" s="8" t="s">
        <v>38</v>
      </c>
    </row>
    <row r="857" spans="1:6">
      <c r="A857" s="8">
        <v>3306</v>
      </c>
      <c r="B857" s="8" t="s">
        <v>1149</v>
      </c>
      <c r="C857" s="8">
        <v>3</v>
      </c>
      <c r="D857" s="8" t="s">
        <v>1545</v>
      </c>
      <c r="E857" s="8" t="s">
        <v>476</v>
      </c>
      <c r="F857" s="8" t="s">
        <v>38</v>
      </c>
    </row>
    <row r="858" spans="1:6" ht="28.8">
      <c r="A858" s="8">
        <v>7924</v>
      </c>
      <c r="B858" s="8" t="s">
        <v>1149</v>
      </c>
      <c r="C858" s="8">
        <v>2</v>
      </c>
      <c r="D858" s="8" t="s">
        <v>1546</v>
      </c>
      <c r="E858" s="8" t="s">
        <v>18</v>
      </c>
      <c r="F858" s="8" t="s">
        <v>38</v>
      </c>
    </row>
    <row r="859" spans="1:6" ht="72">
      <c r="A859" s="8">
        <v>2063</v>
      </c>
      <c r="B859" s="8" t="s">
        <v>1149</v>
      </c>
      <c r="C859" s="8">
        <v>4</v>
      </c>
      <c r="D859" s="8" t="s">
        <v>1547</v>
      </c>
      <c r="E859" s="8" t="s">
        <v>40</v>
      </c>
      <c r="F859" s="8" t="s">
        <v>38</v>
      </c>
    </row>
    <row r="860" spans="1:6" ht="57.6">
      <c r="A860" s="8">
        <v>2129</v>
      </c>
      <c r="B860" s="8" t="s">
        <v>1149</v>
      </c>
      <c r="C860" s="8">
        <v>1</v>
      </c>
      <c r="D860" s="8" t="s">
        <v>1307</v>
      </c>
      <c r="E860" s="8" t="s">
        <v>1308</v>
      </c>
      <c r="F860" s="8" t="s">
        <v>38</v>
      </c>
    </row>
    <row r="861" spans="1:6" ht="43.2">
      <c r="A861" s="8">
        <v>2056</v>
      </c>
      <c r="B861" s="8" t="s">
        <v>1149</v>
      </c>
      <c r="C861" s="8">
        <v>5</v>
      </c>
      <c r="D861" s="8" t="s">
        <v>1548</v>
      </c>
      <c r="E861" s="8" t="s">
        <v>1549</v>
      </c>
      <c r="F861" s="8" t="s">
        <v>38</v>
      </c>
    </row>
    <row r="862" spans="1:6">
      <c r="A862" s="8">
        <v>2393</v>
      </c>
      <c r="B862" s="8" t="s">
        <v>1149</v>
      </c>
      <c r="C862" s="8">
        <v>1</v>
      </c>
      <c r="D862" s="8" t="s">
        <v>1550</v>
      </c>
      <c r="E862" s="8" t="s">
        <v>43</v>
      </c>
      <c r="F862" s="8" t="s">
        <v>38</v>
      </c>
    </row>
    <row r="863" spans="1:6">
      <c r="A863" s="8">
        <v>2381</v>
      </c>
      <c r="B863" s="8" t="s">
        <v>1149</v>
      </c>
      <c r="C863" s="8">
        <v>1</v>
      </c>
      <c r="D863" s="8" t="s">
        <v>1551</v>
      </c>
      <c r="E863" s="8" t="s">
        <v>476</v>
      </c>
      <c r="F863" s="8" t="s">
        <v>38</v>
      </c>
    </row>
    <row r="864" spans="1:6" ht="43.2">
      <c r="A864" s="8">
        <v>6584</v>
      </c>
      <c r="B864" s="8" t="s">
        <v>1149</v>
      </c>
      <c r="C864" s="8">
        <v>4</v>
      </c>
      <c r="D864" s="8" t="s">
        <v>1193</v>
      </c>
      <c r="E864" s="8" t="s">
        <v>1194</v>
      </c>
      <c r="F864" s="8" t="s">
        <v>38</v>
      </c>
    </row>
    <row r="865" spans="1:6" ht="100.8">
      <c r="A865" s="8">
        <v>2003</v>
      </c>
      <c r="B865" s="8" t="s">
        <v>1149</v>
      </c>
      <c r="C865" s="8">
        <v>2</v>
      </c>
      <c r="D865" s="8" t="s">
        <v>1552</v>
      </c>
      <c r="E865" s="8" t="s">
        <v>1553</v>
      </c>
      <c r="F865" s="8" t="s">
        <v>38</v>
      </c>
    </row>
    <row r="866" spans="1:6" ht="144">
      <c r="A866" s="8">
        <v>5333</v>
      </c>
      <c r="B866" s="8" t="s">
        <v>1149</v>
      </c>
      <c r="C866" s="8">
        <v>2</v>
      </c>
      <c r="D866" s="8" t="s">
        <v>1554</v>
      </c>
      <c r="E866" s="8" t="s">
        <v>1555</v>
      </c>
      <c r="F866" s="8" t="s">
        <v>38</v>
      </c>
    </row>
    <row r="867" spans="1:6" ht="57.6">
      <c r="A867" s="8">
        <v>7045</v>
      </c>
      <c r="B867" s="8" t="s">
        <v>1149</v>
      </c>
      <c r="C867" s="8">
        <v>2</v>
      </c>
      <c r="D867" s="8" t="s">
        <v>1425</v>
      </c>
      <c r="E867" s="8" t="s">
        <v>1426</v>
      </c>
      <c r="F867" s="8" t="s">
        <v>38</v>
      </c>
    </row>
    <row r="868" spans="1:6" ht="43.2">
      <c r="A868" s="8">
        <v>160</v>
      </c>
      <c r="B868" s="8" t="s">
        <v>1149</v>
      </c>
      <c r="C868" s="8">
        <v>4</v>
      </c>
      <c r="D868" s="8" t="s">
        <v>1556</v>
      </c>
      <c r="E868" s="8" t="s">
        <v>1557</v>
      </c>
      <c r="F868" s="8" t="s">
        <v>38</v>
      </c>
    </row>
    <row r="869" spans="1:6" ht="158.4">
      <c r="A869" s="8">
        <v>7038</v>
      </c>
      <c r="B869" s="8" t="s">
        <v>1149</v>
      </c>
      <c r="C869" s="8">
        <v>3</v>
      </c>
      <c r="D869" s="8" t="s">
        <v>1507</v>
      </c>
      <c r="E869" s="8" t="s">
        <v>1508</v>
      </c>
      <c r="F869" s="8" t="s">
        <v>38</v>
      </c>
    </row>
    <row r="870" spans="1:6">
      <c r="A870" s="8">
        <v>9259</v>
      </c>
      <c r="B870" s="8" t="s">
        <v>1149</v>
      </c>
      <c r="C870" s="8">
        <v>3</v>
      </c>
      <c r="D870" s="8" t="s">
        <v>1558</v>
      </c>
      <c r="E870" s="8" t="s">
        <v>1559</v>
      </c>
      <c r="F870" s="8" t="s">
        <v>38</v>
      </c>
    </row>
    <row r="871" spans="1:6" ht="72">
      <c r="A871" s="8">
        <v>7050</v>
      </c>
      <c r="B871" s="8" t="s">
        <v>1149</v>
      </c>
      <c r="C871" s="8">
        <v>3</v>
      </c>
      <c r="D871" s="8" t="s">
        <v>1560</v>
      </c>
      <c r="E871" s="8" t="s">
        <v>1561</v>
      </c>
      <c r="F871" s="8" t="s">
        <v>38</v>
      </c>
    </row>
    <row r="872" spans="1:6" ht="72">
      <c r="A872" s="8">
        <v>5958</v>
      </c>
      <c r="B872" s="8" t="s">
        <v>1149</v>
      </c>
      <c r="C872" s="8">
        <v>2</v>
      </c>
      <c r="D872" s="8" t="s">
        <v>1419</v>
      </c>
      <c r="E872" s="8" t="s">
        <v>1420</v>
      </c>
      <c r="F872" s="8" t="s">
        <v>38</v>
      </c>
    </row>
    <row r="873" spans="1:6" ht="57.6">
      <c r="A873" s="8">
        <v>9377</v>
      </c>
      <c r="B873" s="8" t="s">
        <v>1149</v>
      </c>
      <c r="C873" s="8">
        <v>5</v>
      </c>
      <c r="D873" s="8" t="s">
        <v>1562</v>
      </c>
      <c r="E873" s="8" t="s">
        <v>1563</v>
      </c>
      <c r="F873" s="8" t="s">
        <v>38</v>
      </c>
    </row>
    <row r="874" spans="1:6">
      <c r="A874" s="8">
        <v>5951</v>
      </c>
      <c r="B874" s="8" t="s">
        <v>1149</v>
      </c>
      <c r="C874" s="8">
        <v>3</v>
      </c>
      <c r="D874" s="8" t="s">
        <v>1564</v>
      </c>
      <c r="E874" s="8" t="s">
        <v>1565</v>
      </c>
      <c r="F874" s="8" t="s">
        <v>38</v>
      </c>
    </row>
    <row r="875" spans="1:6" ht="72">
      <c r="A875" s="8">
        <v>9392</v>
      </c>
      <c r="B875" s="8" t="s">
        <v>1149</v>
      </c>
      <c r="C875" s="8">
        <v>2</v>
      </c>
      <c r="D875" s="8" t="s">
        <v>1566</v>
      </c>
      <c r="E875" s="8" t="s">
        <v>1567</v>
      </c>
      <c r="F875" s="8" t="s">
        <v>38</v>
      </c>
    </row>
    <row r="876" spans="1:6" ht="409.6">
      <c r="A876" s="8">
        <v>9413</v>
      </c>
      <c r="B876" s="8" t="s">
        <v>1149</v>
      </c>
      <c r="C876" s="8">
        <v>1</v>
      </c>
      <c r="D876" s="8" t="s">
        <v>1568</v>
      </c>
      <c r="E876" s="8" t="s">
        <v>1569</v>
      </c>
      <c r="F876" s="8" t="s">
        <v>38</v>
      </c>
    </row>
    <row r="877" spans="1:6" ht="43.2">
      <c r="A877" s="8">
        <v>9524</v>
      </c>
      <c r="B877" s="8" t="s">
        <v>1149</v>
      </c>
      <c r="C877" s="8">
        <v>3</v>
      </c>
      <c r="D877" s="8" t="s">
        <v>1570</v>
      </c>
      <c r="E877" s="8" t="s">
        <v>1571</v>
      </c>
      <c r="F877" s="8" t="s">
        <v>38</v>
      </c>
    </row>
    <row r="878" spans="1:6" ht="28.8">
      <c r="A878" s="8">
        <v>9550</v>
      </c>
      <c r="B878" s="8" t="s">
        <v>1149</v>
      </c>
      <c r="C878" s="8">
        <v>1</v>
      </c>
      <c r="D878" s="8" t="s">
        <v>1572</v>
      </c>
      <c r="E878" s="8" t="s">
        <v>1573</v>
      </c>
      <c r="F878" s="8" t="s">
        <v>38</v>
      </c>
    </row>
    <row r="879" spans="1:6" ht="57.6">
      <c r="A879" s="8">
        <v>2162</v>
      </c>
      <c r="B879" s="8" t="s">
        <v>1149</v>
      </c>
      <c r="C879" s="8">
        <v>1</v>
      </c>
      <c r="D879" s="8" t="s">
        <v>1360</v>
      </c>
      <c r="E879" s="8" t="s">
        <v>1361</v>
      </c>
      <c r="F879" s="8" t="s">
        <v>38</v>
      </c>
    </row>
    <row r="880" spans="1:6" ht="72">
      <c r="A880" s="8">
        <v>5927</v>
      </c>
      <c r="B880" s="8" t="s">
        <v>1149</v>
      </c>
      <c r="C880" s="8">
        <v>1</v>
      </c>
      <c r="D880" s="8" t="s">
        <v>1574</v>
      </c>
      <c r="E880" s="8" t="s">
        <v>1575</v>
      </c>
      <c r="F880" s="8" t="s">
        <v>38</v>
      </c>
    </row>
    <row r="881" spans="1:6" ht="28.8">
      <c r="A881" s="8">
        <v>6044</v>
      </c>
      <c r="B881" s="8" t="s">
        <v>1149</v>
      </c>
      <c r="C881" s="8">
        <v>2</v>
      </c>
      <c r="D881" s="8" t="s">
        <v>1576</v>
      </c>
      <c r="E881" s="8" t="s">
        <v>476</v>
      </c>
      <c r="F881" s="8" t="s">
        <v>38</v>
      </c>
    </row>
    <row r="882" spans="1:6" ht="28.8">
      <c r="A882" s="8">
        <v>9156</v>
      </c>
      <c r="B882" s="8" t="s">
        <v>1149</v>
      </c>
      <c r="C882" s="8">
        <v>3</v>
      </c>
      <c r="D882" s="8" t="s">
        <v>1577</v>
      </c>
      <c r="E882" s="8" t="s">
        <v>1578</v>
      </c>
      <c r="F882" s="8" t="s">
        <v>38</v>
      </c>
    </row>
    <row r="883" spans="1:6" ht="28.8">
      <c r="A883" s="8">
        <v>360</v>
      </c>
      <c r="B883" s="8" t="s">
        <v>1149</v>
      </c>
      <c r="C883" s="8">
        <v>4</v>
      </c>
      <c r="D883" s="8" t="s">
        <v>1579</v>
      </c>
      <c r="E883" s="8" t="s">
        <v>1540</v>
      </c>
      <c r="F883" s="8" t="s">
        <v>38</v>
      </c>
    </row>
    <row r="884" spans="1:6" ht="28.8">
      <c r="A884" s="8">
        <v>4802</v>
      </c>
      <c r="B884" s="8" t="s">
        <v>1149</v>
      </c>
      <c r="C884" s="8">
        <v>5</v>
      </c>
      <c r="D884" s="8" t="s">
        <v>1580</v>
      </c>
      <c r="E884" s="8" t="s">
        <v>1581</v>
      </c>
      <c r="F884" s="8" t="s">
        <v>38</v>
      </c>
    </row>
    <row r="885" spans="1:6" ht="72">
      <c r="A885" s="8">
        <v>6317</v>
      </c>
      <c r="B885" s="8" t="s">
        <v>1149</v>
      </c>
      <c r="C885" s="8">
        <v>2</v>
      </c>
      <c r="D885" s="8" t="s">
        <v>1582</v>
      </c>
      <c r="E885" s="8" t="s">
        <v>1559</v>
      </c>
      <c r="F885" s="8" t="s">
        <v>38</v>
      </c>
    </row>
    <row r="886" spans="1:6" ht="57.6">
      <c r="A886" s="8">
        <v>9084</v>
      </c>
      <c r="B886" s="8" t="s">
        <v>1149</v>
      </c>
      <c r="C886" s="8">
        <v>1</v>
      </c>
      <c r="D886" s="8" t="s">
        <v>1583</v>
      </c>
      <c r="E886" s="8" t="s">
        <v>1584</v>
      </c>
      <c r="F886" s="8" t="s">
        <v>38</v>
      </c>
    </row>
    <row r="887" spans="1:6" ht="28.8">
      <c r="A887" s="8">
        <v>410</v>
      </c>
      <c r="B887" s="8" t="s">
        <v>1149</v>
      </c>
      <c r="C887" s="8">
        <v>1</v>
      </c>
      <c r="D887" s="8" t="s">
        <v>1585</v>
      </c>
      <c r="E887" s="8" t="s">
        <v>45</v>
      </c>
      <c r="F887" s="8" t="s">
        <v>38</v>
      </c>
    </row>
    <row r="888" spans="1:6">
      <c r="A888" s="8">
        <v>388</v>
      </c>
      <c r="B888" s="8" t="s">
        <v>1149</v>
      </c>
      <c r="C888" s="8">
        <v>3</v>
      </c>
      <c r="D888" s="8" t="s">
        <v>1586</v>
      </c>
      <c r="E888" s="8" t="s">
        <v>41</v>
      </c>
      <c r="F888" s="8" t="s">
        <v>38</v>
      </c>
    </row>
    <row r="889" spans="1:6" ht="43.2">
      <c r="A889" s="8">
        <v>6262</v>
      </c>
      <c r="B889" s="8" t="s">
        <v>1149</v>
      </c>
      <c r="C889" s="8">
        <v>5</v>
      </c>
      <c r="D889" s="8" t="s">
        <v>1587</v>
      </c>
      <c r="E889" s="8" t="s">
        <v>43</v>
      </c>
      <c r="F889" s="8" t="s">
        <v>38</v>
      </c>
    </row>
    <row r="890" spans="1:6" ht="28.8">
      <c r="A890" s="8">
        <v>5398</v>
      </c>
      <c r="B890" s="8" t="s">
        <v>1149</v>
      </c>
      <c r="C890" s="8">
        <v>4</v>
      </c>
      <c r="D890" s="8" t="s">
        <v>1369</v>
      </c>
      <c r="E890" s="8" t="s">
        <v>1370</v>
      </c>
      <c r="F890" s="8" t="s">
        <v>38</v>
      </c>
    </row>
    <row r="891" spans="1:6">
      <c r="A891" s="8">
        <v>6698</v>
      </c>
      <c r="B891" s="8" t="s">
        <v>1149</v>
      </c>
      <c r="C891" s="8">
        <v>3</v>
      </c>
      <c r="D891" s="8" t="s">
        <v>1588</v>
      </c>
      <c r="E891" s="8" t="s">
        <v>476</v>
      </c>
      <c r="F891" s="8" t="s">
        <v>38</v>
      </c>
    </row>
    <row r="892" spans="1:6" ht="115.2">
      <c r="A892" s="8">
        <v>2007</v>
      </c>
      <c r="B892" s="8" t="s">
        <v>1149</v>
      </c>
      <c r="C892" s="8">
        <v>3</v>
      </c>
      <c r="D892" s="8" t="s">
        <v>1589</v>
      </c>
      <c r="E892" s="8" t="s">
        <v>1590</v>
      </c>
      <c r="F892" s="8" t="s">
        <v>38</v>
      </c>
    </row>
    <row r="893" spans="1:6">
      <c r="A893" s="8">
        <v>6884</v>
      </c>
      <c r="B893" s="8" t="s">
        <v>1149</v>
      </c>
      <c r="C893" s="8">
        <v>3</v>
      </c>
      <c r="D893" s="8" t="s">
        <v>1591</v>
      </c>
      <c r="E893" s="8" t="s">
        <v>43</v>
      </c>
      <c r="F893" s="8" t="s">
        <v>38</v>
      </c>
    </row>
    <row r="894" spans="1:6" ht="28.8">
      <c r="A894" s="8">
        <v>6633</v>
      </c>
      <c r="B894" s="8" t="s">
        <v>1149</v>
      </c>
      <c r="C894" s="8">
        <v>5</v>
      </c>
      <c r="D894" s="8" t="s">
        <v>1592</v>
      </c>
      <c r="E894" s="8" t="s">
        <v>1557</v>
      </c>
      <c r="F894" s="8" t="s">
        <v>38</v>
      </c>
    </row>
    <row r="895" spans="1:6" ht="86.4">
      <c r="A895" s="8">
        <v>4260</v>
      </c>
      <c r="B895" s="8" t="s">
        <v>1149</v>
      </c>
      <c r="C895" s="8">
        <v>1</v>
      </c>
      <c r="D895" s="8" t="s">
        <v>1593</v>
      </c>
      <c r="E895" s="8" t="s">
        <v>1594</v>
      </c>
      <c r="F895" s="8" t="s">
        <v>38</v>
      </c>
    </row>
    <row r="896" spans="1:6" ht="28.8">
      <c r="A896" s="8">
        <v>8054</v>
      </c>
      <c r="B896" s="8" t="s">
        <v>1149</v>
      </c>
      <c r="C896" s="8">
        <v>5</v>
      </c>
      <c r="D896" s="8" t="s">
        <v>1595</v>
      </c>
      <c r="E896" s="8" t="s">
        <v>1596</v>
      </c>
      <c r="F896" s="8" t="s">
        <v>38</v>
      </c>
    </row>
    <row r="897" spans="1:6" ht="43.2">
      <c r="A897" s="8">
        <v>6468</v>
      </c>
      <c r="B897" s="8" t="s">
        <v>1149</v>
      </c>
      <c r="C897" s="8">
        <v>5</v>
      </c>
      <c r="D897" s="8" t="s">
        <v>1191</v>
      </c>
      <c r="E897" s="8" t="s">
        <v>1192</v>
      </c>
      <c r="F897" s="8" t="s">
        <v>38</v>
      </c>
    </row>
    <row r="898" spans="1:6" ht="28.8">
      <c r="A898" s="8">
        <v>2286</v>
      </c>
      <c r="B898" s="8" t="s">
        <v>1149</v>
      </c>
      <c r="C898" s="8">
        <v>2</v>
      </c>
      <c r="D898" s="8" t="s">
        <v>1597</v>
      </c>
      <c r="E898" s="8" t="s">
        <v>1598</v>
      </c>
      <c r="F898" s="8" t="s">
        <v>38</v>
      </c>
    </row>
    <row r="899" spans="1:6" ht="57.6">
      <c r="A899" s="8">
        <v>7267</v>
      </c>
      <c r="B899" s="8" t="s">
        <v>1149</v>
      </c>
      <c r="C899" s="8">
        <v>1</v>
      </c>
      <c r="D899" s="8" t="s">
        <v>1293</v>
      </c>
      <c r="E899" s="8" t="s">
        <v>1294</v>
      </c>
      <c r="F899" s="8" t="s">
        <v>38</v>
      </c>
    </row>
    <row r="900" spans="1:6">
      <c r="A900" s="8">
        <v>2417</v>
      </c>
      <c r="B900" s="8" t="s">
        <v>1149</v>
      </c>
      <c r="C900" s="8">
        <v>1</v>
      </c>
      <c r="D900" s="8" t="s">
        <v>1599</v>
      </c>
      <c r="E900" s="8" t="s">
        <v>476</v>
      </c>
      <c r="F900" s="8" t="s">
        <v>38</v>
      </c>
    </row>
    <row r="901" spans="1:6" ht="28.8">
      <c r="A901" s="8">
        <v>8110</v>
      </c>
      <c r="B901" s="8" t="s">
        <v>1149</v>
      </c>
      <c r="C901" s="8">
        <v>1</v>
      </c>
      <c r="D901" s="8" t="s">
        <v>1600</v>
      </c>
      <c r="E901" s="8" t="s">
        <v>1601</v>
      </c>
      <c r="F901" s="8" t="s">
        <v>38</v>
      </c>
    </row>
    <row r="902" spans="1:6" ht="28.8">
      <c r="A902" s="8">
        <v>4425</v>
      </c>
      <c r="B902" s="8" t="s">
        <v>1149</v>
      </c>
      <c r="C902" s="8">
        <v>3</v>
      </c>
      <c r="D902" s="8" t="s">
        <v>1602</v>
      </c>
      <c r="E902" s="8" t="s">
        <v>1603</v>
      </c>
      <c r="F902" s="8" t="s">
        <v>30</v>
      </c>
    </row>
    <row r="903" spans="1:6" ht="28.8">
      <c r="A903" s="8">
        <v>2328</v>
      </c>
      <c r="B903" s="8" t="s">
        <v>1149</v>
      </c>
      <c r="C903" s="8">
        <v>4</v>
      </c>
      <c r="D903" s="8" t="s">
        <v>1359</v>
      </c>
      <c r="E903" s="8" t="s">
        <v>874</v>
      </c>
      <c r="F903" s="8" t="s">
        <v>38</v>
      </c>
    </row>
    <row r="904" spans="1:6" ht="28.8">
      <c r="A904" s="8">
        <v>4431</v>
      </c>
      <c r="B904" s="8" t="s">
        <v>1149</v>
      </c>
      <c r="C904" s="8">
        <v>3</v>
      </c>
      <c r="D904" s="8" t="s">
        <v>1604</v>
      </c>
      <c r="E904" s="8" t="s">
        <v>1605</v>
      </c>
      <c r="F904" s="8" t="s">
        <v>30</v>
      </c>
    </row>
    <row r="905" spans="1:6" ht="43.2">
      <c r="A905" s="8">
        <v>6570</v>
      </c>
      <c r="B905" s="8" t="s">
        <v>1149</v>
      </c>
      <c r="C905" s="8">
        <v>4</v>
      </c>
      <c r="D905" s="8" t="s">
        <v>1606</v>
      </c>
      <c r="E905" s="8" t="s">
        <v>1607</v>
      </c>
      <c r="F905" s="8" t="s">
        <v>30</v>
      </c>
    </row>
    <row r="906" spans="1:6">
      <c r="A906" s="8">
        <v>4551</v>
      </c>
      <c r="B906" s="8" t="s">
        <v>1149</v>
      </c>
      <c r="C906" s="8">
        <v>3</v>
      </c>
      <c r="D906" s="8" t="s">
        <v>1608</v>
      </c>
      <c r="E906" s="8" t="s">
        <v>29</v>
      </c>
      <c r="F906" s="8" t="s">
        <v>30</v>
      </c>
    </row>
    <row r="907" spans="1:6">
      <c r="A907" s="8">
        <v>4657</v>
      </c>
      <c r="B907" s="8" t="s">
        <v>1149</v>
      </c>
      <c r="C907" s="8">
        <v>5</v>
      </c>
      <c r="D907" s="8" t="s">
        <v>1609</v>
      </c>
      <c r="E907" s="8" t="s">
        <v>1610</v>
      </c>
      <c r="F907" s="8" t="s">
        <v>30</v>
      </c>
    </row>
    <row r="908" spans="1:6" ht="57.6">
      <c r="A908" s="8">
        <v>6556</v>
      </c>
      <c r="B908" s="8" t="s">
        <v>1149</v>
      </c>
      <c r="C908" s="8">
        <v>3</v>
      </c>
      <c r="D908" s="8" t="s">
        <v>1611</v>
      </c>
      <c r="E908" s="8" t="s">
        <v>1612</v>
      </c>
      <c r="F908" s="8" t="s">
        <v>30</v>
      </c>
    </row>
    <row r="909" spans="1:6" ht="28.8">
      <c r="A909" s="8">
        <v>6546</v>
      </c>
      <c r="B909" s="8" t="s">
        <v>1149</v>
      </c>
      <c r="C909" s="8">
        <v>1</v>
      </c>
      <c r="D909" s="8" t="s">
        <v>1613</v>
      </c>
      <c r="E909" s="8" t="s">
        <v>1614</v>
      </c>
      <c r="F909" s="8" t="s">
        <v>30</v>
      </c>
    </row>
    <row r="910" spans="1:6" ht="43.2">
      <c r="A910" s="8">
        <v>6533</v>
      </c>
      <c r="B910" s="8" t="s">
        <v>1149</v>
      </c>
      <c r="C910" s="8">
        <v>1</v>
      </c>
      <c r="D910" s="8" t="s">
        <v>1615</v>
      </c>
      <c r="E910" s="8" t="s">
        <v>1616</v>
      </c>
      <c r="F910" s="8" t="s">
        <v>30</v>
      </c>
    </row>
    <row r="911" spans="1:6" ht="28.8">
      <c r="A911" s="8">
        <v>6532</v>
      </c>
      <c r="B911" s="8" t="s">
        <v>1149</v>
      </c>
      <c r="C911" s="8">
        <v>3</v>
      </c>
      <c r="D911" s="8" t="s">
        <v>1617</v>
      </c>
      <c r="E911" s="8" t="s">
        <v>1618</v>
      </c>
      <c r="F911" s="8" t="s">
        <v>30</v>
      </c>
    </row>
    <row r="912" spans="1:6" ht="57.6">
      <c r="A912" s="8">
        <v>4745</v>
      </c>
      <c r="B912" s="8" t="s">
        <v>1149</v>
      </c>
      <c r="C912" s="8">
        <v>2</v>
      </c>
      <c r="D912" s="8" t="s">
        <v>1619</v>
      </c>
      <c r="E912" s="8" t="s">
        <v>1620</v>
      </c>
      <c r="F912" s="8" t="s">
        <v>30</v>
      </c>
    </row>
    <row r="913" spans="1:6" ht="28.8">
      <c r="A913" s="8">
        <v>6493</v>
      </c>
      <c r="B913" s="8" t="s">
        <v>1149</v>
      </c>
      <c r="C913" s="8">
        <v>5</v>
      </c>
      <c r="D913" s="8" t="s">
        <v>1621</v>
      </c>
      <c r="E913" s="8" t="s">
        <v>1502</v>
      </c>
      <c r="F913" s="8" t="s">
        <v>30</v>
      </c>
    </row>
    <row r="914" spans="1:6">
      <c r="A914" s="8">
        <v>4445</v>
      </c>
      <c r="B914" s="8" t="s">
        <v>1149</v>
      </c>
      <c r="C914" s="8">
        <v>4</v>
      </c>
      <c r="D914" s="8" t="s">
        <v>1622</v>
      </c>
      <c r="E914" s="8" t="s">
        <v>1623</v>
      </c>
      <c r="F914" s="8" t="s">
        <v>30</v>
      </c>
    </row>
    <row r="915" spans="1:6" ht="28.8">
      <c r="A915" s="8">
        <v>5651</v>
      </c>
      <c r="B915" s="8" t="s">
        <v>1149</v>
      </c>
      <c r="C915" s="8">
        <v>1</v>
      </c>
      <c r="D915" s="8" t="s">
        <v>1624</v>
      </c>
      <c r="E915" s="8" t="s">
        <v>1625</v>
      </c>
      <c r="F915" s="8" t="s">
        <v>38</v>
      </c>
    </row>
    <row r="916" spans="1:6" ht="28.8">
      <c r="A916" s="8">
        <v>7214</v>
      </c>
      <c r="B916" s="8" t="s">
        <v>1149</v>
      </c>
      <c r="C916" s="8">
        <v>4</v>
      </c>
      <c r="D916" s="8" t="s">
        <v>1626</v>
      </c>
      <c r="E916" s="8" t="s">
        <v>1540</v>
      </c>
      <c r="F916" s="8" t="s">
        <v>38</v>
      </c>
    </row>
    <row r="917" spans="1:6" ht="28.8">
      <c r="A917" s="8">
        <v>2327</v>
      </c>
      <c r="B917" s="8" t="s">
        <v>1149</v>
      </c>
      <c r="C917" s="8">
        <v>5</v>
      </c>
      <c r="D917" s="8" t="s">
        <v>1627</v>
      </c>
      <c r="E917" s="8" t="s">
        <v>700</v>
      </c>
      <c r="F917" s="8" t="s">
        <v>38</v>
      </c>
    </row>
    <row r="918" spans="1:6" ht="28.8">
      <c r="A918" s="8">
        <v>6543</v>
      </c>
      <c r="B918" s="8" t="s">
        <v>1149</v>
      </c>
      <c r="C918" s="8">
        <v>1</v>
      </c>
      <c r="D918" s="8" t="s">
        <v>1628</v>
      </c>
      <c r="E918" s="8" t="s">
        <v>1629</v>
      </c>
      <c r="F918" s="8" t="s">
        <v>38</v>
      </c>
    </row>
    <row r="919" spans="1:6" ht="43.2">
      <c r="A919" s="8">
        <v>8001</v>
      </c>
      <c r="B919" s="8" t="s">
        <v>1149</v>
      </c>
      <c r="C919" s="8">
        <v>1</v>
      </c>
      <c r="D919" s="8" t="s">
        <v>1630</v>
      </c>
      <c r="E919" s="8" t="s">
        <v>43</v>
      </c>
      <c r="F919" s="8" t="s">
        <v>38</v>
      </c>
    </row>
    <row r="920" spans="1:6" ht="43.2">
      <c r="A920" s="8">
        <v>2138</v>
      </c>
      <c r="B920" s="8" t="s">
        <v>1149</v>
      </c>
      <c r="C920" s="8">
        <v>5</v>
      </c>
      <c r="D920" s="8" t="s">
        <v>1631</v>
      </c>
      <c r="E920" s="8" t="s">
        <v>704</v>
      </c>
      <c r="F920" s="8" t="s">
        <v>38</v>
      </c>
    </row>
    <row r="921" spans="1:6" ht="43.2">
      <c r="A921" s="8">
        <v>2147</v>
      </c>
      <c r="B921" s="8" t="s">
        <v>1149</v>
      </c>
      <c r="C921" s="8">
        <v>3</v>
      </c>
      <c r="D921" s="8" t="s">
        <v>1331</v>
      </c>
      <c r="E921" s="8" t="s">
        <v>1332</v>
      </c>
      <c r="F921" s="8" t="s">
        <v>38</v>
      </c>
    </row>
    <row r="922" spans="1:6" ht="43.2">
      <c r="A922" s="8">
        <v>6582</v>
      </c>
      <c r="B922" s="8" t="s">
        <v>1149</v>
      </c>
      <c r="C922" s="8">
        <v>4</v>
      </c>
      <c r="D922" s="8" t="s">
        <v>1165</v>
      </c>
      <c r="E922" s="8" t="s">
        <v>1166</v>
      </c>
      <c r="F922" s="8" t="s">
        <v>38</v>
      </c>
    </row>
    <row r="923" spans="1:6" ht="57.6">
      <c r="A923" s="8">
        <v>7987</v>
      </c>
      <c r="B923" s="8" t="s">
        <v>1149</v>
      </c>
      <c r="C923" s="8">
        <v>4</v>
      </c>
      <c r="D923" s="8" t="s">
        <v>1257</v>
      </c>
      <c r="E923" s="8" t="s">
        <v>1258</v>
      </c>
      <c r="F923" s="8" t="s">
        <v>38</v>
      </c>
    </row>
    <row r="924" spans="1:6" ht="28.8">
      <c r="A924" s="8">
        <v>2357</v>
      </c>
      <c r="B924" s="8" t="s">
        <v>1149</v>
      </c>
      <c r="C924" s="8">
        <v>4</v>
      </c>
      <c r="D924" s="8" t="s">
        <v>1632</v>
      </c>
      <c r="E924" s="8" t="s">
        <v>700</v>
      </c>
      <c r="F924" s="8" t="s">
        <v>38</v>
      </c>
    </row>
    <row r="925" spans="1:6" ht="43.2">
      <c r="A925" s="8">
        <v>7977</v>
      </c>
      <c r="B925" s="8" t="s">
        <v>1149</v>
      </c>
      <c r="C925" s="8">
        <v>3</v>
      </c>
      <c r="D925" s="8" t="s">
        <v>1633</v>
      </c>
      <c r="E925" s="8" t="s">
        <v>40</v>
      </c>
      <c r="F925" s="8" t="s">
        <v>38</v>
      </c>
    </row>
    <row r="926" spans="1:6" ht="100.8">
      <c r="A926" s="8">
        <v>7876</v>
      </c>
      <c r="B926" s="8" t="s">
        <v>1149</v>
      </c>
      <c r="C926" s="8">
        <v>1</v>
      </c>
      <c r="D926" s="8" t="s">
        <v>1634</v>
      </c>
      <c r="E926" s="8" t="s">
        <v>1635</v>
      </c>
      <c r="F926" s="8" t="s">
        <v>38</v>
      </c>
    </row>
    <row r="927" spans="1:6" ht="28.8">
      <c r="A927" s="8">
        <v>8073</v>
      </c>
      <c r="B927" s="8" t="s">
        <v>1149</v>
      </c>
      <c r="C927" s="8">
        <v>1</v>
      </c>
      <c r="D927" s="8" t="s">
        <v>1636</v>
      </c>
      <c r="E927" s="8" t="s">
        <v>1637</v>
      </c>
      <c r="F927" s="8" t="s">
        <v>38</v>
      </c>
    </row>
    <row r="928" spans="1:6" ht="144">
      <c r="A928" s="8">
        <v>7034</v>
      </c>
      <c r="B928" s="8" t="s">
        <v>1149</v>
      </c>
      <c r="C928" s="8">
        <v>1</v>
      </c>
      <c r="D928" s="8" t="s">
        <v>1638</v>
      </c>
      <c r="E928" s="8" t="s">
        <v>1639</v>
      </c>
      <c r="F928" s="8" t="s">
        <v>38</v>
      </c>
    </row>
    <row r="929" spans="1:6" ht="72">
      <c r="A929" s="8">
        <v>5920</v>
      </c>
      <c r="B929" s="8" t="s">
        <v>1149</v>
      </c>
      <c r="C929" s="8">
        <v>1</v>
      </c>
      <c r="D929" s="8" t="s">
        <v>1447</v>
      </c>
      <c r="E929" s="8" t="s">
        <v>1448</v>
      </c>
      <c r="F929" s="8" t="s">
        <v>38</v>
      </c>
    </row>
    <row r="930" spans="1:6" ht="43.2">
      <c r="A930" s="8">
        <v>6464</v>
      </c>
      <c r="B930" s="8" t="s">
        <v>1149</v>
      </c>
      <c r="C930" s="8">
        <v>1</v>
      </c>
      <c r="D930" s="8" t="s">
        <v>1640</v>
      </c>
      <c r="E930" s="8" t="s">
        <v>1641</v>
      </c>
      <c r="F930" s="8" t="s">
        <v>38</v>
      </c>
    </row>
    <row r="931" spans="1:6">
      <c r="A931" s="8">
        <v>6848</v>
      </c>
      <c r="B931" s="8" t="s">
        <v>1149</v>
      </c>
      <c r="C931" s="8">
        <v>2</v>
      </c>
      <c r="D931" s="8" t="s">
        <v>1642</v>
      </c>
      <c r="E931" s="8" t="s">
        <v>704</v>
      </c>
      <c r="F931" s="8" t="s">
        <v>38</v>
      </c>
    </row>
    <row r="932" spans="1:6" ht="72">
      <c r="A932" s="8">
        <v>6427</v>
      </c>
      <c r="B932" s="8" t="s">
        <v>1149</v>
      </c>
      <c r="C932" s="8">
        <v>1</v>
      </c>
      <c r="D932" s="8" t="s">
        <v>1181</v>
      </c>
      <c r="E932" s="8" t="s">
        <v>1182</v>
      </c>
      <c r="F932" s="8" t="s">
        <v>38</v>
      </c>
    </row>
    <row r="933" spans="1:6" ht="28.8">
      <c r="A933" s="8">
        <v>2275</v>
      </c>
      <c r="B933" s="8" t="s">
        <v>1149</v>
      </c>
      <c r="C933" s="8">
        <v>5</v>
      </c>
      <c r="D933" s="8" t="s">
        <v>1643</v>
      </c>
      <c r="E933" s="8" t="s">
        <v>1639</v>
      </c>
      <c r="F933" s="8" t="s">
        <v>38</v>
      </c>
    </row>
    <row r="934" spans="1:6" ht="43.2">
      <c r="A934" s="8">
        <v>6438</v>
      </c>
      <c r="B934" s="8" t="s">
        <v>1149</v>
      </c>
      <c r="C934" s="8">
        <v>2</v>
      </c>
      <c r="D934" s="8" t="s">
        <v>1644</v>
      </c>
      <c r="E934" s="8" t="s">
        <v>1645</v>
      </c>
      <c r="F934" s="8" t="s">
        <v>38</v>
      </c>
    </row>
    <row r="935" spans="1:6" ht="72">
      <c r="A935" s="8">
        <v>7024</v>
      </c>
      <c r="B935" s="8" t="s">
        <v>1149</v>
      </c>
      <c r="C935" s="8">
        <v>1</v>
      </c>
      <c r="D935" s="8" t="s">
        <v>1646</v>
      </c>
      <c r="E935" s="8" t="s">
        <v>1647</v>
      </c>
      <c r="F935" s="8" t="s">
        <v>38</v>
      </c>
    </row>
    <row r="936" spans="1:6" ht="28.8">
      <c r="A936" s="8">
        <v>6616</v>
      </c>
      <c r="B936" s="8" t="s">
        <v>1149</v>
      </c>
      <c r="C936" s="8">
        <v>3</v>
      </c>
      <c r="D936" s="8" t="s">
        <v>1465</v>
      </c>
      <c r="E936" s="8" t="s">
        <v>1466</v>
      </c>
      <c r="F936" s="8" t="s">
        <v>38</v>
      </c>
    </row>
    <row r="937" spans="1:6" ht="43.2">
      <c r="A937" s="8">
        <v>7795</v>
      </c>
      <c r="B937" s="8" t="s">
        <v>1149</v>
      </c>
      <c r="C937" s="8">
        <v>5</v>
      </c>
      <c r="D937" s="8" t="s">
        <v>1271</v>
      </c>
      <c r="E937" s="8" t="s">
        <v>1272</v>
      </c>
      <c r="F937" s="8" t="s">
        <v>38</v>
      </c>
    </row>
    <row r="938" spans="1:6" ht="28.8">
      <c r="A938" s="8">
        <v>8047</v>
      </c>
      <c r="B938" s="8" t="s">
        <v>1149</v>
      </c>
      <c r="C938" s="8">
        <v>5</v>
      </c>
      <c r="D938" s="8" t="s">
        <v>1648</v>
      </c>
      <c r="E938" s="8" t="s">
        <v>1649</v>
      </c>
      <c r="F938" s="8" t="s">
        <v>38</v>
      </c>
    </row>
    <row r="939" spans="1:6" ht="57.6">
      <c r="A939" s="8">
        <v>2241</v>
      </c>
      <c r="B939" s="8" t="s">
        <v>1149</v>
      </c>
      <c r="C939" s="8">
        <v>1</v>
      </c>
      <c r="D939" s="8" t="s">
        <v>1650</v>
      </c>
      <c r="E939" s="8" t="s">
        <v>1651</v>
      </c>
      <c r="F939" s="8" t="s">
        <v>30</v>
      </c>
    </row>
    <row r="940" spans="1:6" ht="43.2">
      <c r="A940" s="8">
        <v>6066</v>
      </c>
      <c r="B940" s="8" t="s">
        <v>1149</v>
      </c>
      <c r="C940" s="8">
        <v>4</v>
      </c>
      <c r="D940" s="8" t="s">
        <v>1652</v>
      </c>
      <c r="E940" s="8" t="s">
        <v>1653</v>
      </c>
      <c r="F940" s="8" t="s">
        <v>38</v>
      </c>
    </row>
    <row r="941" spans="1:6" ht="28.8">
      <c r="A941" s="8">
        <v>2401</v>
      </c>
      <c r="B941" s="8" t="s">
        <v>1149</v>
      </c>
      <c r="C941" s="8">
        <v>5</v>
      </c>
      <c r="D941" s="8" t="s">
        <v>1654</v>
      </c>
      <c r="E941" s="8" t="s">
        <v>1655</v>
      </c>
      <c r="F941" s="8" t="s">
        <v>30</v>
      </c>
    </row>
    <row r="942" spans="1:6" ht="57.6">
      <c r="A942" s="8">
        <v>8966</v>
      </c>
      <c r="B942" s="8" t="s">
        <v>1149</v>
      </c>
      <c r="C942" s="8">
        <v>5</v>
      </c>
      <c r="D942" s="8" t="s">
        <v>1249</v>
      </c>
      <c r="E942" s="8" t="s">
        <v>1250</v>
      </c>
      <c r="F942" s="8" t="s">
        <v>7</v>
      </c>
    </row>
    <row r="943" spans="1:6" ht="57.6">
      <c r="A943" s="8">
        <v>8906</v>
      </c>
      <c r="B943" s="8" t="s">
        <v>1149</v>
      </c>
      <c r="C943" s="8">
        <v>1</v>
      </c>
      <c r="D943" s="8" t="s">
        <v>1656</v>
      </c>
      <c r="E943" s="8" t="s">
        <v>1657</v>
      </c>
      <c r="F943" s="8" t="s">
        <v>7</v>
      </c>
    </row>
    <row r="944" spans="1:6" ht="86.4">
      <c r="A944" s="8">
        <v>8849</v>
      </c>
      <c r="B944" s="8" t="s">
        <v>1149</v>
      </c>
      <c r="C944" s="8">
        <v>1</v>
      </c>
      <c r="D944" s="8" t="s">
        <v>1161</v>
      </c>
      <c r="E944" s="8" t="s">
        <v>1162</v>
      </c>
      <c r="F944" s="8" t="s">
        <v>7</v>
      </c>
    </row>
    <row r="945" spans="1:6" ht="57.6">
      <c r="A945" s="8">
        <v>8836</v>
      </c>
      <c r="B945" s="8" t="s">
        <v>1149</v>
      </c>
      <c r="C945" s="8">
        <v>2</v>
      </c>
      <c r="D945" s="8" t="s">
        <v>1150</v>
      </c>
      <c r="E945" s="8" t="s">
        <v>1151</v>
      </c>
      <c r="F945" s="8" t="s">
        <v>7</v>
      </c>
    </row>
    <row r="946" spans="1:6" ht="28.8">
      <c r="A946" s="8">
        <v>9099</v>
      </c>
      <c r="B946" s="8" t="s">
        <v>1149</v>
      </c>
      <c r="C946" s="8">
        <v>2</v>
      </c>
      <c r="D946" s="8" t="s">
        <v>1658</v>
      </c>
      <c r="E946" s="8" t="s">
        <v>1659</v>
      </c>
      <c r="F946" s="8" t="s">
        <v>7</v>
      </c>
    </row>
    <row r="947" spans="1:6">
      <c r="A947" s="8">
        <v>1172</v>
      </c>
      <c r="B947" s="8" t="s">
        <v>1149</v>
      </c>
      <c r="C947" s="8">
        <v>3</v>
      </c>
      <c r="D947" s="8" t="s">
        <v>1660</v>
      </c>
      <c r="E947" s="8" t="s">
        <v>641</v>
      </c>
      <c r="F947" s="8" t="s">
        <v>7</v>
      </c>
    </row>
    <row r="948" spans="1:6">
      <c r="A948" s="8">
        <v>1220</v>
      </c>
      <c r="B948" s="8" t="s">
        <v>1149</v>
      </c>
      <c r="C948" s="8">
        <v>4</v>
      </c>
      <c r="D948" s="8" t="s">
        <v>1661</v>
      </c>
      <c r="E948" s="8" t="s">
        <v>1662</v>
      </c>
      <c r="F948" s="8" t="s">
        <v>7</v>
      </c>
    </row>
    <row r="949" spans="1:6" ht="57.6">
      <c r="A949" s="8">
        <v>8822</v>
      </c>
      <c r="B949" s="8" t="s">
        <v>1149</v>
      </c>
      <c r="C949" s="8">
        <v>1</v>
      </c>
      <c r="D949" s="8" t="s">
        <v>1663</v>
      </c>
      <c r="E949" s="8" t="s">
        <v>1664</v>
      </c>
      <c r="F949" s="8" t="s">
        <v>7</v>
      </c>
    </row>
    <row r="950" spans="1:6" ht="86.4">
      <c r="A950" s="8">
        <v>8819</v>
      </c>
      <c r="B950" s="8" t="s">
        <v>1149</v>
      </c>
      <c r="C950" s="8">
        <v>3</v>
      </c>
      <c r="D950" s="8" t="s">
        <v>1243</v>
      </c>
      <c r="E950" s="8" t="s">
        <v>1244</v>
      </c>
      <c r="F950" s="8" t="s">
        <v>7</v>
      </c>
    </row>
    <row r="951" spans="1:6" ht="100.8">
      <c r="A951" s="8">
        <v>8782</v>
      </c>
      <c r="B951" s="8" t="s">
        <v>1149</v>
      </c>
      <c r="C951" s="8">
        <v>1</v>
      </c>
      <c r="D951" s="8" t="s">
        <v>1665</v>
      </c>
      <c r="E951" s="8" t="s">
        <v>1666</v>
      </c>
      <c r="F951" s="8" t="s">
        <v>7</v>
      </c>
    </row>
    <row r="952" spans="1:6" ht="230.4">
      <c r="A952" s="8">
        <v>8773</v>
      </c>
      <c r="B952" s="8" t="s">
        <v>1149</v>
      </c>
      <c r="C952" s="8">
        <v>3</v>
      </c>
      <c r="D952" s="8" t="s">
        <v>1667</v>
      </c>
      <c r="E952" s="8" t="s">
        <v>1668</v>
      </c>
      <c r="F952" s="8" t="s">
        <v>7</v>
      </c>
    </row>
    <row r="953" spans="1:6" ht="144">
      <c r="A953" s="8">
        <v>8771</v>
      </c>
      <c r="B953" s="8" t="s">
        <v>1149</v>
      </c>
      <c r="C953" s="8">
        <v>1</v>
      </c>
      <c r="D953" s="8" t="s">
        <v>1239</v>
      </c>
      <c r="E953" s="8" t="s">
        <v>1240</v>
      </c>
      <c r="F953" s="8" t="s">
        <v>7</v>
      </c>
    </row>
    <row r="954" spans="1:6" ht="57.6">
      <c r="A954" s="8">
        <v>5944</v>
      </c>
      <c r="B954" s="8" t="s">
        <v>1149</v>
      </c>
      <c r="C954" s="8">
        <v>5</v>
      </c>
      <c r="D954" s="8" t="s">
        <v>1409</v>
      </c>
      <c r="E954" s="8" t="s">
        <v>1410</v>
      </c>
      <c r="F954" s="8" t="s">
        <v>7</v>
      </c>
    </row>
    <row r="955" spans="1:6" ht="216">
      <c r="A955" s="8">
        <v>8755</v>
      </c>
      <c r="B955" s="8" t="s">
        <v>1149</v>
      </c>
      <c r="C955" s="8">
        <v>1</v>
      </c>
      <c r="D955" s="8" t="s">
        <v>1669</v>
      </c>
      <c r="E955" s="8" t="s">
        <v>1670</v>
      </c>
      <c r="F955" s="8" t="s">
        <v>7</v>
      </c>
    </row>
    <row r="956" spans="1:6" ht="86.4">
      <c r="A956" s="8">
        <v>8748</v>
      </c>
      <c r="B956" s="8" t="s">
        <v>1149</v>
      </c>
      <c r="C956" s="8">
        <v>1</v>
      </c>
      <c r="D956" s="8" t="s">
        <v>1671</v>
      </c>
      <c r="E956" s="8" t="s">
        <v>1672</v>
      </c>
      <c r="F956" s="8" t="s">
        <v>7</v>
      </c>
    </row>
    <row r="957" spans="1:6" ht="28.8">
      <c r="A957" s="8">
        <v>980</v>
      </c>
      <c r="B957" s="8" t="s">
        <v>1149</v>
      </c>
      <c r="C957" s="8">
        <v>2</v>
      </c>
      <c r="D957" s="8" t="s">
        <v>1673</v>
      </c>
      <c r="E957" s="8" t="s">
        <v>1674</v>
      </c>
      <c r="F957" s="8" t="s">
        <v>7</v>
      </c>
    </row>
    <row r="958" spans="1:6" ht="57.6">
      <c r="A958" s="8">
        <v>8832</v>
      </c>
      <c r="B958" s="8" t="s">
        <v>1149</v>
      </c>
      <c r="C958" s="8">
        <v>3</v>
      </c>
      <c r="D958" s="8" t="s">
        <v>1675</v>
      </c>
      <c r="E958" s="8" t="s">
        <v>1676</v>
      </c>
      <c r="F958" s="8" t="s">
        <v>7</v>
      </c>
    </row>
    <row r="959" spans="1:6" ht="43.2">
      <c r="A959" s="8">
        <v>956</v>
      </c>
      <c r="B959" s="8" t="s">
        <v>1149</v>
      </c>
      <c r="C959" s="8">
        <v>3</v>
      </c>
      <c r="D959" s="8" t="s">
        <v>1156</v>
      </c>
      <c r="E959" s="8" t="s">
        <v>1157</v>
      </c>
      <c r="F959" s="8" t="s">
        <v>7</v>
      </c>
    </row>
    <row r="960" spans="1:6" ht="28.8">
      <c r="A960" s="8">
        <v>9033</v>
      </c>
      <c r="B960" s="8" t="s">
        <v>1149</v>
      </c>
      <c r="C960" s="8">
        <v>2</v>
      </c>
      <c r="D960" s="8" t="s">
        <v>1677</v>
      </c>
      <c r="E960" s="8" t="s">
        <v>1678</v>
      </c>
      <c r="F960" s="8" t="s">
        <v>7</v>
      </c>
    </row>
    <row r="961" spans="1:6" ht="43.2">
      <c r="A961" s="8">
        <v>6672</v>
      </c>
      <c r="B961" s="8" t="s">
        <v>1149</v>
      </c>
      <c r="C961" s="8">
        <v>3</v>
      </c>
      <c r="D961" s="8" t="s">
        <v>1679</v>
      </c>
      <c r="E961" s="8" t="s">
        <v>1680</v>
      </c>
      <c r="F961" s="8" t="s">
        <v>7</v>
      </c>
    </row>
    <row r="962" spans="1:6">
      <c r="A962" s="8">
        <v>7312</v>
      </c>
      <c r="B962" s="8" t="s">
        <v>1149</v>
      </c>
      <c r="C962" s="8">
        <v>5</v>
      </c>
      <c r="D962" s="8" t="s">
        <v>1681</v>
      </c>
      <c r="E962" s="8" t="s">
        <v>44</v>
      </c>
      <c r="F962" s="8" t="s">
        <v>7</v>
      </c>
    </row>
    <row r="963" spans="1:6" ht="28.8">
      <c r="A963" s="8">
        <v>4328</v>
      </c>
      <c r="B963" s="8" t="s">
        <v>1149</v>
      </c>
      <c r="C963" s="8">
        <v>1</v>
      </c>
      <c r="D963" s="8" t="s">
        <v>1682</v>
      </c>
      <c r="E963" s="8" t="s">
        <v>1683</v>
      </c>
      <c r="F963" s="8" t="s">
        <v>7</v>
      </c>
    </row>
    <row r="964" spans="1:6">
      <c r="A964" s="8">
        <v>7306</v>
      </c>
      <c r="B964" s="8" t="s">
        <v>1149</v>
      </c>
      <c r="C964" s="8">
        <v>5</v>
      </c>
      <c r="D964" s="8" t="s">
        <v>1684</v>
      </c>
      <c r="E964" s="8" t="s">
        <v>791</v>
      </c>
      <c r="F964" s="8" t="s">
        <v>7</v>
      </c>
    </row>
    <row r="965" spans="1:6">
      <c r="A965" s="8">
        <v>7301</v>
      </c>
      <c r="B965" s="8" t="s">
        <v>1149</v>
      </c>
      <c r="C965" s="8">
        <v>5</v>
      </c>
      <c r="D965" s="8" t="s">
        <v>1685</v>
      </c>
      <c r="E965" s="8" t="s">
        <v>44</v>
      </c>
      <c r="F965" s="8" t="s">
        <v>7</v>
      </c>
    </row>
    <row r="966" spans="1:6" ht="28.8">
      <c r="A966" s="8">
        <v>6580</v>
      </c>
      <c r="B966" s="8" t="s">
        <v>1149</v>
      </c>
      <c r="C966" s="8">
        <v>3</v>
      </c>
      <c r="D966" s="8" t="s">
        <v>1686</v>
      </c>
      <c r="E966" s="8" t="s">
        <v>1687</v>
      </c>
      <c r="F966" s="8" t="s">
        <v>7</v>
      </c>
    </row>
    <row r="967" spans="1:6">
      <c r="A967" s="8">
        <v>7282</v>
      </c>
      <c r="B967" s="8" t="s">
        <v>1149</v>
      </c>
      <c r="C967" s="8">
        <v>5</v>
      </c>
      <c r="D967" s="8" t="s">
        <v>1688</v>
      </c>
      <c r="E967" s="8" t="s">
        <v>44</v>
      </c>
      <c r="F967" s="8" t="s">
        <v>7</v>
      </c>
    </row>
    <row r="968" spans="1:6" ht="57.6">
      <c r="A968" s="8">
        <v>4320</v>
      </c>
      <c r="B968" s="8" t="s">
        <v>1149</v>
      </c>
      <c r="C968" s="8">
        <v>1</v>
      </c>
      <c r="D968" s="8" t="s">
        <v>1215</v>
      </c>
      <c r="E968" s="8" t="s">
        <v>1216</v>
      </c>
      <c r="F968" s="8" t="s">
        <v>7</v>
      </c>
    </row>
    <row r="969" spans="1:6" ht="57.6">
      <c r="A969" s="8">
        <v>7267</v>
      </c>
      <c r="B969" s="8" t="s">
        <v>1149</v>
      </c>
      <c r="C969" s="8">
        <v>1</v>
      </c>
      <c r="D969" s="8" t="s">
        <v>1293</v>
      </c>
      <c r="E969" s="8" t="s">
        <v>1294</v>
      </c>
      <c r="F969" s="8" t="s">
        <v>7</v>
      </c>
    </row>
    <row r="970" spans="1:6" ht="57.6">
      <c r="A970" s="8">
        <v>6556</v>
      </c>
      <c r="B970" s="8" t="s">
        <v>1149</v>
      </c>
      <c r="C970" s="8">
        <v>3</v>
      </c>
      <c r="D970" s="8" t="s">
        <v>1611</v>
      </c>
      <c r="E970" s="8" t="s">
        <v>1612</v>
      </c>
      <c r="F970" s="8" t="s">
        <v>7</v>
      </c>
    </row>
    <row r="971" spans="1:6" ht="28.8">
      <c r="A971" s="8">
        <v>7232</v>
      </c>
      <c r="B971" s="8" t="s">
        <v>1149</v>
      </c>
      <c r="C971" s="8">
        <v>2</v>
      </c>
      <c r="D971" s="8" t="s">
        <v>1689</v>
      </c>
      <c r="E971" s="8" t="s">
        <v>641</v>
      </c>
      <c r="F971" s="8" t="s">
        <v>7</v>
      </c>
    </row>
    <row r="972" spans="1:6" ht="28.8">
      <c r="A972" s="8">
        <v>6486</v>
      </c>
      <c r="B972" s="8" t="s">
        <v>1149</v>
      </c>
      <c r="C972" s="8">
        <v>3</v>
      </c>
      <c r="D972" s="8" t="s">
        <v>1690</v>
      </c>
      <c r="E972" s="8" t="s">
        <v>44</v>
      </c>
      <c r="F972" s="8" t="s">
        <v>7</v>
      </c>
    </row>
    <row r="973" spans="1:6">
      <c r="A973" s="8">
        <v>2292</v>
      </c>
      <c r="B973" s="8" t="s">
        <v>1149</v>
      </c>
      <c r="C973" s="8">
        <v>5</v>
      </c>
      <c r="D973" s="8" t="s">
        <v>1691</v>
      </c>
      <c r="E973" s="8" t="s">
        <v>44</v>
      </c>
      <c r="F973" s="8" t="s">
        <v>7</v>
      </c>
    </row>
    <row r="974" spans="1:6" ht="86.4">
      <c r="A974" s="8">
        <v>2101</v>
      </c>
      <c r="B974" s="8" t="s">
        <v>1149</v>
      </c>
      <c r="C974" s="8">
        <v>2</v>
      </c>
      <c r="D974" s="8" t="s">
        <v>1288</v>
      </c>
      <c r="E974" s="8" t="s">
        <v>1289</v>
      </c>
      <c r="F974" s="8" t="s">
        <v>7</v>
      </c>
    </row>
    <row r="975" spans="1:6" ht="129.6">
      <c r="A975" s="8">
        <v>872</v>
      </c>
      <c r="B975" s="8" t="s">
        <v>1149</v>
      </c>
      <c r="C975" s="8">
        <v>3</v>
      </c>
      <c r="D975" s="8" t="s">
        <v>1692</v>
      </c>
      <c r="E975" s="8" t="s">
        <v>641</v>
      </c>
      <c r="F975" s="8" t="s">
        <v>7</v>
      </c>
    </row>
    <row r="976" spans="1:6" ht="43.2">
      <c r="A976" s="8">
        <v>9028</v>
      </c>
      <c r="B976" s="8" t="s">
        <v>1149</v>
      </c>
      <c r="C976" s="8">
        <v>2</v>
      </c>
      <c r="D976" s="8" t="s">
        <v>1693</v>
      </c>
      <c r="E976" s="8" t="s">
        <v>1694</v>
      </c>
      <c r="F976" s="8" t="s">
        <v>7</v>
      </c>
    </row>
    <row r="977" spans="1:6" ht="86.4">
      <c r="A977" s="8">
        <v>9102</v>
      </c>
      <c r="B977" s="8" t="s">
        <v>1149</v>
      </c>
      <c r="C977" s="8">
        <v>1</v>
      </c>
      <c r="D977" s="8" t="s">
        <v>1695</v>
      </c>
      <c r="E977" s="8" t="s">
        <v>1696</v>
      </c>
      <c r="F977" s="8" t="s">
        <v>7</v>
      </c>
    </row>
    <row r="978" spans="1:6" ht="43.2">
      <c r="A978" s="8">
        <v>6066</v>
      </c>
      <c r="B978" s="8" t="s">
        <v>1149</v>
      </c>
      <c r="C978" s="8">
        <v>4</v>
      </c>
      <c r="D978" s="8" t="s">
        <v>1652</v>
      </c>
      <c r="E978" s="8" t="s">
        <v>1653</v>
      </c>
      <c r="F978" s="8" t="s">
        <v>7</v>
      </c>
    </row>
    <row r="979" spans="1:6" ht="57.6">
      <c r="A979" s="8">
        <v>9104</v>
      </c>
      <c r="B979" s="8" t="s">
        <v>1149</v>
      </c>
      <c r="C979" s="8">
        <v>1</v>
      </c>
      <c r="D979" s="8" t="s">
        <v>1697</v>
      </c>
      <c r="E979" s="8" t="s">
        <v>1698</v>
      </c>
      <c r="F979" s="8" t="s">
        <v>7</v>
      </c>
    </row>
    <row r="980" spans="1:6" ht="28.8">
      <c r="A980" s="8">
        <v>9155</v>
      </c>
      <c r="B980" s="8" t="s">
        <v>1149</v>
      </c>
      <c r="C980" s="8">
        <v>1</v>
      </c>
      <c r="D980" s="8" t="s">
        <v>1699</v>
      </c>
      <c r="E980" s="8" t="s">
        <v>1700</v>
      </c>
      <c r="F980" s="8" t="s">
        <v>7</v>
      </c>
    </row>
    <row r="981" spans="1:6" ht="72">
      <c r="A981" s="8">
        <v>8708</v>
      </c>
      <c r="B981" s="8" t="s">
        <v>1149</v>
      </c>
      <c r="C981" s="8">
        <v>2</v>
      </c>
      <c r="D981" s="8" t="s">
        <v>1701</v>
      </c>
      <c r="E981" s="8" t="s">
        <v>1702</v>
      </c>
      <c r="F981" s="8" t="s">
        <v>7</v>
      </c>
    </row>
    <row r="982" spans="1:6" ht="86.4">
      <c r="A982" s="8">
        <v>8703</v>
      </c>
      <c r="B982" s="8" t="s">
        <v>1149</v>
      </c>
      <c r="C982" s="8">
        <v>5</v>
      </c>
      <c r="D982" s="8" t="s">
        <v>1207</v>
      </c>
      <c r="E982" s="8" t="s">
        <v>1208</v>
      </c>
      <c r="F982" s="8" t="s">
        <v>7</v>
      </c>
    </row>
    <row r="983" spans="1:6" ht="28.8">
      <c r="A983" s="8">
        <v>9056</v>
      </c>
      <c r="B983" s="8" t="s">
        <v>1149</v>
      </c>
      <c r="C983" s="8">
        <v>1</v>
      </c>
      <c r="D983" s="8" t="s">
        <v>1703</v>
      </c>
      <c r="E983" s="8" t="s">
        <v>641</v>
      </c>
      <c r="F983" s="8" t="s">
        <v>7</v>
      </c>
    </row>
    <row r="984" spans="1:6" ht="28.8">
      <c r="A984" s="8">
        <v>8450</v>
      </c>
      <c r="B984" s="8" t="s">
        <v>1149</v>
      </c>
      <c r="C984" s="8">
        <v>4</v>
      </c>
      <c r="D984" s="8" t="s">
        <v>1704</v>
      </c>
      <c r="E984" s="8" t="s">
        <v>1705</v>
      </c>
      <c r="F984" s="8" t="s">
        <v>7</v>
      </c>
    </row>
    <row r="985" spans="1:6" ht="115.2">
      <c r="A985" s="8">
        <v>1989</v>
      </c>
      <c r="B985" s="8" t="s">
        <v>1149</v>
      </c>
      <c r="C985" s="8">
        <v>5</v>
      </c>
      <c r="D985" s="8" t="s">
        <v>1706</v>
      </c>
      <c r="E985" s="8" t="s">
        <v>1707</v>
      </c>
      <c r="F985" s="8" t="s">
        <v>7</v>
      </c>
    </row>
    <row r="986" spans="1:6" ht="72">
      <c r="A986" s="8">
        <v>8674</v>
      </c>
      <c r="B986" s="8" t="s">
        <v>1149</v>
      </c>
      <c r="C986" s="8">
        <v>4</v>
      </c>
      <c r="D986" s="8" t="s">
        <v>1708</v>
      </c>
      <c r="E986" s="8" t="s">
        <v>1709</v>
      </c>
      <c r="F986" s="8" t="s">
        <v>7</v>
      </c>
    </row>
    <row r="987" spans="1:6">
      <c r="A987" s="8">
        <v>8160</v>
      </c>
      <c r="B987" s="8" t="s">
        <v>1149</v>
      </c>
      <c r="C987" s="8">
        <v>5</v>
      </c>
      <c r="D987" s="8" t="s">
        <v>1710</v>
      </c>
      <c r="E987" s="8" t="s">
        <v>44</v>
      </c>
      <c r="F987" s="8" t="s">
        <v>7</v>
      </c>
    </row>
    <row r="988" spans="1:6" ht="43.2">
      <c r="A988" s="8">
        <v>2056</v>
      </c>
      <c r="B988" s="8" t="s">
        <v>1149</v>
      </c>
      <c r="C988" s="8">
        <v>5</v>
      </c>
      <c r="D988" s="8" t="s">
        <v>1548</v>
      </c>
      <c r="E988" s="8" t="s">
        <v>1549</v>
      </c>
      <c r="F988" s="8" t="s">
        <v>7</v>
      </c>
    </row>
    <row r="989" spans="1:6" ht="28.8">
      <c r="A989" s="8">
        <v>2064</v>
      </c>
      <c r="B989" s="8" t="s">
        <v>1149</v>
      </c>
      <c r="C989" s="8">
        <v>4</v>
      </c>
      <c r="D989" s="8" t="s">
        <v>1711</v>
      </c>
      <c r="E989" s="8" t="s">
        <v>1712</v>
      </c>
      <c r="F989" s="8" t="s">
        <v>7</v>
      </c>
    </row>
    <row r="990" spans="1:6">
      <c r="A990" s="8">
        <v>8126</v>
      </c>
      <c r="B990" s="8" t="s">
        <v>1149</v>
      </c>
      <c r="C990" s="8">
        <v>1</v>
      </c>
      <c r="D990" s="8" t="s">
        <v>1713</v>
      </c>
      <c r="E990" s="8" t="s">
        <v>641</v>
      </c>
      <c r="F990" s="8" t="s">
        <v>7</v>
      </c>
    </row>
    <row r="991" spans="1:6" ht="43.2">
      <c r="A991" s="8">
        <v>9035</v>
      </c>
      <c r="B991" s="8" t="s">
        <v>1149</v>
      </c>
      <c r="C991" s="8">
        <v>3</v>
      </c>
      <c r="D991" s="8" t="s">
        <v>1714</v>
      </c>
      <c r="E991" s="8" t="s">
        <v>1715</v>
      </c>
      <c r="F991" s="8" t="s">
        <v>37</v>
      </c>
    </row>
    <row r="992" spans="1:6" ht="28.8">
      <c r="A992" s="8">
        <v>4790</v>
      </c>
      <c r="B992" s="8" t="s">
        <v>1149</v>
      </c>
      <c r="C992" s="8">
        <v>4</v>
      </c>
      <c r="D992" s="8" t="s">
        <v>1314</v>
      </c>
      <c r="E992" s="8" t="s">
        <v>1315</v>
      </c>
      <c r="F992" s="8" t="s">
        <v>37</v>
      </c>
    </row>
    <row r="993" spans="1:6" ht="57.6">
      <c r="A993" s="8">
        <v>6331</v>
      </c>
      <c r="B993" s="8" t="s">
        <v>1149</v>
      </c>
      <c r="C993" s="8">
        <v>4</v>
      </c>
      <c r="D993" s="8" t="s">
        <v>1377</v>
      </c>
      <c r="E993" s="8" t="s">
        <v>1378</v>
      </c>
      <c r="F993" s="8" t="s">
        <v>37</v>
      </c>
    </row>
    <row r="994" spans="1:6" ht="28.8">
      <c r="A994" s="8">
        <v>342</v>
      </c>
      <c r="B994" s="8" t="s">
        <v>1149</v>
      </c>
      <c r="C994" s="8">
        <v>1</v>
      </c>
      <c r="D994" s="8" t="s">
        <v>1716</v>
      </c>
      <c r="E994" s="8" t="s">
        <v>1717</v>
      </c>
      <c r="F994" s="8" t="s">
        <v>14</v>
      </c>
    </row>
    <row r="995" spans="1:6" ht="28.8">
      <c r="A995" s="8">
        <v>9156</v>
      </c>
      <c r="B995" s="8" t="s">
        <v>1149</v>
      </c>
      <c r="C995" s="8">
        <v>3</v>
      </c>
      <c r="D995" s="8" t="s">
        <v>1577</v>
      </c>
      <c r="E995" s="8" t="s">
        <v>1578</v>
      </c>
      <c r="F995" s="8" t="s">
        <v>7</v>
      </c>
    </row>
    <row r="996" spans="1:6" ht="28.8">
      <c r="A996" s="8">
        <v>410</v>
      </c>
      <c r="B996" s="8" t="s">
        <v>1149</v>
      </c>
      <c r="C996" s="8">
        <v>1</v>
      </c>
      <c r="D996" s="8" t="s">
        <v>1585</v>
      </c>
      <c r="E996" s="8" t="s">
        <v>45</v>
      </c>
      <c r="F996" s="8" t="s">
        <v>7</v>
      </c>
    </row>
    <row r="997" spans="1:6" ht="28.8">
      <c r="A997" s="8">
        <v>381</v>
      </c>
      <c r="B997" s="8" t="s">
        <v>1149</v>
      </c>
      <c r="C997" s="8">
        <v>1</v>
      </c>
      <c r="D997" s="8" t="s">
        <v>1718</v>
      </c>
      <c r="E997" s="8" t="s">
        <v>1719</v>
      </c>
      <c r="F997" s="8" t="s">
        <v>7</v>
      </c>
    </row>
    <row r="998" spans="1:6" ht="28.8">
      <c r="A998" s="8">
        <v>360</v>
      </c>
      <c r="B998" s="8" t="s">
        <v>1149</v>
      </c>
      <c r="C998" s="8">
        <v>4</v>
      </c>
      <c r="D998" s="8" t="s">
        <v>1579</v>
      </c>
      <c r="E998" s="8" t="s">
        <v>1540</v>
      </c>
      <c r="F998" s="8" t="s">
        <v>7</v>
      </c>
    </row>
    <row r="999" spans="1:6">
      <c r="A999" s="8">
        <v>9596</v>
      </c>
      <c r="B999" s="8" t="s">
        <v>1149</v>
      </c>
      <c r="C999" s="8">
        <v>3</v>
      </c>
      <c r="D999" s="8" t="s">
        <v>1720</v>
      </c>
      <c r="E999" s="8" t="s">
        <v>44</v>
      </c>
      <c r="F999" s="8" t="s">
        <v>7</v>
      </c>
    </row>
    <row r="1000" spans="1:6" ht="43.2">
      <c r="A1000" s="8">
        <v>9526</v>
      </c>
      <c r="B1000" s="8" t="s">
        <v>1149</v>
      </c>
      <c r="C1000" s="8">
        <v>2</v>
      </c>
      <c r="D1000" s="8" t="s">
        <v>1721</v>
      </c>
      <c r="E1000" s="8" t="s">
        <v>1722</v>
      </c>
      <c r="F1000" s="8" t="s">
        <v>7</v>
      </c>
    </row>
    <row r="1001" spans="1:6" ht="43.2">
      <c r="A1001" s="8">
        <v>9524</v>
      </c>
      <c r="B1001" s="8" t="s">
        <v>1149</v>
      </c>
      <c r="C1001" s="8">
        <v>3</v>
      </c>
      <c r="D1001" s="8" t="s">
        <v>1570</v>
      </c>
      <c r="E1001" s="8" t="s">
        <v>1571</v>
      </c>
      <c r="F1001" s="8" t="s">
        <v>7</v>
      </c>
    </row>
    <row r="1002" spans="1:6" ht="86.4">
      <c r="A1002" s="8">
        <v>74</v>
      </c>
      <c r="B1002" s="8" t="s">
        <v>1149</v>
      </c>
      <c r="C1002" s="8">
        <v>1</v>
      </c>
      <c r="D1002" s="8" t="s">
        <v>245</v>
      </c>
      <c r="E1002" s="8" t="s">
        <v>1723</v>
      </c>
      <c r="F1002" s="8" t="s">
        <v>7</v>
      </c>
    </row>
    <row r="1003" spans="1:6" ht="72">
      <c r="A1003" s="8">
        <v>84</v>
      </c>
      <c r="B1003" s="8" t="s">
        <v>1149</v>
      </c>
      <c r="C1003" s="8">
        <v>3</v>
      </c>
      <c r="D1003" s="8" t="s">
        <v>243</v>
      </c>
      <c r="E1003" s="8" t="s">
        <v>1724</v>
      </c>
      <c r="F1003" s="8" t="s">
        <v>7</v>
      </c>
    </row>
    <row r="1004" spans="1:6" ht="86.4">
      <c r="A1004" s="8">
        <v>93</v>
      </c>
      <c r="B1004" s="8" t="s">
        <v>1149</v>
      </c>
      <c r="C1004" s="8">
        <v>1</v>
      </c>
      <c r="D1004" s="8" t="s">
        <v>244</v>
      </c>
      <c r="E1004" s="8" t="s">
        <v>1725</v>
      </c>
      <c r="F1004" s="8" t="s">
        <v>7</v>
      </c>
    </row>
    <row r="1005" spans="1:6" ht="129.6">
      <c r="A1005" s="8">
        <v>9405</v>
      </c>
      <c r="B1005" s="8" t="s">
        <v>1149</v>
      </c>
      <c r="C1005" s="8">
        <v>3</v>
      </c>
      <c r="D1005" s="8" t="s">
        <v>1726</v>
      </c>
      <c r="E1005" s="8" t="s">
        <v>1727</v>
      </c>
      <c r="F1005" s="8" t="s">
        <v>7</v>
      </c>
    </row>
    <row r="1006" spans="1:6" ht="28.8">
      <c r="A1006" s="8">
        <v>6477</v>
      </c>
      <c r="B1006" s="8" t="s">
        <v>1149</v>
      </c>
      <c r="C1006" s="8">
        <v>4</v>
      </c>
      <c r="D1006" s="8" t="s">
        <v>1728</v>
      </c>
      <c r="E1006" s="8" t="s">
        <v>25</v>
      </c>
      <c r="F1006" s="8" t="s">
        <v>7</v>
      </c>
    </row>
    <row r="1007" spans="1:6" ht="57.6">
      <c r="A1007" s="8">
        <v>9377</v>
      </c>
      <c r="B1007" s="8" t="s">
        <v>1149</v>
      </c>
      <c r="C1007" s="8">
        <v>5</v>
      </c>
      <c r="D1007" s="8" t="s">
        <v>1562</v>
      </c>
      <c r="E1007" s="8" t="s">
        <v>1563</v>
      </c>
      <c r="F1007" s="8" t="s">
        <v>7</v>
      </c>
    </row>
    <row r="1008" spans="1:6" ht="28.8">
      <c r="A1008" s="8">
        <v>9243</v>
      </c>
      <c r="B1008" s="8" t="s">
        <v>1149</v>
      </c>
      <c r="C1008" s="8">
        <v>1</v>
      </c>
      <c r="D1008" s="8" t="s">
        <v>1367</v>
      </c>
      <c r="E1008" s="8" t="s">
        <v>1368</v>
      </c>
      <c r="F1008" s="8" t="s">
        <v>7</v>
      </c>
    </row>
    <row r="1009" spans="1:6" ht="28.8">
      <c r="A1009" s="8">
        <v>9233</v>
      </c>
      <c r="B1009" s="8" t="s">
        <v>1149</v>
      </c>
      <c r="C1009" s="8">
        <v>1</v>
      </c>
      <c r="D1009" s="8" t="s">
        <v>1729</v>
      </c>
      <c r="E1009" s="8" t="s">
        <v>791</v>
      </c>
      <c r="F1009" s="8" t="s">
        <v>7</v>
      </c>
    </row>
    <row r="1010" spans="1:6">
      <c r="A1010" s="8">
        <v>9228</v>
      </c>
      <c r="B1010" s="8" t="s">
        <v>1149</v>
      </c>
      <c r="C1010" s="8">
        <v>5</v>
      </c>
      <c r="D1010" s="8" t="s">
        <v>1730</v>
      </c>
      <c r="E1010" s="8" t="s">
        <v>44</v>
      </c>
      <c r="F1010" s="8" t="s">
        <v>7</v>
      </c>
    </row>
    <row r="1011" spans="1:6" ht="57.6">
      <c r="A1011" s="8">
        <v>6017</v>
      </c>
      <c r="B1011" s="8" t="s">
        <v>1149</v>
      </c>
      <c r="C1011" s="8">
        <v>3</v>
      </c>
      <c r="D1011" s="8" t="s">
        <v>1731</v>
      </c>
      <c r="E1011" s="8" t="s">
        <v>1732</v>
      </c>
      <c r="F1011" s="8" t="s">
        <v>7</v>
      </c>
    </row>
    <row r="1012" spans="1:6" ht="57.6">
      <c r="A1012" s="8">
        <v>6010</v>
      </c>
      <c r="B1012" s="8" t="s">
        <v>1149</v>
      </c>
      <c r="C1012" s="8">
        <v>1</v>
      </c>
      <c r="D1012" s="8" t="s">
        <v>1733</v>
      </c>
      <c r="E1012" s="8" t="s">
        <v>1734</v>
      </c>
      <c r="F1012" s="8" t="s">
        <v>7</v>
      </c>
    </row>
    <row r="1013" spans="1:6" ht="28.8">
      <c r="A1013" s="8">
        <v>9185</v>
      </c>
      <c r="B1013" s="8" t="s">
        <v>1149</v>
      </c>
      <c r="C1013" s="8">
        <v>4</v>
      </c>
      <c r="D1013" s="8" t="s">
        <v>1735</v>
      </c>
      <c r="E1013" s="8" t="s">
        <v>1736</v>
      </c>
      <c r="F1013" s="8" t="s">
        <v>7</v>
      </c>
    </row>
    <row r="1014" spans="1:6">
      <c r="A1014" s="8">
        <v>345</v>
      </c>
      <c r="B1014" s="8" t="s">
        <v>1149</v>
      </c>
      <c r="C1014" s="8">
        <v>1</v>
      </c>
      <c r="D1014" s="8" t="s">
        <v>1737</v>
      </c>
      <c r="E1014" s="8" t="s">
        <v>1738</v>
      </c>
      <c r="F1014" s="8" t="s">
        <v>7</v>
      </c>
    </row>
    <row r="1015" spans="1:6" ht="100.8">
      <c r="A1015" s="8">
        <v>146</v>
      </c>
      <c r="B1015" s="8" t="s">
        <v>1149</v>
      </c>
      <c r="C1015" s="8">
        <v>5</v>
      </c>
      <c r="D1015" s="8" t="s">
        <v>1739</v>
      </c>
      <c r="E1015" s="8" t="s">
        <v>1740</v>
      </c>
      <c r="F1015" s="8" t="s">
        <v>7</v>
      </c>
    </row>
    <row r="1016" spans="1:6" ht="28.8">
      <c r="A1016" s="8">
        <v>311</v>
      </c>
      <c r="B1016" s="8" t="s">
        <v>1149</v>
      </c>
      <c r="C1016" s="8">
        <v>1</v>
      </c>
      <c r="D1016" s="8" t="s">
        <v>1741</v>
      </c>
      <c r="E1016" s="8" t="s">
        <v>1742</v>
      </c>
      <c r="F1016" s="8" t="s">
        <v>14</v>
      </c>
    </row>
    <row r="1017" spans="1:6" ht="57.6">
      <c r="A1017" s="8">
        <v>2792</v>
      </c>
      <c r="B1017" s="8" t="s">
        <v>1149</v>
      </c>
      <c r="C1017" s="8">
        <v>2</v>
      </c>
      <c r="D1017" s="8" t="s">
        <v>1743</v>
      </c>
      <c r="E1017" s="8" t="s">
        <v>1744</v>
      </c>
      <c r="F1017" s="8" t="s">
        <v>7</v>
      </c>
    </row>
    <row r="1018" spans="1:6" ht="57.6">
      <c r="A1018" s="8">
        <v>7045</v>
      </c>
      <c r="B1018" s="8" t="s">
        <v>1149</v>
      </c>
      <c r="C1018" s="8">
        <v>2</v>
      </c>
      <c r="D1018" s="8" t="s">
        <v>1425</v>
      </c>
      <c r="E1018" s="8" t="s">
        <v>1426</v>
      </c>
      <c r="F1018" s="8" t="s">
        <v>7</v>
      </c>
    </row>
    <row r="1019" spans="1:6" ht="86.4">
      <c r="A1019" s="8">
        <v>5324</v>
      </c>
      <c r="B1019" s="8" t="s">
        <v>1149</v>
      </c>
      <c r="C1019" s="8">
        <v>1</v>
      </c>
      <c r="D1019" s="8" t="s">
        <v>1529</v>
      </c>
      <c r="E1019" s="8" t="s">
        <v>1530</v>
      </c>
      <c r="F1019" s="8" t="s">
        <v>7</v>
      </c>
    </row>
    <row r="1020" spans="1:6" ht="28.8">
      <c r="A1020" s="8">
        <v>4425</v>
      </c>
      <c r="B1020" s="8" t="s">
        <v>1149</v>
      </c>
      <c r="C1020" s="8">
        <v>3</v>
      </c>
      <c r="D1020" s="8" t="s">
        <v>1602</v>
      </c>
      <c r="E1020" s="8" t="s">
        <v>1603</v>
      </c>
      <c r="F1020" s="8" t="s">
        <v>7</v>
      </c>
    </row>
    <row r="1021" spans="1:6" ht="129.6">
      <c r="A1021" s="8">
        <v>6231</v>
      </c>
      <c r="B1021" s="8" t="s">
        <v>1149</v>
      </c>
      <c r="C1021" s="8">
        <v>2</v>
      </c>
      <c r="D1021" s="8" t="s">
        <v>1385</v>
      </c>
      <c r="E1021" s="8" t="s">
        <v>1386</v>
      </c>
      <c r="F1021" s="8" t="s">
        <v>7</v>
      </c>
    </row>
    <row r="1022" spans="1:6" ht="28.8">
      <c r="A1022" s="8">
        <v>2327</v>
      </c>
      <c r="B1022" s="8" t="s">
        <v>1149</v>
      </c>
      <c r="C1022" s="8">
        <v>5</v>
      </c>
      <c r="D1022" s="8" t="s">
        <v>1627</v>
      </c>
      <c r="E1022" s="8" t="s">
        <v>700</v>
      </c>
      <c r="F1022" s="8" t="s">
        <v>7</v>
      </c>
    </row>
    <row r="1023" spans="1:6" ht="72">
      <c r="A1023" s="8">
        <v>7960</v>
      </c>
      <c r="B1023" s="8" t="s">
        <v>1149</v>
      </c>
      <c r="C1023" s="8">
        <v>5</v>
      </c>
      <c r="D1023" s="8" t="s">
        <v>1333</v>
      </c>
      <c r="E1023" s="8" t="s">
        <v>1334</v>
      </c>
      <c r="F1023" s="8" t="s">
        <v>7</v>
      </c>
    </row>
    <row r="1024" spans="1:6" ht="28.8">
      <c r="A1024" s="8">
        <v>7981</v>
      </c>
      <c r="B1024" s="8" t="s">
        <v>1149</v>
      </c>
      <c r="C1024" s="8">
        <v>1</v>
      </c>
      <c r="D1024" s="8" t="s">
        <v>1280</v>
      </c>
      <c r="E1024" s="8" t="s">
        <v>1281</v>
      </c>
      <c r="F1024" s="8" t="s">
        <v>7</v>
      </c>
    </row>
    <row r="1025" spans="1:6" ht="28.8">
      <c r="A1025" s="8">
        <v>2286</v>
      </c>
      <c r="B1025" s="8" t="s">
        <v>1149</v>
      </c>
      <c r="C1025" s="8">
        <v>2</v>
      </c>
      <c r="D1025" s="8" t="s">
        <v>1597</v>
      </c>
      <c r="E1025" s="8" t="s">
        <v>1598</v>
      </c>
      <c r="F1025" s="8" t="s">
        <v>7</v>
      </c>
    </row>
    <row r="1026" spans="1:6" ht="28.8">
      <c r="A1026" s="8">
        <v>2236</v>
      </c>
      <c r="B1026" s="8" t="s">
        <v>1149</v>
      </c>
      <c r="C1026" s="8">
        <v>3</v>
      </c>
      <c r="D1026" s="8" t="s">
        <v>1745</v>
      </c>
      <c r="E1026" s="8" t="s">
        <v>44</v>
      </c>
      <c r="F1026" s="8" t="s">
        <v>7</v>
      </c>
    </row>
    <row r="1027" spans="1:6" ht="28.8">
      <c r="A1027" s="8">
        <v>2240</v>
      </c>
      <c r="B1027" s="8" t="s">
        <v>1149</v>
      </c>
      <c r="C1027" s="8">
        <v>1</v>
      </c>
      <c r="D1027" s="8" t="s">
        <v>1303</v>
      </c>
      <c r="E1027" s="8" t="s">
        <v>1304</v>
      </c>
      <c r="F1027" s="8" t="s">
        <v>7</v>
      </c>
    </row>
    <row r="1028" spans="1:6" ht="43.2">
      <c r="A1028" s="8">
        <v>5384</v>
      </c>
      <c r="B1028" s="8" t="s">
        <v>1149</v>
      </c>
      <c r="C1028" s="8">
        <v>3</v>
      </c>
      <c r="D1028" s="8" t="s">
        <v>1746</v>
      </c>
      <c r="E1028" s="8" t="s">
        <v>1747</v>
      </c>
      <c r="F1028" s="8" t="s">
        <v>7</v>
      </c>
    </row>
    <row r="1029" spans="1:6" ht="57.6">
      <c r="A1029" s="8">
        <v>2241</v>
      </c>
      <c r="B1029" s="8" t="s">
        <v>1149</v>
      </c>
      <c r="C1029" s="8">
        <v>1</v>
      </c>
      <c r="D1029" s="8" t="s">
        <v>1650</v>
      </c>
      <c r="E1029" s="8" t="s">
        <v>1651</v>
      </c>
      <c r="F1029" s="8" t="s">
        <v>7</v>
      </c>
    </row>
    <row r="1030" spans="1:6" ht="43.2">
      <c r="A1030" s="8">
        <v>8050</v>
      </c>
      <c r="B1030" s="8" t="s">
        <v>1149</v>
      </c>
      <c r="C1030" s="8">
        <v>1</v>
      </c>
      <c r="D1030" s="8" t="s">
        <v>1748</v>
      </c>
      <c r="E1030" s="8" t="s">
        <v>641</v>
      </c>
      <c r="F1030" s="8" t="s">
        <v>7</v>
      </c>
    </row>
    <row r="1031" spans="1:6" ht="100.8">
      <c r="A1031" s="8">
        <v>6241</v>
      </c>
      <c r="B1031" s="8" t="s">
        <v>1149</v>
      </c>
      <c r="C1031" s="8">
        <v>5</v>
      </c>
      <c r="D1031" s="8" t="s">
        <v>1441</v>
      </c>
      <c r="E1031" s="8" t="s">
        <v>1442</v>
      </c>
      <c r="F1031" s="8" t="s">
        <v>7</v>
      </c>
    </row>
    <row r="1032" spans="1:6" ht="43.2">
      <c r="A1032" s="8">
        <v>2255</v>
      </c>
      <c r="B1032" s="8" t="s">
        <v>1149</v>
      </c>
      <c r="C1032" s="8">
        <v>1</v>
      </c>
      <c r="D1032" s="8" t="s">
        <v>1749</v>
      </c>
      <c r="E1032" s="8" t="s">
        <v>641</v>
      </c>
      <c r="F1032" s="8" t="s">
        <v>7</v>
      </c>
    </row>
    <row r="1033" spans="1:6" ht="43.2">
      <c r="A1033" s="8">
        <v>2256</v>
      </c>
      <c r="B1033" s="8" t="s">
        <v>1149</v>
      </c>
      <c r="C1033" s="8">
        <v>1</v>
      </c>
      <c r="D1033" s="8" t="s">
        <v>1327</v>
      </c>
      <c r="E1033" s="8" t="s">
        <v>1328</v>
      </c>
      <c r="F1033" s="8" t="s">
        <v>7</v>
      </c>
    </row>
    <row r="1034" spans="1:6">
      <c r="A1034" s="8">
        <v>4416</v>
      </c>
      <c r="B1034" s="8" t="s">
        <v>1149</v>
      </c>
      <c r="C1034" s="8">
        <v>5</v>
      </c>
      <c r="D1034" s="8" t="s">
        <v>1750</v>
      </c>
      <c r="E1034" s="8" t="s">
        <v>44</v>
      </c>
      <c r="F1034" s="8" t="s">
        <v>7</v>
      </c>
    </row>
    <row r="1035" spans="1:6" ht="57.6">
      <c r="A1035" s="8">
        <v>5919</v>
      </c>
      <c r="B1035" s="8" t="s">
        <v>1149</v>
      </c>
      <c r="C1035" s="8">
        <v>2</v>
      </c>
      <c r="D1035" s="8" t="s">
        <v>1751</v>
      </c>
      <c r="E1035" s="8" t="s">
        <v>1752</v>
      </c>
      <c r="F1035" s="8" t="s">
        <v>7</v>
      </c>
    </row>
    <row r="1036" spans="1:6" ht="28.8">
      <c r="A1036" s="8">
        <v>2351</v>
      </c>
      <c r="B1036" s="8" t="s">
        <v>1149</v>
      </c>
      <c r="C1036" s="8">
        <v>5</v>
      </c>
      <c r="D1036" s="8" t="s">
        <v>1341</v>
      </c>
      <c r="E1036" s="8" t="s">
        <v>1342</v>
      </c>
      <c r="F1036" s="8" t="s">
        <v>7</v>
      </c>
    </row>
    <row r="1037" spans="1:6" ht="43.2">
      <c r="A1037" s="8">
        <v>7918</v>
      </c>
      <c r="B1037" s="8" t="s">
        <v>1149</v>
      </c>
      <c r="C1037" s="8">
        <v>4</v>
      </c>
      <c r="D1037" s="8" t="s">
        <v>1339</v>
      </c>
      <c r="E1037" s="8" t="s">
        <v>1340</v>
      </c>
      <c r="F1037" s="8" t="s">
        <v>7</v>
      </c>
    </row>
    <row r="1038" spans="1:6">
      <c r="A1038" s="8">
        <v>4509</v>
      </c>
      <c r="B1038" s="8" t="s">
        <v>1149</v>
      </c>
      <c r="C1038" s="8">
        <v>3</v>
      </c>
      <c r="D1038" s="8" t="s">
        <v>1753</v>
      </c>
      <c r="E1038" s="8" t="s">
        <v>641</v>
      </c>
      <c r="F1038" s="8" t="s">
        <v>7</v>
      </c>
    </row>
    <row r="1039" spans="1:6">
      <c r="A1039" s="8">
        <v>4516</v>
      </c>
      <c r="B1039" s="8" t="s">
        <v>1149</v>
      </c>
      <c r="C1039" s="8">
        <v>3</v>
      </c>
      <c r="D1039" s="8" t="s">
        <v>1754</v>
      </c>
      <c r="E1039" s="8" t="s">
        <v>44</v>
      </c>
      <c r="F1039" s="8" t="s">
        <v>7</v>
      </c>
    </row>
    <row r="1040" spans="1:6">
      <c r="A1040" s="8">
        <v>2177</v>
      </c>
      <c r="B1040" s="8" t="s">
        <v>1149</v>
      </c>
      <c r="C1040" s="8">
        <v>4</v>
      </c>
      <c r="D1040" s="8" t="s">
        <v>1755</v>
      </c>
      <c r="E1040" s="8" t="s">
        <v>1074</v>
      </c>
      <c r="F1040" s="8" t="s">
        <v>7</v>
      </c>
    </row>
    <row r="1041" spans="1:6" ht="57.6">
      <c r="A1041" s="8">
        <v>2162</v>
      </c>
      <c r="B1041" s="8" t="s">
        <v>1149</v>
      </c>
      <c r="C1041" s="8">
        <v>1</v>
      </c>
      <c r="D1041" s="8" t="s">
        <v>1360</v>
      </c>
      <c r="E1041" s="8" t="s">
        <v>1361</v>
      </c>
      <c r="F1041" s="8" t="s">
        <v>7</v>
      </c>
    </row>
    <row r="1042" spans="1:6" ht="72">
      <c r="A1042" s="8">
        <v>5927</v>
      </c>
      <c r="B1042" s="8" t="s">
        <v>1149</v>
      </c>
      <c r="C1042" s="8">
        <v>1</v>
      </c>
      <c r="D1042" s="8" t="s">
        <v>1574</v>
      </c>
      <c r="E1042" s="8" t="s">
        <v>1575</v>
      </c>
      <c r="F1042" s="8" t="s">
        <v>7</v>
      </c>
    </row>
    <row r="1043" spans="1:6" ht="43.2">
      <c r="A1043" s="8">
        <v>2147</v>
      </c>
      <c r="B1043" s="8" t="s">
        <v>1149</v>
      </c>
      <c r="C1043" s="8">
        <v>3</v>
      </c>
      <c r="D1043" s="8" t="s">
        <v>1331</v>
      </c>
      <c r="E1043" s="8" t="s">
        <v>1332</v>
      </c>
      <c r="F1043" s="8" t="s">
        <v>7</v>
      </c>
    </row>
    <row r="1044" spans="1:6" ht="43.2">
      <c r="A1044" s="8">
        <v>2140</v>
      </c>
      <c r="B1044" s="8" t="s">
        <v>1149</v>
      </c>
      <c r="C1044" s="8">
        <v>3</v>
      </c>
      <c r="D1044" s="8" t="s">
        <v>1335</v>
      </c>
      <c r="E1044" s="8" t="s">
        <v>1336</v>
      </c>
      <c r="F1044" s="8" t="s">
        <v>7</v>
      </c>
    </row>
    <row r="1045" spans="1:6" ht="43.2">
      <c r="A1045" s="8">
        <v>2132</v>
      </c>
      <c r="B1045" s="8" t="s">
        <v>1149</v>
      </c>
      <c r="C1045" s="8">
        <v>3</v>
      </c>
      <c r="D1045" s="8" t="s">
        <v>1354</v>
      </c>
      <c r="E1045" s="8" t="s">
        <v>1355</v>
      </c>
      <c r="F1045" s="8" t="s">
        <v>7</v>
      </c>
    </row>
    <row r="1046" spans="1:6" ht="28.8">
      <c r="A1046" s="8">
        <v>2273</v>
      </c>
      <c r="B1046" s="8" t="s">
        <v>1149</v>
      </c>
      <c r="C1046" s="8">
        <v>5</v>
      </c>
      <c r="D1046" s="8" t="s">
        <v>1337</v>
      </c>
      <c r="E1046" s="8" t="s">
        <v>1338</v>
      </c>
      <c r="F1046" s="8" t="s">
        <v>7</v>
      </c>
    </row>
    <row r="1047" spans="1:6" ht="57.6">
      <c r="A1047" s="8">
        <v>6331</v>
      </c>
      <c r="B1047" s="8" t="s">
        <v>1149</v>
      </c>
      <c r="C1047" s="8">
        <v>4</v>
      </c>
      <c r="D1047" s="8" t="s">
        <v>1377</v>
      </c>
      <c r="E1047" s="8" t="s">
        <v>1378</v>
      </c>
      <c r="F1047" s="8" t="s">
        <v>7</v>
      </c>
    </row>
    <row r="1048" spans="1:6" ht="43.2">
      <c r="A1048" s="8">
        <v>6468</v>
      </c>
      <c r="B1048" s="8" t="s">
        <v>1149</v>
      </c>
      <c r="C1048" s="8">
        <v>5</v>
      </c>
      <c r="D1048" s="8" t="s">
        <v>1191</v>
      </c>
      <c r="E1048" s="8" t="s">
        <v>1192</v>
      </c>
      <c r="F1048" s="8" t="s">
        <v>7</v>
      </c>
    </row>
    <row r="1049" spans="1:6" ht="28.8">
      <c r="A1049" s="8">
        <v>2404</v>
      </c>
      <c r="B1049" s="8" t="s">
        <v>1149</v>
      </c>
      <c r="C1049" s="8">
        <v>4</v>
      </c>
      <c r="D1049" s="8" t="s">
        <v>1544</v>
      </c>
      <c r="E1049" s="8" t="s">
        <v>700</v>
      </c>
      <c r="F1049" s="8" t="s">
        <v>7</v>
      </c>
    </row>
    <row r="1050" spans="1:6" ht="43.2">
      <c r="A1050" s="8">
        <v>2373</v>
      </c>
      <c r="B1050" s="8" t="s">
        <v>1149</v>
      </c>
      <c r="C1050" s="8">
        <v>5</v>
      </c>
      <c r="D1050" s="8" t="s">
        <v>1348</v>
      </c>
      <c r="E1050" s="8" t="s">
        <v>1349</v>
      </c>
      <c r="F1050" s="8" t="s">
        <v>7</v>
      </c>
    </row>
    <row r="1051" spans="1:6" ht="57.6">
      <c r="A1051" s="8">
        <v>7987</v>
      </c>
      <c r="B1051" s="8" t="s">
        <v>1149</v>
      </c>
      <c r="C1051" s="8">
        <v>4</v>
      </c>
      <c r="D1051" s="8" t="s">
        <v>1257</v>
      </c>
      <c r="E1051" s="8" t="s">
        <v>1258</v>
      </c>
      <c r="F1051" s="8" t="s">
        <v>7</v>
      </c>
    </row>
    <row r="1052" spans="1:6" ht="28.8">
      <c r="A1052" s="8">
        <v>2357</v>
      </c>
      <c r="B1052" s="8" t="s">
        <v>1149</v>
      </c>
      <c r="C1052" s="8">
        <v>4</v>
      </c>
      <c r="D1052" s="8" t="s">
        <v>1632</v>
      </c>
      <c r="E1052" s="8" t="s">
        <v>700</v>
      </c>
      <c r="F1052" s="8" t="s">
        <v>7</v>
      </c>
    </row>
    <row r="1053" spans="1:6" ht="28.8">
      <c r="A1053" s="8">
        <v>2391</v>
      </c>
      <c r="B1053" s="8" t="s">
        <v>1149</v>
      </c>
      <c r="C1053" s="8">
        <v>5</v>
      </c>
      <c r="D1053" s="8" t="s">
        <v>1756</v>
      </c>
      <c r="E1053" s="8" t="s">
        <v>1757</v>
      </c>
      <c r="F1053" s="8" t="s">
        <v>7</v>
      </c>
    </row>
    <row r="1054" spans="1:6" ht="28.8">
      <c r="A1054" s="8">
        <v>2270</v>
      </c>
      <c r="B1054" s="8" t="s">
        <v>1149</v>
      </c>
      <c r="C1054" s="8">
        <v>3</v>
      </c>
      <c r="D1054" s="8" t="s">
        <v>1758</v>
      </c>
      <c r="E1054" s="8" t="s">
        <v>791</v>
      </c>
      <c r="F1054" s="8" t="s">
        <v>7</v>
      </c>
    </row>
    <row r="1055" spans="1:6" ht="28.8">
      <c r="A1055" s="8">
        <v>5375</v>
      </c>
      <c r="B1055" s="8" t="s">
        <v>1149</v>
      </c>
      <c r="C1055" s="8">
        <v>5</v>
      </c>
      <c r="D1055" s="8" t="s">
        <v>1537</v>
      </c>
      <c r="E1055" s="8" t="s">
        <v>1538</v>
      </c>
      <c r="F1055" s="8" t="s">
        <v>7</v>
      </c>
    </row>
    <row r="1056" spans="1:6">
      <c r="A1056" s="8">
        <v>4452</v>
      </c>
      <c r="B1056" s="8" t="s">
        <v>1149</v>
      </c>
      <c r="C1056" s="8">
        <v>3</v>
      </c>
      <c r="D1056" s="8" t="s">
        <v>1759</v>
      </c>
      <c r="E1056" s="8" t="s">
        <v>1760</v>
      </c>
      <c r="F1056" s="8" t="s">
        <v>7</v>
      </c>
    </row>
    <row r="1057" spans="1:6" ht="57.6">
      <c r="A1057" s="8">
        <v>7093</v>
      </c>
      <c r="B1057" s="8" t="s">
        <v>1149</v>
      </c>
      <c r="C1057" s="8">
        <v>1</v>
      </c>
      <c r="D1057" s="8" t="s">
        <v>1453</v>
      </c>
      <c r="E1057" s="8" t="s">
        <v>1454</v>
      </c>
      <c r="F1057" s="8" t="s">
        <v>7</v>
      </c>
    </row>
    <row r="1058" spans="1:6" ht="72">
      <c r="A1058" s="8">
        <v>7024</v>
      </c>
      <c r="B1058" s="8" t="s">
        <v>1149</v>
      </c>
      <c r="C1058" s="8">
        <v>1</v>
      </c>
      <c r="D1058" s="8" t="s">
        <v>1646</v>
      </c>
      <c r="E1058" s="8" t="s">
        <v>1647</v>
      </c>
      <c r="F1058" s="8" t="s">
        <v>7</v>
      </c>
    </row>
    <row r="1059" spans="1:6" ht="57.6">
      <c r="A1059" s="8">
        <v>6329</v>
      </c>
      <c r="B1059" s="8" t="s">
        <v>1149</v>
      </c>
      <c r="C1059" s="8">
        <v>2</v>
      </c>
      <c r="D1059" s="8" t="s">
        <v>1195</v>
      </c>
      <c r="E1059" s="8" t="s">
        <v>1196</v>
      </c>
      <c r="F1059" s="8" t="s">
        <v>7</v>
      </c>
    </row>
    <row r="1060" spans="1:6" ht="86.4">
      <c r="A1060" s="8">
        <v>7055</v>
      </c>
      <c r="B1060" s="8" t="s">
        <v>1149</v>
      </c>
      <c r="C1060" s="8">
        <v>2</v>
      </c>
      <c r="D1060" s="8" t="s">
        <v>1211</v>
      </c>
      <c r="E1060" s="8" t="s">
        <v>1212</v>
      </c>
      <c r="F1060" s="8" t="s">
        <v>7</v>
      </c>
    </row>
    <row r="1061" spans="1:6" ht="28.8">
      <c r="A1061" s="8">
        <v>7214</v>
      </c>
      <c r="B1061" s="8" t="s">
        <v>1149</v>
      </c>
      <c r="C1061" s="8">
        <v>4</v>
      </c>
      <c r="D1061" s="8" t="s">
        <v>1626</v>
      </c>
      <c r="E1061" s="8" t="s">
        <v>1540</v>
      </c>
      <c r="F1061" s="8" t="s">
        <v>7</v>
      </c>
    </row>
    <row r="1062" spans="1:6" ht="43.2">
      <c r="A1062" s="8">
        <v>6582</v>
      </c>
      <c r="B1062" s="8" t="s">
        <v>1149</v>
      </c>
      <c r="C1062" s="8">
        <v>4</v>
      </c>
      <c r="D1062" s="8" t="s">
        <v>1165</v>
      </c>
      <c r="E1062" s="8" t="s">
        <v>1166</v>
      </c>
      <c r="F1062" s="8" t="s">
        <v>7</v>
      </c>
    </row>
    <row r="1063" spans="1:6" ht="57.6">
      <c r="A1063" s="8">
        <v>7224</v>
      </c>
      <c r="B1063" s="8" t="s">
        <v>1149</v>
      </c>
      <c r="C1063" s="8">
        <v>3</v>
      </c>
      <c r="D1063" s="8" t="s">
        <v>1387</v>
      </c>
      <c r="E1063" s="8" t="s">
        <v>1388</v>
      </c>
      <c r="F1063" s="8" t="s">
        <v>7</v>
      </c>
    </row>
    <row r="1064" spans="1:6" ht="28.8">
      <c r="A1064" s="8">
        <v>7255</v>
      </c>
      <c r="B1064" s="8" t="s">
        <v>1149</v>
      </c>
      <c r="C1064" s="8">
        <v>3</v>
      </c>
      <c r="D1064" s="8" t="s">
        <v>1761</v>
      </c>
      <c r="E1064" s="8" t="s">
        <v>1762</v>
      </c>
      <c r="F1064" s="8" t="s">
        <v>7</v>
      </c>
    </row>
    <row r="1065" spans="1:6" ht="43.2">
      <c r="A1065" s="8">
        <v>4395</v>
      </c>
      <c r="B1065" s="8" t="s">
        <v>1149</v>
      </c>
      <c r="C1065" s="8">
        <v>4</v>
      </c>
      <c r="D1065" s="8" t="s">
        <v>1763</v>
      </c>
      <c r="E1065" s="8" t="s">
        <v>1764</v>
      </c>
      <c r="F1065" s="8" t="s">
        <v>7</v>
      </c>
    </row>
    <row r="1066" spans="1:6" ht="57.6">
      <c r="A1066" s="8">
        <v>4745</v>
      </c>
      <c r="B1066" s="8" t="s">
        <v>1149</v>
      </c>
      <c r="C1066" s="8">
        <v>2</v>
      </c>
      <c r="D1066" s="8" t="s">
        <v>1619</v>
      </c>
      <c r="E1066" s="8" t="s">
        <v>1620</v>
      </c>
      <c r="F1066" s="8" t="s">
        <v>7</v>
      </c>
    </row>
    <row r="1067" spans="1:6">
      <c r="A1067" s="8">
        <v>7631</v>
      </c>
      <c r="B1067" s="8" t="s">
        <v>1149</v>
      </c>
      <c r="C1067" s="8">
        <v>5</v>
      </c>
      <c r="D1067" s="8" t="s">
        <v>1765</v>
      </c>
      <c r="E1067" s="8" t="s">
        <v>641</v>
      </c>
      <c r="F1067" s="8" t="s">
        <v>7</v>
      </c>
    </row>
    <row r="1068" spans="1:6">
      <c r="A1068" s="8">
        <v>7405</v>
      </c>
      <c r="B1068" s="8" t="s">
        <v>1149</v>
      </c>
      <c r="C1068" s="8">
        <v>3</v>
      </c>
      <c r="D1068" s="8" t="s">
        <v>1766</v>
      </c>
      <c r="E1068" s="8" t="s">
        <v>641</v>
      </c>
      <c r="F1068" s="8" t="s">
        <v>7</v>
      </c>
    </row>
    <row r="1069" spans="1:6">
      <c r="A1069" s="8">
        <v>6670</v>
      </c>
      <c r="B1069" s="8" t="s">
        <v>1149</v>
      </c>
      <c r="C1069" s="8">
        <v>4</v>
      </c>
      <c r="D1069" s="8" t="s">
        <v>1767</v>
      </c>
      <c r="E1069" s="8" t="s">
        <v>44</v>
      </c>
      <c r="F1069" s="8" t="s">
        <v>7</v>
      </c>
    </row>
    <row r="1070" spans="1:6" ht="28.8">
      <c r="A1070" s="8">
        <v>4366</v>
      </c>
      <c r="B1070" s="8" t="s">
        <v>1149</v>
      </c>
      <c r="C1070" s="8">
        <v>4</v>
      </c>
      <c r="D1070" s="8" t="s">
        <v>1479</v>
      </c>
      <c r="E1070" s="8" t="s">
        <v>1480</v>
      </c>
      <c r="F1070" s="8" t="s">
        <v>7</v>
      </c>
    </row>
    <row r="1071" spans="1:6" ht="28.8">
      <c r="A1071" s="8">
        <v>4357</v>
      </c>
      <c r="B1071" s="8" t="s">
        <v>1149</v>
      </c>
      <c r="C1071" s="8">
        <v>5</v>
      </c>
      <c r="D1071" s="8" t="s">
        <v>1242</v>
      </c>
      <c r="E1071" s="8" t="s">
        <v>700</v>
      </c>
      <c r="F1071" s="8" t="s">
        <v>7</v>
      </c>
    </row>
    <row r="1072" spans="1:6">
      <c r="A1072" s="8">
        <v>3675</v>
      </c>
      <c r="B1072" s="8" t="s">
        <v>1149</v>
      </c>
      <c r="C1072" s="8">
        <v>3</v>
      </c>
      <c r="D1072" s="8" t="s">
        <v>1768</v>
      </c>
      <c r="E1072" s="8" t="s">
        <v>767</v>
      </c>
      <c r="F1072" s="8" t="s">
        <v>7</v>
      </c>
    </row>
    <row r="1073" spans="1:6" ht="57.6">
      <c r="A1073" s="8">
        <v>7117</v>
      </c>
      <c r="B1073" s="8" t="s">
        <v>1149</v>
      </c>
      <c r="C1073" s="8">
        <v>3</v>
      </c>
      <c r="D1073" s="8" t="s">
        <v>1485</v>
      </c>
      <c r="E1073" s="8" t="s">
        <v>1486</v>
      </c>
      <c r="F1073" s="8" t="s">
        <v>7</v>
      </c>
    </row>
    <row r="1074" spans="1:6">
      <c r="A1074" s="8">
        <v>6847</v>
      </c>
      <c r="B1074" s="8" t="s">
        <v>1149</v>
      </c>
      <c r="C1074" s="8">
        <v>5</v>
      </c>
      <c r="D1074" s="8" t="s">
        <v>1769</v>
      </c>
      <c r="E1074" s="8" t="s">
        <v>44</v>
      </c>
      <c r="F1074" s="8" t="s">
        <v>7</v>
      </c>
    </row>
    <row r="1075" spans="1:6" ht="43.2">
      <c r="A1075" s="8">
        <v>7119</v>
      </c>
      <c r="B1075" s="8" t="s">
        <v>1149</v>
      </c>
      <c r="C1075" s="8">
        <v>5</v>
      </c>
      <c r="D1075" s="8" t="s">
        <v>1770</v>
      </c>
      <c r="E1075" s="8" t="s">
        <v>1771</v>
      </c>
      <c r="F1075" s="8" t="s">
        <v>7</v>
      </c>
    </row>
    <row r="1076" spans="1:6" ht="28.8">
      <c r="A1076" s="8">
        <v>4400</v>
      </c>
      <c r="B1076" s="8" t="s">
        <v>1149</v>
      </c>
      <c r="C1076" s="8">
        <v>4</v>
      </c>
      <c r="D1076" s="8" t="s">
        <v>1772</v>
      </c>
      <c r="E1076" s="8" t="s">
        <v>1773</v>
      </c>
      <c r="F1076" s="8" t="s">
        <v>7</v>
      </c>
    </row>
    <row r="1077" spans="1:6">
      <c r="A1077" s="8">
        <v>2579</v>
      </c>
      <c r="B1077" s="8" t="s">
        <v>1149</v>
      </c>
      <c r="C1077" s="8">
        <v>5</v>
      </c>
      <c r="D1077" s="8" t="s">
        <v>1774</v>
      </c>
      <c r="E1077" s="8" t="s">
        <v>44</v>
      </c>
      <c r="F1077" s="8" t="s">
        <v>7</v>
      </c>
    </row>
    <row r="1078" spans="1:6">
      <c r="A1078" s="8">
        <v>2478</v>
      </c>
      <c r="B1078" s="8" t="s">
        <v>1149</v>
      </c>
      <c r="C1078" s="8">
        <v>5</v>
      </c>
      <c r="D1078" s="8" t="s">
        <v>1775</v>
      </c>
      <c r="E1078" s="8" t="s">
        <v>44</v>
      </c>
      <c r="F1078" s="8" t="s">
        <v>7</v>
      </c>
    </row>
    <row r="1079" spans="1:6" ht="28.8">
      <c r="A1079" s="8">
        <v>6712</v>
      </c>
      <c r="B1079" s="8" t="s">
        <v>1149</v>
      </c>
      <c r="C1079" s="8">
        <v>4</v>
      </c>
      <c r="D1079" s="8" t="s">
        <v>1776</v>
      </c>
      <c r="E1079" s="8" t="s">
        <v>1777</v>
      </c>
      <c r="F1079" s="8" t="s">
        <v>7</v>
      </c>
    </row>
    <row r="1080" spans="1:6" ht="28.8">
      <c r="A1080" s="8">
        <v>7196</v>
      </c>
      <c r="B1080" s="8" t="s">
        <v>1149</v>
      </c>
      <c r="C1080" s="8">
        <v>1</v>
      </c>
      <c r="D1080" s="8" t="s">
        <v>1778</v>
      </c>
      <c r="E1080" s="8" t="s">
        <v>791</v>
      </c>
      <c r="F1080" s="8" t="s">
        <v>7</v>
      </c>
    </row>
    <row r="1081" spans="1:6">
      <c r="A1081" s="8">
        <v>6757</v>
      </c>
      <c r="B1081" s="8" t="s">
        <v>1149</v>
      </c>
      <c r="C1081" s="8">
        <v>5</v>
      </c>
      <c r="D1081" s="8" t="s">
        <v>1779</v>
      </c>
      <c r="E1081" s="8" t="s">
        <v>44</v>
      </c>
      <c r="F1081" s="8" t="s">
        <v>7</v>
      </c>
    </row>
    <row r="1082" spans="1:6" ht="86.4">
      <c r="A1082" s="8">
        <v>4236</v>
      </c>
      <c r="B1082" s="8" t="s">
        <v>1149</v>
      </c>
      <c r="C1082" s="8">
        <v>5</v>
      </c>
      <c r="D1082" s="8" t="s">
        <v>1780</v>
      </c>
      <c r="E1082" s="8" t="s">
        <v>1781</v>
      </c>
      <c r="F1082" s="8" t="s">
        <v>7</v>
      </c>
    </row>
    <row r="1083" spans="1:6" ht="28.8">
      <c r="A1083" s="8">
        <v>4350</v>
      </c>
      <c r="B1083" s="8" t="s">
        <v>1149</v>
      </c>
      <c r="C1083" s="8">
        <v>1</v>
      </c>
      <c r="D1083" s="8" t="s">
        <v>1473</v>
      </c>
      <c r="E1083" s="8" t="s">
        <v>1474</v>
      </c>
      <c r="F1083" s="8" t="s">
        <v>7</v>
      </c>
    </row>
    <row r="1084" spans="1:6" ht="43.2">
      <c r="A1084" s="8">
        <v>7144</v>
      </c>
      <c r="B1084" s="8" t="s">
        <v>1149</v>
      </c>
      <c r="C1084" s="8">
        <v>4</v>
      </c>
      <c r="D1084" s="8" t="s">
        <v>1521</v>
      </c>
      <c r="E1084" s="8" t="s">
        <v>1522</v>
      </c>
      <c r="F1084" s="8" t="s">
        <v>7</v>
      </c>
    </row>
    <row r="1085" spans="1:6" ht="28.8">
      <c r="A1085" s="8">
        <v>4189</v>
      </c>
      <c r="B1085" s="8" t="s">
        <v>1149</v>
      </c>
      <c r="C1085" s="8">
        <v>4</v>
      </c>
      <c r="D1085" s="8" t="s">
        <v>1539</v>
      </c>
      <c r="E1085" s="8" t="s">
        <v>1540</v>
      </c>
      <c r="F1085" s="8" t="s">
        <v>7</v>
      </c>
    </row>
    <row r="1086" spans="1:6" ht="57.6">
      <c r="A1086" s="8">
        <v>7142</v>
      </c>
      <c r="B1086" s="8" t="s">
        <v>1149</v>
      </c>
      <c r="C1086" s="8">
        <v>5</v>
      </c>
      <c r="D1086" s="8" t="s">
        <v>1782</v>
      </c>
      <c r="E1086" s="8" t="s">
        <v>44</v>
      </c>
      <c r="F1086" s="8" t="s">
        <v>7</v>
      </c>
    </row>
    <row r="1087" spans="1:6" ht="86.4">
      <c r="A1087" s="8">
        <v>8097</v>
      </c>
      <c r="B1087" s="8" t="s">
        <v>1149</v>
      </c>
      <c r="C1087" s="8">
        <v>3</v>
      </c>
      <c r="D1087" s="8" t="s">
        <v>1783</v>
      </c>
      <c r="E1087" s="8" t="s">
        <v>1784</v>
      </c>
      <c r="F1087" s="8" t="s">
        <v>7</v>
      </c>
    </row>
    <row r="1088" spans="1:6" ht="28.8">
      <c r="A1088" s="8">
        <v>4802</v>
      </c>
      <c r="B1088" s="8" t="s">
        <v>1149</v>
      </c>
      <c r="C1088" s="8">
        <v>5</v>
      </c>
      <c r="D1088" s="8" t="s">
        <v>1580</v>
      </c>
      <c r="E1088" s="8" t="s">
        <v>1581</v>
      </c>
      <c r="F1088" s="8" t="s">
        <v>7</v>
      </c>
    </row>
    <row r="1089" spans="1:6" ht="28.8">
      <c r="A1089" s="8">
        <v>6798</v>
      </c>
      <c r="B1089" s="8" t="s">
        <v>1149</v>
      </c>
      <c r="C1089" s="8">
        <v>4</v>
      </c>
      <c r="D1089" s="8" t="s">
        <v>1455</v>
      </c>
      <c r="E1089" s="8" t="s">
        <v>1456</v>
      </c>
      <c r="F1089" s="8" t="s">
        <v>7</v>
      </c>
    </row>
    <row r="1090" spans="1:6" ht="28.8">
      <c r="A1090" s="8">
        <v>6546</v>
      </c>
      <c r="B1090" s="8" t="s">
        <v>1149</v>
      </c>
      <c r="C1090" s="8">
        <v>1</v>
      </c>
      <c r="D1090" s="8" t="s">
        <v>1613</v>
      </c>
      <c r="E1090" s="8" t="s">
        <v>1614</v>
      </c>
      <c r="F1090" s="8" t="s">
        <v>7</v>
      </c>
    </row>
    <row r="1091" spans="1:6">
      <c r="A1091" s="8">
        <v>6814</v>
      </c>
      <c r="B1091" s="8" t="s">
        <v>1149</v>
      </c>
      <c r="C1091" s="8">
        <v>4</v>
      </c>
      <c r="D1091" s="8" t="s">
        <v>1785</v>
      </c>
      <c r="E1091" s="8" t="s">
        <v>1762</v>
      </c>
      <c r="F1091" s="8" t="s">
        <v>7</v>
      </c>
    </row>
    <row r="1092" spans="1:6" ht="28.8">
      <c r="A1092" s="8">
        <v>6776</v>
      </c>
      <c r="B1092" s="8" t="s">
        <v>1149</v>
      </c>
      <c r="C1092" s="8">
        <v>3</v>
      </c>
      <c r="D1092" s="8" t="s">
        <v>1786</v>
      </c>
      <c r="E1092" s="8" t="s">
        <v>1787</v>
      </c>
      <c r="F1092" s="8" t="s">
        <v>7</v>
      </c>
    </row>
    <row r="1093" spans="1:6" ht="28.8">
      <c r="A1093" s="8">
        <v>1052</v>
      </c>
      <c r="B1093" s="8" t="s">
        <v>1149</v>
      </c>
      <c r="C1093" s="8">
        <v>5</v>
      </c>
      <c r="D1093" s="8" t="s">
        <v>1788</v>
      </c>
      <c r="E1093" s="8" t="s">
        <v>1789</v>
      </c>
      <c r="F1093" s="8" t="s">
        <v>14</v>
      </c>
    </row>
    <row r="1094" spans="1:6" ht="28.8">
      <c r="A1094" s="8">
        <v>985</v>
      </c>
      <c r="B1094" s="8" t="s">
        <v>1149</v>
      </c>
      <c r="C1094" s="8">
        <v>4</v>
      </c>
      <c r="D1094" s="8" t="s">
        <v>1241</v>
      </c>
      <c r="E1094" s="8" t="s">
        <v>1236</v>
      </c>
      <c r="F1094" s="8" t="s">
        <v>14</v>
      </c>
    </row>
    <row r="1095" spans="1:6" ht="115.2">
      <c r="A1095" s="8">
        <v>8680</v>
      </c>
      <c r="B1095" s="8" t="s">
        <v>1149</v>
      </c>
      <c r="C1095" s="8">
        <v>1</v>
      </c>
      <c r="D1095" s="8" t="s">
        <v>1201</v>
      </c>
      <c r="E1095" s="8" t="s">
        <v>1202</v>
      </c>
      <c r="F1095" s="8" t="s">
        <v>14</v>
      </c>
    </row>
    <row r="1096" spans="1:6" ht="115.2">
      <c r="A1096" s="8">
        <v>6308</v>
      </c>
      <c r="B1096" s="8" t="s">
        <v>1149</v>
      </c>
      <c r="C1096" s="8">
        <v>1</v>
      </c>
      <c r="D1096" s="8" t="s">
        <v>1383</v>
      </c>
      <c r="E1096" s="8" t="s">
        <v>1384</v>
      </c>
      <c r="F1096" s="8" t="s">
        <v>14</v>
      </c>
    </row>
    <row r="1097" spans="1:6" ht="100.8">
      <c r="A1097" s="8">
        <v>6318</v>
      </c>
      <c r="B1097" s="8" t="s">
        <v>1149</v>
      </c>
      <c r="C1097" s="8">
        <v>1</v>
      </c>
      <c r="D1097" s="8" t="s">
        <v>1228</v>
      </c>
      <c r="E1097" s="8" t="s">
        <v>1229</v>
      </c>
      <c r="F1097" s="8" t="s">
        <v>14</v>
      </c>
    </row>
    <row r="1098" spans="1:6" ht="374.4">
      <c r="A1098" s="8">
        <v>4205</v>
      </c>
      <c r="B1098" s="8" t="s">
        <v>1149</v>
      </c>
      <c r="C1098" s="8">
        <v>1</v>
      </c>
      <c r="D1098" s="8" t="s">
        <v>1790</v>
      </c>
      <c r="E1098" s="8" t="s">
        <v>1791</v>
      </c>
      <c r="F1098" s="8" t="s">
        <v>14</v>
      </c>
    </row>
    <row r="1099" spans="1:6" ht="57.6">
      <c r="A1099" s="8">
        <v>6329</v>
      </c>
      <c r="B1099" s="8" t="s">
        <v>1149</v>
      </c>
      <c r="C1099" s="8">
        <v>2</v>
      </c>
      <c r="D1099" s="8" t="s">
        <v>1195</v>
      </c>
      <c r="E1099" s="8" t="s">
        <v>1196</v>
      </c>
      <c r="F1099" s="8" t="s">
        <v>14</v>
      </c>
    </row>
    <row r="1100" spans="1:6" ht="57.6">
      <c r="A1100" s="8">
        <v>2129</v>
      </c>
      <c r="B1100" s="8" t="s">
        <v>1149</v>
      </c>
      <c r="C1100" s="8">
        <v>1</v>
      </c>
      <c r="D1100" s="8" t="s">
        <v>1307</v>
      </c>
      <c r="E1100" s="8" t="s">
        <v>1308</v>
      </c>
      <c r="F1100" s="8" t="s">
        <v>14</v>
      </c>
    </row>
    <row r="1101" spans="1:6" ht="28.8">
      <c r="A1101" s="8">
        <v>6612</v>
      </c>
      <c r="B1101" s="8" t="s">
        <v>1149</v>
      </c>
      <c r="C1101" s="8">
        <v>1</v>
      </c>
      <c r="D1101" s="8" t="s">
        <v>1471</v>
      </c>
      <c r="E1101" s="8" t="s">
        <v>1472</v>
      </c>
      <c r="F1101" s="8" t="s">
        <v>14</v>
      </c>
    </row>
    <row r="1102" spans="1:6" ht="28.8">
      <c r="A1102" s="8">
        <v>7248</v>
      </c>
      <c r="B1102" s="8" t="s">
        <v>1149</v>
      </c>
      <c r="C1102" s="8">
        <v>4</v>
      </c>
      <c r="D1102" s="8" t="s">
        <v>1305</v>
      </c>
      <c r="E1102" s="8" t="s">
        <v>1306</v>
      </c>
      <c r="F1102" s="8" t="s">
        <v>14</v>
      </c>
    </row>
    <row r="1103" spans="1:6" ht="28.8">
      <c r="A1103" s="8">
        <v>1826</v>
      </c>
      <c r="B1103" s="8" t="s">
        <v>1149</v>
      </c>
      <c r="C1103" s="8">
        <v>1</v>
      </c>
      <c r="D1103" s="8" t="s">
        <v>1213</v>
      </c>
      <c r="E1103" s="8" t="s">
        <v>1214</v>
      </c>
      <c r="F1103" s="8" t="s">
        <v>14</v>
      </c>
    </row>
    <row r="1104" spans="1:6" ht="100.8">
      <c r="A1104" s="8">
        <v>7875</v>
      </c>
      <c r="B1104" s="8" t="s">
        <v>1149</v>
      </c>
      <c r="C1104" s="8">
        <v>1</v>
      </c>
      <c r="D1104" s="8" t="s">
        <v>1792</v>
      </c>
      <c r="E1104" s="8" t="s">
        <v>1793</v>
      </c>
      <c r="F1104" s="8" t="s">
        <v>14</v>
      </c>
    </row>
    <row r="1105" spans="1:6" ht="28.8">
      <c r="A1105" s="8">
        <v>1118</v>
      </c>
      <c r="B1105" s="8" t="s">
        <v>1149</v>
      </c>
      <c r="C1105" s="8">
        <v>5</v>
      </c>
      <c r="D1105" s="8" t="s">
        <v>1794</v>
      </c>
      <c r="E1105" s="8" t="s">
        <v>1795</v>
      </c>
      <c r="F1105" s="8" t="s">
        <v>14</v>
      </c>
    </row>
    <row r="1106" spans="1:6" ht="129.6">
      <c r="A1106" s="8">
        <v>2016</v>
      </c>
      <c r="B1106" s="8" t="s">
        <v>1149</v>
      </c>
      <c r="C1106" s="8">
        <v>1</v>
      </c>
      <c r="D1106" s="8" t="s">
        <v>1796</v>
      </c>
      <c r="E1106" s="8" t="s">
        <v>1797</v>
      </c>
      <c r="F1106" s="8" t="s">
        <v>14</v>
      </c>
    </row>
    <row r="1107" spans="1:6" ht="144">
      <c r="A1107" s="8">
        <v>2076</v>
      </c>
      <c r="B1107" s="8" t="s">
        <v>1149</v>
      </c>
      <c r="C1107" s="8">
        <v>1</v>
      </c>
      <c r="D1107" s="8" t="s">
        <v>1798</v>
      </c>
      <c r="E1107" s="8" t="s">
        <v>1799</v>
      </c>
      <c r="F1107" s="8" t="s">
        <v>14</v>
      </c>
    </row>
    <row r="1108" spans="1:6" ht="57.6">
      <c r="A1108" s="8">
        <v>7987</v>
      </c>
      <c r="B1108" s="8" t="s">
        <v>1149</v>
      </c>
      <c r="C1108" s="8">
        <v>4</v>
      </c>
      <c r="D1108" s="8" t="s">
        <v>1257</v>
      </c>
      <c r="E1108" s="8" t="s">
        <v>1258</v>
      </c>
      <c r="F1108" s="8" t="s">
        <v>14</v>
      </c>
    </row>
    <row r="1109" spans="1:6" ht="28.8">
      <c r="A1109" s="8">
        <v>8054</v>
      </c>
      <c r="B1109" s="8" t="s">
        <v>1149</v>
      </c>
      <c r="C1109" s="8">
        <v>5</v>
      </c>
      <c r="D1109" s="8" t="s">
        <v>1595</v>
      </c>
      <c r="E1109" s="8" t="s">
        <v>1596</v>
      </c>
      <c r="F1109" s="8" t="s">
        <v>14</v>
      </c>
    </row>
    <row r="1110" spans="1:6" ht="28.8">
      <c r="A1110" s="8">
        <v>2064</v>
      </c>
      <c r="B1110" s="8" t="s">
        <v>1149</v>
      </c>
      <c r="C1110" s="8">
        <v>4</v>
      </c>
      <c r="D1110" s="8" t="s">
        <v>1711</v>
      </c>
      <c r="E1110" s="8" t="s">
        <v>1712</v>
      </c>
      <c r="F1110" s="8" t="s">
        <v>14</v>
      </c>
    </row>
    <row r="1111" spans="1:6" ht="28.8">
      <c r="A1111" s="8">
        <v>4235</v>
      </c>
      <c r="B1111" s="8" t="s">
        <v>1149</v>
      </c>
      <c r="C1111" s="8">
        <v>3</v>
      </c>
      <c r="D1111" s="8" t="s">
        <v>1800</v>
      </c>
      <c r="E1111" s="8" t="s">
        <v>1801</v>
      </c>
      <c r="F1111" s="8" t="s">
        <v>14</v>
      </c>
    </row>
    <row r="1112" spans="1:6" ht="43.2">
      <c r="A1112" s="8">
        <v>8013</v>
      </c>
      <c r="B1112" s="8" t="s">
        <v>1149</v>
      </c>
      <c r="C1112" s="8">
        <v>1</v>
      </c>
      <c r="D1112" s="8" t="s">
        <v>1802</v>
      </c>
      <c r="E1112" s="8" t="s">
        <v>1803</v>
      </c>
      <c r="F1112" s="8" t="s">
        <v>14</v>
      </c>
    </row>
    <row r="1113" spans="1:6" ht="86.4">
      <c r="A1113" s="8">
        <v>4236</v>
      </c>
      <c r="B1113" s="8" t="s">
        <v>1149</v>
      </c>
      <c r="C1113" s="8">
        <v>5</v>
      </c>
      <c r="D1113" s="8" t="s">
        <v>1780</v>
      </c>
      <c r="E1113" s="8" t="s">
        <v>1781</v>
      </c>
      <c r="F1113" s="8" t="s">
        <v>14</v>
      </c>
    </row>
    <row r="1114" spans="1:6" ht="72">
      <c r="A1114" s="8">
        <v>4290</v>
      </c>
      <c r="B1114" s="8" t="s">
        <v>1149</v>
      </c>
      <c r="C1114" s="8">
        <v>3</v>
      </c>
      <c r="D1114" s="8" t="s">
        <v>1235</v>
      </c>
      <c r="E1114" s="8" t="s">
        <v>1236</v>
      </c>
      <c r="F1114" s="8" t="s">
        <v>14</v>
      </c>
    </row>
    <row r="1115" spans="1:6" ht="144">
      <c r="A1115" s="8">
        <v>5333</v>
      </c>
      <c r="B1115" s="8" t="s">
        <v>1149</v>
      </c>
      <c r="C1115" s="8">
        <v>2</v>
      </c>
      <c r="D1115" s="8" t="s">
        <v>1554</v>
      </c>
      <c r="E1115" s="8" t="s">
        <v>1555</v>
      </c>
      <c r="F1115" s="8" t="s">
        <v>14</v>
      </c>
    </row>
    <row r="1116" spans="1:6" ht="172.8">
      <c r="A1116" s="8">
        <v>5332</v>
      </c>
      <c r="B1116" s="8" t="s">
        <v>1149</v>
      </c>
      <c r="C1116" s="8">
        <v>2</v>
      </c>
      <c r="D1116" s="8" t="s">
        <v>1437</v>
      </c>
      <c r="E1116" s="8" t="s">
        <v>1438</v>
      </c>
      <c r="F1116" s="8" t="s">
        <v>14</v>
      </c>
    </row>
    <row r="1117" spans="1:6" ht="43.2">
      <c r="A1117" s="8">
        <v>6005</v>
      </c>
      <c r="B1117" s="8" t="s">
        <v>1149</v>
      </c>
      <c r="C1117" s="8">
        <v>5</v>
      </c>
      <c r="D1117" s="8" t="s">
        <v>1433</v>
      </c>
      <c r="E1117" s="8" t="s">
        <v>1434</v>
      </c>
      <c r="F1117" s="8" t="s">
        <v>14</v>
      </c>
    </row>
    <row r="1118" spans="1:6" ht="57.6">
      <c r="A1118" s="8">
        <v>6010</v>
      </c>
      <c r="B1118" s="8" t="s">
        <v>1149</v>
      </c>
      <c r="C1118" s="8">
        <v>1</v>
      </c>
      <c r="D1118" s="8" t="s">
        <v>1733</v>
      </c>
      <c r="E1118" s="8" t="s">
        <v>1734</v>
      </c>
      <c r="F1118" s="8" t="s">
        <v>14</v>
      </c>
    </row>
    <row r="1119" spans="1:6" ht="57.6">
      <c r="A1119" s="8">
        <v>6017</v>
      </c>
      <c r="B1119" s="8" t="s">
        <v>1149</v>
      </c>
      <c r="C1119" s="8">
        <v>3</v>
      </c>
      <c r="D1119" s="8" t="s">
        <v>1731</v>
      </c>
      <c r="E1119" s="8" t="s">
        <v>1732</v>
      </c>
      <c r="F1119" s="8" t="s">
        <v>14</v>
      </c>
    </row>
    <row r="1120" spans="1:6" ht="43.2">
      <c r="A1120" s="8">
        <v>6040</v>
      </c>
      <c r="B1120" s="8" t="s">
        <v>1149</v>
      </c>
      <c r="C1120" s="8">
        <v>2</v>
      </c>
      <c r="D1120" s="8" t="s">
        <v>1417</v>
      </c>
      <c r="E1120" s="8" t="s">
        <v>1418</v>
      </c>
      <c r="F1120" s="8" t="s">
        <v>14</v>
      </c>
    </row>
    <row r="1121" spans="1:6" ht="43.2">
      <c r="A1121" s="8">
        <v>6066</v>
      </c>
      <c r="B1121" s="8" t="s">
        <v>1149</v>
      </c>
      <c r="C1121" s="8">
        <v>4</v>
      </c>
      <c r="D1121" s="8" t="s">
        <v>1652</v>
      </c>
      <c r="E1121" s="8" t="s">
        <v>1653</v>
      </c>
      <c r="F1121" s="8" t="s">
        <v>14</v>
      </c>
    </row>
    <row r="1122" spans="1:6" ht="28.8">
      <c r="A1122" s="8">
        <v>4783</v>
      </c>
      <c r="B1122" s="8" t="s">
        <v>1149</v>
      </c>
      <c r="C1122" s="8">
        <v>5</v>
      </c>
      <c r="D1122" s="8" t="s">
        <v>1804</v>
      </c>
      <c r="E1122" s="8" t="s">
        <v>1134</v>
      </c>
      <c r="F1122" s="8" t="s">
        <v>14</v>
      </c>
    </row>
    <row r="1123" spans="1:6" ht="172.8">
      <c r="A1123" s="8">
        <v>4749</v>
      </c>
      <c r="B1123" s="8" t="s">
        <v>1149</v>
      </c>
      <c r="C1123" s="8">
        <v>1</v>
      </c>
      <c r="D1123" s="8" t="s">
        <v>1171</v>
      </c>
      <c r="E1123" s="8" t="s">
        <v>1172</v>
      </c>
      <c r="F1123" s="8" t="s">
        <v>14</v>
      </c>
    </row>
    <row r="1124" spans="1:6" ht="72">
      <c r="A1124" s="8">
        <v>6212</v>
      </c>
      <c r="B1124" s="8" t="s">
        <v>1149</v>
      </c>
      <c r="C1124" s="8">
        <v>3</v>
      </c>
      <c r="D1124" s="8" t="s">
        <v>1439</v>
      </c>
      <c r="E1124" s="8" t="s">
        <v>1440</v>
      </c>
      <c r="F1124" s="8" t="s">
        <v>14</v>
      </c>
    </row>
    <row r="1125" spans="1:6" ht="43.2">
      <c r="A1125" s="8">
        <v>4464</v>
      </c>
      <c r="B1125" s="8" t="s">
        <v>1149</v>
      </c>
      <c r="C1125" s="8">
        <v>2</v>
      </c>
      <c r="D1125" s="8" t="s">
        <v>1805</v>
      </c>
      <c r="E1125" s="8" t="s">
        <v>1806</v>
      </c>
      <c r="F1125" s="8" t="s">
        <v>14</v>
      </c>
    </row>
    <row r="1126" spans="1:6" ht="43.2">
      <c r="A1126" s="8">
        <v>4395</v>
      </c>
      <c r="B1126" s="8" t="s">
        <v>1149</v>
      </c>
      <c r="C1126" s="8">
        <v>4</v>
      </c>
      <c r="D1126" s="8" t="s">
        <v>1763</v>
      </c>
      <c r="E1126" s="8" t="s">
        <v>1764</v>
      </c>
      <c r="F1126" s="8" t="s">
        <v>14</v>
      </c>
    </row>
    <row r="1127" spans="1:6" ht="28.8">
      <c r="A1127" s="8">
        <v>4371</v>
      </c>
      <c r="B1127" s="8" t="s">
        <v>1149</v>
      </c>
      <c r="C1127" s="8">
        <v>1</v>
      </c>
      <c r="D1127" s="8" t="s">
        <v>1481</v>
      </c>
      <c r="E1127" s="8" t="s">
        <v>1482</v>
      </c>
      <c r="F1127" s="8" t="s">
        <v>14</v>
      </c>
    </row>
    <row r="1128" spans="1:6" ht="57.6">
      <c r="A1128" s="8">
        <v>4297</v>
      </c>
      <c r="B1128" s="8" t="s">
        <v>1149</v>
      </c>
      <c r="C1128" s="8">
        <v>5</v>
      </c>
      <c r="D1128" s="8" t="s">
        <v>1461</v>
      </c>
      <c r="E1128" s="8" t="s">
        <v>1462</v>
      </c>
      <c r="F1128" s="8" t="s">
        <v>14</v>
      </c>
    </row>
    <row r="1129" spans="1:6" ht="43.2">
      <c r="A1129" s="8">
        <v>4291</v>
      </c>
      <c r="B1129" s="8" t="s">
        <v>1149</v>
      </c>
      <c r="C1129" s="8">
        <v>2</v>
      </c>
      <c r="D1129" s="8" t="s">
        <v>1205</v>
      </c>
      <c r="E1129" s="8" t="s">
        <v>1206</v>
      </c>
      <c r="F1129" s="8" t="s">
        <v>14</v>
      </c>
    </row>
    <row r="1130" spans="1:6" ht="100.8">
      <c r="A1130" s="8">
        <v>6241</v>
      </c>
      <c r="B1130" s="8" t="s">
        <v>1149</v>
      </c>
      <c r="C1130" s="8">
        <v>5</v>
      </c>
      <c r="D1130" s="8" t="s">
        <v>1441</v>
      </c>
      <c r="E1130" s="8" t="s">
        <v>1442</v>
      </c>
      <c r="F1130" s="8" t="s">
        <v>14</v>
      </c>
    </row>
    <row r="1131" spans="1:6" ht="43.2">
      <c r="A1131" s="8">
        <v>7119</v>
      </c>
      <c r="B1131" s="8" t="s">
        <v>1149</v>
      </c>
      <c r="C1131" s="8">
        <v>5</v>
      </c>
      <c r="D1131" s="8" t="s">
        <v>1770</v>
      </c>
      <c r="E1131" s="8" t="s">
        <v>1771</v>
      </c>
      <c r="F1131" s="8" t="s">
        <v>14</v>
      </c>
    </row>
    <row r="1132" spans="1:6" ht="43.2">
      <c r="A1132" s="8">
        <v>2056</v>
      </c>
      <c r="B1132" s="8" t="s">
        <v>1149</v>
      </c>
      <c r="C1132" s="8">
        <v>5</v>
      </c>
      <c r="D1132" s="8" t="s">
        <v>1548</v>
      </c>
      <c r="E1132" s="8" t="s">
        <v>1549</v>
      </c>
      <c r="F1132" s="8" t="s">
        <v>14</v>
      </c>
    </row>
    <row r="1133" spans="1:6" ht="28.8">
      <c r="A1133" s="8">
        <v>8039</v>
      </c>
      <c r="B1133" s="8" t="s">
        <v>1149</v>
      </c>
      <c r="C1133" s="8">
        <v>2</v>
      </c>
      <c r="D1133" s="8" t="s">
        <v>1284</v>
      </c>
      <c r="E1133" s="8" t="s">
        <v>1285</v>
      </c>
      <c r="F1133" s="8" t="s">
        <v>14</v>
      </c>
    </row>
    <row r="1134" spans="1:6" ht="43.2">
      <c r="A1134" s="8">
        <v>2114</v>
      </c>
      <c r="B1134" s="8" t="s">
        <v>1149</v>
      </c>
      <c r="C1134" s="8">
        <v>1</v>
      </c>
      <c r="D1134" s="8" t="s">
        <v>1807</v>
      </c>
      <c r="E1134" s="8" t="s">
        <v>1808</v>
      </c>
      <c r="F1134" s="8" t="s">
        <v>30</v>
      </c>
    </row>
    <row r="1135" spans="1:6" ht="100.8">
      <c r="A1135" s="8">
        <v>7932</v>
      </c>
      <c r="B1135" s="8" t="s">
        <v>1149</v>
      </c>
      <c r="C1135" s="8">
        <v>1</v>
      </c>
      <c r="D1135" s="8" t="s">
        <v>1809</v>
      </c>
      <c r="E1135" s="8" t="s">
        <v>1810</v>
      </c>
      <c r="F1135" s="8" t="s">
        <v>30</v>
      </c>
    </row>
    <row r="1136" spans="1:6">
      <c r="A1136" s="8">
        <v>2824</v>
      </c>
      <c r="B1136" s="8" t="s">
        <v>1149</v>
      </c>
      <c r="C1136" s="8">
        <v>5</v>
      </c>
      <c r="D1136" s="8" t="s">
        <v>1811</v>
      </c>
      <c r="E1136" s="8" t="s">
        <v>1506</v>
      </c>
      <c r="F1136" s="8" t="s">
        <v>30</v>
      </c>
    </row>
    <row r="1137" spans="1:6" ht="100.8">
      <c r="A1137" s="8">
        <v>7875</v>
      </c>
      <c r="B1137" s="8" t="s">
        <v>1149</v>
      </c>
      <c r="C1137" s="8">
        <v>1</v>
      </c>
      <c r="D1137" s="8" t="s">
        <v>1792</v>
      </c>
      <c r="E1137" s="8" t="s">
        <v>1793</v>
      </c>
      <c r="F1137" s="8" t="s">
        <v>30</v>
      </c>
    </row>
    <row r="1138" spans="1:6" ht="28.8">
      <c r="A1138" s="8">
        <v>2237</v>
      </c>
      <c r="B1138" s="8" t="s">
        <v>1149</v>
      </c>
      <c r="C1138" s="8">
        <v>4</v>
      </c>
      <c r="D1138" s="8" t="s">
        <v>1812</v>
      </c>
      <c r="E1138" s="8" t="s">
        <v>633</v>
      </c>
      <c r="F1138" s="8" t="s">
        <v>30</v>
      </c>
    </row>
    <row r="1139" spans="1:6" ht="28.8">
      <c r="A1139" s="8">
        <v>2108</v>
      </c>
      <c r="B1139" s="8" t="s">
        <v>1149</v>
      </c>
      <c r="C1139" s="8">
        <v>4</v>
      </c>
      <c r="D1139" s="8" t="s">
        <v>1813</v>
      </c>
      <c r="E1139" s="8" t="s">
        <v>1814</v>
      </c>
      <c r="F1139" s="8" t="s">
        <v>30</v>
      </c>
    </row>
    <row r="1140" spans="1:6" ht="72">
      <c r="A1140" s="8">
        <v>3034</v>
      </c>
      <c r="B1140" s="8" t="s">
        <v>1149</v>
      </c>
      <c r="C1140" s="8">
        <v>4</v>
      </c>
      <c r="D1140" s="8" t="s">
        <v>1233</v>
      </c>
      <c r="E1140" s="8" t="s">
        <v>1234</v>
      </c>
      <c r="F1140" s="8" t="s">
        <v>30</v>
      </c>
    </row>
    <row r="1141" spans="1:6">
      <c r="A1141" s="8">
        <v>2816</v>
      </c>
      <c r="B1141" s="8" t="s">
        <v>1149</v>
      </c>
      <c r="C1141" s="8">
        <v>5</v>
      </c>
      <c r="D1141" s="8" t="s">
        <v>1815</v>
      </c>
      <c r="E1141" s="8" t="s">
        <v>1816</v>
      </c>
      <c r="F1141" s="8" t="s">
        <v>30</v>
      </c>
    </row>
    <row r="1142" spans="1:6" ht="100.8">
      <c r="A1142" s="8">
        <v>7876</v>
      </c>
      <c r="B1142" s="8" t="s">
        <v>1149</v>
      </c>
      <c r="C1142" s="8">
        <v>1</v>
      </c>
      <c r="D1142" s="8" t="s">
        <v>1634</v>
      </c>
      <c r="E1142" s="8" t="s">
        <v>1635</v>
      </c>
      <c r="F1142" s="8" t="s">
        <v>30</v>
      </c>
    </row>
    <row r="1143" spans="1:6" ht="86.4">
      <c r="A1143" s="8">
        <v>7891</v>
      </c>
      <c r="B1143" s="8" t="s">
        <v>1149</v>
      </c>
      <c r="C1143" s="8">
        <v>1</v>
      </c>
      <c r="D1143" s="8" t="s">
        <v>1817</v>
      </c>
      <c r="E1143" s="8" t="s">
        <v>1818</v>
      </c>
      <c r="F1143" s="8" t="s">
        <v>30</v>
      </c>
    </row>
    <row r="1144" spans="1:6" ht="28.8">
      <c r="A1144" s="8">
        <v>8047</v>
      </c>
      <c r="B1144" s="8" t="s">
        <v>1149</v>
      </c>
      <c r="C1144" s="8">
        <v>5</v>
      </c>
      <c r="D1144" s="8" t="s">
        <v>1648</v>
      </c>
      <c r="E1144" s="8" t="s">
        <v>1649</v>
      </c>
      <c r="F1144" s="8" t="s">
        <v>30</v>
      </c>
    </row>
    <row r="1145" spans="1:6" ht="28.8">
      <c r="A1145" s="8">
        <v>2391</v>
      </c>
      <c r="B1145" s="8" t="s">
        <v>1149</v>
      </c>
      <c r="C1145" s="8">
        <v>5</v>
      </c>
      <c r="D1145" s="8" t="s">
        <v>1756</v>
      </c>
      <c r="E1145" s="8" t="s">
        <v>1757</v>
      </c>
      <c r="F1145" s="8" t="s">
        <v>30</v>
      </c>
    </row>
    <row r="1146" spans="1:6">
      <c r="A1146" s="8">
        <v>2394</v>
      </c>
      <c r="B1146" s="8" t="s">
        <v>1149</v>
      </c>
      <c r="C1146" s="8">
        <v>5</v>
      </c>
      <c r="D1146" s="8" t="s">
        <v>1819</v>
      </c>
      <c r="E1146" s="8" t="s">
        <v>1184</v>
      </c>
      <c r="F1146" s="8" t="s">
        <v>30</v>
      </c>
    </row>
    <row r="1147" spans="1:6" ht="72">
      <c r="A1147" s="8">
        <v>3046</v>
      </c>
      <c r="B1147" s="8" t="s">
        <v>1149</v>
      </c>
      <c r="C1147" s="8">
        <v>3</v>
      </c>
      <c r="D1147" s="8" t="s">
        <v>1820</v>
      </c>
      <c r="E1147" s="8" t="s">
        <v>633</v>
      </c>
      <c r="F1147" s="8" t="s">
        <v>30</v>
      </c>
    </row>
    <row r="1148" spans="1:6" ht="57.6">
      <c r="A1148" s="8">
        <v>2792</v>
      </c>
      <c r="B1148" s="8" t="s">
        <v>1149</v>
      </c>
      <c r="C1148" s="8">
        <v>2</v>
      </c>
      <c r="D1148" s="8" t="s">
        <v>1743</v>
      </c>
      <c r="E1148" s="8" t="s">
        <v>1744</v>
      </c>
      <c r="F1148" s="8" t="s">
        <v>30</v>
      </c>
    </row>
    <row r="1149" spans="1:6">
      <c r="A1149" s="8">
        <v>2489</v>
      </c>
      <c r="B1149" s="8" t="s">
        <v>1149</v>
      </c>
      <c r="C1149" s="8">
        <v>5</v>
      </c>
      <c r="D1149" s="8" t="s">
        <v>1821</v>
      </c>
      <c r="E1149" s="8" t="s">
        <v>1822</v>
      </c>
      <c r="F1149" s="8" t="s">
        <v>30</v>
      </c>
    </row>
    <row r="1150" spans="1:6">
      <c r="A1150" s="8">
        <v>2830</v>
      </c>
      <c r="B1150" s="8" t="s">
        <v>1149</v>
      </c>
      <c r="C1150" s="8">
        <v>5</v>
      </c>
      <c r="D1150" s="8" t="s">
        <v>1823</v>
      </c>
      <c r="E1150" s="8" t="s">
        <v>1824</v>
      </c>
      <c r="F1150" s="8" t="s">
        <v>30</v>
      </c>
    </row>
    <row r="1151" spans="1:6" ht="43.2">
      <c r="A1151" s="8">
        <v>4285</v>
      </c>
      <c r="B1151" s="8" t="s">
        <v>1149</v>
      </c>
      <c r="C1151" s="8">
        <v>4</v>
      </c>
      <c r="D1151" s="8" t="s">
        <v>1825</v>
      </c>
      <c r="E1151" s="8" t="s">
        <v>1826</v>
      </c>
      <c r="F1151" s="8" t="s">
        <v>30</v>
      </c>
    </row>
    <row r="1152" spans="1:6" ht="28.8">
      <c r="A1152" s="8">
        <v>7947</v>
      </c>
      <c r="B1152" s="8" t="s">
        <v>1149</v>
      </c>
      <c r="C1152" s="8">
        <v>1</v>
      </c>
      <c r="D1152" s="8" t="s">
        <v>1827</v>
      </c>
      <c r="E1152" s="8" t="s">
        <v>17</v>
      </c>
      <c r="F1152" s="8" t="s">
        <v>14</v>
      </c>
    </row>
    <row r="1153" spans="1:6" ht="43.2">
      <c r="A1153" s="8">
        <v>7150</v>
      </c>
      <c r="B1153" s="8" t="s">
        <v>1149</v>
      </c>
      <c r="C1153" s="8">
        <v>1</v>
      </c>
      <c r="D1153" s="8" t="s">
        <v>1828</v>
      </c>
      <c r="E1153" s="8" t="s">
        <v>1829</v>
      </c>
      <c r="F1153" s="8" t="s">
        <v>14</v>
      </c>
    </row>
    <row r="1154" spans="1:6" ht="158.4">
      <c r="A1154" s="8">
        <v>7868</v>
      </c>
      <c r="B1154" s="8" t="s">
        <v>1149</v>
      </c>
      <c r="C1154" s="8">
        <v>1</v>
      </c>
      <c r="D1154" s="8" t="s">
        <v>1325</v>
      </c>
      <c r="E1154" s="8" t="s">
        <v>1326</v>
      </c>
      <c r="F1154" s="8" t="s">
        <v>14</v>
      </c>
    </row>
    <row r="1155" spans="1:6" ht="57.6">
      <c r="A1155" s="8">
        <v>8449</v>
      </c>
      <c r="B1155" s="8" t="s">
        <v>1149</v>
      </c>
      <c r="C1155" s="8">
        <v>5</v>
      </c>
      <c r="D1155" s="8" t="s">
        <v>1830</v>
      </c>
      <c r="E1155" s="8" t="s">
        <v>1831</v>
      </c>
      <c r="F1155" s="8" t="s">
        <v>14</v>
      </c>
    </row>
    <row r="1156" spans="1:6" ht="100.8">
      <c r="A1156" s="8">
        <v>7876</v>
      </c>
      <c r="B1156" s="8" t="s">
        <v>1149</v>
      </c>
      <c r="C1156" s="8">
        <v>1</v>
      </c>
      <c r="D1156" s="8" t="s">
        <v>1634</v>
      </c>
      <c r="E1156" s="8" t="s">
        <v>1635</v>
      </c>
      <c r="F1156" s="8" t="s">
        <v>14</v>
      </c>
    </row>
    <row r="1157" spans="1:6" ht="72">
      <c r="A1157" s="8">
        <v>7856</v>
      </c>
      <c r="B1157" s="8" t="s">
        <v>1149</v>
      </c>
      <c r="C1157" s="8">
        <v>4</v>
      </c>
      <c r="D1157" s="8" t="s">
        <v>1291</v>
      </c>
      <c r="E1157" s="8" t="s">
        <v>1292</v>
      </c>
      <c r="F1157" s="8" t="s">
        <v>14</v>
      </c>
    </row>
    <row r="1158" spans="1:6" ht="28.8">
      <c r="A1158" s="8">
        <v>2108</v>
      </c>
      <c r="B1158" s="8" t="s">
        <v>1149</v>
      </c>
      <c r="C1158" s="8">
        <v>4</v>
      </c>
      <c r="D1158" s="8" t="s">
        <v>1813</v>
      </c>
      <c r="E1158" s="8" t="s">
        <v>1814</v>
      </c>
      <c r="F1158" s="8" t="s">
        <v>14</v>
      </c>
    </row>
    <row r="1159" spans="1:6" ht="57.6">
      <c r="A1159" s="8">
        <v>7208</v>
      </c>
      <c r="B1159" s="8" t="s">
        <v>1149</v>
      </c>
      <c r="C1159" s="8">
        <v>1</v>
      </c>
      <c r="D1159" s="8" t="s">
        <v>1525</v>
      </c>
      <c r="E1159" s="8" t="s">
        <v>1526</v>
      </c>
      <c r="F1159" s="8" t="s">
        <v>14</v>
      </c>
    </row>
    <row r="1160" spans="1:6" ht="72">
      <c r="A1160" s="8">
        <v>5981</v>
      </c>
      <c r="B1160" s="8" t="s">
        <v>1149</v>
      </c>
      <c r="C1160" s="8">
        <v>3</v>
      </c>
      <c r="D1160" s="8" t="s">
        <v>1445</v>
      </c>
      <c r="E1160" s="8" t="s">
        <v>1446</v>
      </c>
      <c r="F1160" s="8" t="s">
        <v>14</v>
      </c>
    </row>
    <row r="1161" spans="1:6" ht="86.4">
      <c r="A1161" s="8">
        <v>2101</v>
      </c>
      <c r="B1161" s="8" t="s">
        <v>1149</v>
      </c>
      <c r="C1161" s="8">
        <v>2</v>
      </c>
      <c r="D1161" s="8" t="s">
        <v>1288</v>
      </c>
      <c r="E1161" s="8" t="s">
        <v>1289</v>
      </c>
      <c r="F1161" s="8" t="s">
        <v>14</v>
      </c>
    </row>
    <row r="1162" spans="1:6" ht="72">
      <c r="A1162" s="8">
        <v>7960</v>
      </c>
      <c r="B1162" s="8" t="s">
        <v>1149</v>
      </c>
      <c r="C1162" s="8">
        <v>5</v>
      </c>
      <c r="D1162" s="8" t="s">
        <v>1333</v>
      </c>
      <c r="E1162" s="8" t="s">
        <v>1334</v>
      </c>
      <c r="F1162" s="8" t="s">
        <v>14</v>
      </c>
    </row>
    <row r="1163" spans="1:6" ht="86.4">
      <c r="A1163" s="8">
        <v>7891</v>
      </c>
      <c r="B1163" s="8" t="s">
        <v>1149</v>
      </c>
      <c r="C1163" s="8">
        <v>1</v>
      </c>
      <c r="D1163" s="8" t="s">
        <v>1817</v>
      </c>
      <c r="E1163" s="8" t="s">
        <v>1818</v>
      </c>
      <c r="F1163" s="8" t="s">
        <v>14</v>
      </c>
    </row>
    <row r="1164" spans="1:6" ht="43.2">
      <c r="A1164" s="8">
        <v>7973</v>
      </c>
      <c r="B1164" s="8" t="s">
        <v>1149</v>
      </c>
      <c r="C1164" s="8">
        <v>1</v>
      </c>
      <c r="D1164" s="8" t="s">
        <v>1832</v>
      </c>
      <c r="E1164" s="8" t="s">
        <v>17</v>
      </c>
      <c r="F1164" s="8" t="s">
        <v>14</v>
      </c>
    </row>
    <row r="1165" spans="1:6" ht="86.4">
      <c r="A1165" s="8">
        <v>8097</v>
      </c>
      <c r="B1165" s="8" t="s">
        <v>1149</v>
      </c>
      <c r="C1165" s="8">
        <v>3</v>
      </c>
      <c r="D1165" s="8" t="s">
        <v>1783</v>
      </c>
      <c r="E1165" s="8" t="s">
        <v>1784</v>
      </c>
      <c r="F1165" s="8" t="s">
        <v>14</v>
      </c>
    </row>
    <row r="1166" spans="1:6" ht="28.8">
      <c r="A1166" s="8">
        <v>7924</v>
      </c>
      <c r="B1166" s="8" t="s">
        <v>1149</v>
      </c>
      <c r="C1166" s="8">
        <v>2</v>
      </c>
      <c r="D1166" s="8" t="s">
        <v>1546</v>
      </c>
      <c r="E1166" s="8" t="s">
        <v>18</v>
      </c>
      <c r="F1166" s="8" t="s">
        <v>14</v>
      </c>
    </row>
    <row r="1167" spans="1:6" ht="28.8">
      <c r="A1167" s="8">
        <v>8073</v>
      </c>
      <c r="B1167" s="8" t="s">
        <v>1149</v>
      </c>
      <c r="C1167" s="8">
        <v>1</v>
      </c>
      <c r="D1167" s="8" t="s">
        <v>1636</v>
      </c>
      <c r="E1167" s="8" t="s">
        <v>1637</v>
      </c>
      <c r="F1167" s="8" t="s">
        <v>14</v>
      </c>
    </row>
    <row r="1168" spans="1:6" ht="57.6">
      <c r="A1168" s="8">
        <v>7972</v>
      </c>
      <c r="B1168" s="8" t="s">
        <v>1149</v>
      </c>
      <c r="C1168" s="8">
        <v>1</v>
      </c>
      <c r="D1168" s="8" t="s">
        <v>1356</v>
      </c>
      <c r="E1168" s="8" t="s">
        <v>1357</v>
      </c>
      <c r="F1168" s="8" t="s">
        <v>14</v>
      </c>
    </row>
    <row r="1169" spans="1:6" ht="115.2">
      <c r="A1169" s="8">
        <v>1989</v>
      </c>
      <c r="B1169" s="8" t="s">
        <v>1149</v>
      </c>
      <c r="C1169" s="8">
        <v>5</v>
      </c>
      <c r="D1169" s="8" t="s">
        <v>1706</v>
      </c>
      <c r="E1169" s="8" t="s">
        <v>1707</v>
      </c>
      <c r="F1169" s="8" t="s">
        <v>14</v>
      </c>
    </row>
    <row r="1170" spans="1:6" ht="115.2">
      <c r="A1170" s="8">
        <v>5966</v>
      </c>
      <c r="B1170" s="8" t="s">
        <v>1149</v>
      </c>
      <c r="C1170" s="8">
        <v>3</v>
      </c>
      <c r="D1170" s="8" t="s">
        <v>1421</v>
      </c>
      <c r="E1170" s="8" t="s">
        <v>1422</v>
      </c>
      <c r="F1170" s="8" t="s">
        <v>14</v>
      </c>
    </row>
    <row r="1171" spans="1:6" ht="28.8">
      <c r="A1171" s="8">
        <v>5651</v>
      </c>
      <c r="B1171" s="8" t="s">
        <v>1149</v>
      </c>
      <c r="C1171" s="8">
        <v>1</v>
      </c>
      <c r="D1171" s="8" t="s">
        <v>1624</v>
      </c>
      <c r="E1171" s="8" t="s">
        <v>1625</v>
      </c>
      <c r="F1171" s="8" t="s">
        <v>14</v>
      </c>
    </row>
    <row r="1172" spans="1:6" ht="57.6">
      <c r="A1172" s="8">
        <v>5919</v>
      </c>
      <c r="B1172" s="8" t="s">
        <v>1149</v>
      </c>
      <c r="C1172" s="8">
        <v>2</v>
      </c>
      <c r="D1172" s="8" t="s">
        <v>1751</v>
      </c>
      <c r="E1172" s="8" t="s">
        <v>1752</v>
      </c>
      <c r="F1172" s="8" t="s">
        <v>14</v>
      </c>
    </row>
    <row r="1173" spans="1:6" ht="43.2">
      <c r="A1173" s="8">
        <v>116</v>
      </c>
      <c r="B1173" s="8" t="s">
        <v>1149</v>
      </c>
      <c r="C1173" s="8">
        <v>2</v>
      </c>
      <c r="D1173" s="8" t="s">
        <v>1833</v>
      </c>
      <c r="E1173" s="8" t="s">
        <v>17</v>
      </c>
      <c r="F1173" s="8" t="s">
        <v>14</v>
      </c>
    </row>
    <row r="1174" spans="1:6" ht="86.4">
      <c r="A1174" s="8">
        <v>8748</v>
      </c>
      <c r="B1174" s="8" t="s">
        <v>1149</v>
      </c>
      <c r="C1174" s="8">
        <v>1</v>
      </c>
      <c r="D1174" s="8" t="s">
        <v>1671</v>
      </c>
      <c r="E1174" s="8" t="s">
        <v>1672</v>
      </c>
      <c r="F1174" s="8" t="s">
        <v>14</v>
      </c>
    </row>
    <row r="1175" spans="1:6" ht="172.8">
      <c r="A1175" s="8">
        <v>8837</v>
      </c>
      <c r="B1175" s="8" t="s">
        <v>1149</v>
      </c>
      <c r="C1175" s="8">
        <v>1</v>
      </c>
      <c r="D1175" s="8" t="s">
        <v>1834</v>
      </c>
      <c r="E1175" s="8" t="s">
        <v>1835</v>
      </c>
      <c r="F1175" s="8" t="s">
        <v>14</v>
      </c>
    </row>
    <row r="1176" spans="1:6" ht="43.2">
      <c r="A1176" s="8">
        <v>8979</v>
      </c>
      <c r="B1176" s="8" t="s">
        <v>1149</v>
      </c>
      <c r="C1176" s="8">
        <v>1</v>
      </c>
      <c r="D1176" s="8" t="s">
        <v>1836</v>
      </c>
      <c r="E1176" s="8" t="s">
        <v>1837</v>
      </c>
      <c r="F1176" s="8" t="s">
        <v>14</v>
      </c>
    </row>
    <row r="1177" spans="1:6" ht="72">
      <c r="A1177" s="8">
        <v>8737</v>
      </c>
      <c r="B1177" s="8" t="s">
        <v>1149</v>
      </c>
      <c r="C1177" s="8">
        <v>1</v>
      </c>
      <c r="D1177" s="8" t="s">
        <v>1220</v>
      </c>
      <c r="E1177" s="8" t="s">
        <v>1221</v>
      </c>
      <c r="F1177" s="8" t="s">
        <v>14</v>
      </c>
    </row>
    <row r="1178" spans="1:6" ht="57.6">
      <c r="A1178" s="8">
        <v>8683</v>
      </c>
      <c r="B1178" s="8" t="s">
        <v>1149</v>
      </c>
      <c r="C1178" s="8">
        <v>3</v>
      </c>
      <c r="D1178" s="8" t="s">
        <v>1838</v>
      </c>
      <c r="E1178" s="8" t="s">
        <v>1839</v>
      </c>
      <c r="F1178" s="8" t="s">
        <v>14</v>
      </c>
    </row>
    <row r="1179" spans="1:6" ht="144">
      <c r="A1179" s="8">
        <v>8884</v>
      </c>
      <c r="B1179" s="8" t="s">
        <v>1149</v>
      </c>
      <c r="C1179" s="8">
        <v>1</v>
      </c>
      <c r="D1179" s="8" t="s">
        <v>1840</v>
      </c>
      <c r="E1179" s="8" t="s">
        <v>1841</v>
      </c>
      <c r="F1179" s="8" t="s">
        <v>14</v>
      </c>
    </row>
    <row r="1180" spans="1:6" ht="28.8">
      <c r="A1180" s="8">
        <v>9186</v>
      </c>
      <c r="B1180" s="8" t="s">
        <v>1149</v>
      </c>
      <c r="C1180" s="8">
        <v>1</v>
      </c>
      <c r="D1180" s="8" t="s">
        <v>1842</v>
      </c>
      <c r="E1180" s="8" t="s">
        <v>24</v>
      </c>
      <c r="F1180" s="8" t="s">
        <v>14</v>
      </c>
    </row>
    <row r="1181" spans="1:6" ht="72">
      <c r="A1181" s="8">
        <v>84</v>
      </c>
      <c r="B1181" s="8" t="s">
        <v>1149</v>
      </c>
      <c r="C1181" s="8">
        <v>3</v>
      </c>
      <c r="D1181" s="8" t="s">
        <v>243</v>
      </c>
      <c r="E1181" s="8" t="s">
        <v>1724</v>
      </c>
      <c r="F1181" s="8" t="s">
        <v>14</v>
      </c>
    </row>
    <row r="1182" spans="1:6">
      <c r="A1182" s="8">
        <v>8726</v>
      </c>
      <c r="B1182" s="8" t="s">
        <v>1149</v>
      </c>
      <c r="C1182" s="8">
        <v>4</v>
      </c>
      <c r="D1182" s="8" t="s">
        <v>1843</v>
      </c>
      <c r="E1182" s="8" t="s">
        <v>1134</v>
      </c>
      <c r="F1182" s="8" t="s">
        <v>14</v>
      </c>
    </row>
    <row r="1183" spans="1:6" ht="57.6">
      <c r="A1183" s="8">
        <v>9377</v>
      </c>
      <c r="B1183" s="8" t="s">
        <v>1149</v>
      </c>
      <c r="C1183" s="8">
        <v>5</v>
      </c>
      <c r="D1183" s="8" t="s">
        <v>1562</v>
      </c>
      <c r="E1183" s="8" t="s">
        <v>1563</v>
      </c>
      <c r="F1183" s="8" t="s">
        <v>14</v>
      </c>
    </row>
    <row r="1184" spans="1:6" ht="72">
      <c r="A1184" s="8">
        <v>8708</v>
      </c>
      <c r="B1184" s="8" t="s">
        <v>1149</v>
      </c>
      <c r="C1184" s="8">
        <v>2</v>
      </c>
      <c r="D1184" s="8" t="s">
        <v>1701</v>
      </c>
      <c r="E1184" s="8" t="s">
        <v>1702</v>
      </c>
      <c r="F1184" s="8" t="s">
        <v>14</v>
      </c>
    </row>
    <row r="1185" spans="1:6" ht="72">
      <c r="A1185" s="8">
        <v>9392</v>
      </c>
      <c r="B1185" s="8" t="s">
        <v>1149</v>
      </c>
      <c r="C1185" s="8">
        <v>2</v>
      </c>
      <c r="D1185" s="8" t="s">
        <v>1566</v>
      </c>
      <c r="E1185" s="8" t="s">
        <v>1567</v>
      </c>
      <c r="F1185" s="8" t="s">
        <v>14</v>
      </c>
    </row>
    <row r="1186" spans="1:6" ht="72">
      <c r="A1186" s="8">
        <v>961</v>
      </c>
      <c r="B1186" s="8" t="s">
        <v>1149</v>
      </c>
      <c r="C1186" s="8">
        <v>3</v>
      </c>
      <c r="D1186" s="8" t="s">
        <v>1844</v>
      </c>
      <c r="E1186" s="8" t="s">
        <v>1845</v>
      </c>
      <c r="F1186" s="8" t="s">
        <v>14</v>
      </c>
    </row>
    <row r="1187" spans="1:6" ht="28.8">
      <c r="A1187" s="8">
        <v>277</v>
      </c>
      <c r="B1187" s="8" t="s">
        <v>1149</v>
      </c>
      <c r="C1187" s="8">
        <v>2</v>
      </c>
      <c r="D1187" s="8" t="s">
        <v>1846</v>
      </c>
      <c r="E1187" s="8" t="s">
        <v>20</v>
      </c>
      <c r="F1187" s="8" t="s">
        <v>14</v>
      </c>
    </row>
    <row r="1188" spans="1:6" ht="72">
      <c r="A1188" s="8">
        <v>8803</v>
      </c>
      <c r="B1188" s="8" t="s">
        <v>1149</v>
      </c>
      <c r="C1188" s="8">
        <v>1</v>
      </c>
      <c r="D1188" s="8" t="s">
        <v>1847</v>
      </c>
      <c r="E1188" s="8" t="s">
        <v>1848</v>
      </c>
      <c r="F1188" s="8" t="s">
        <v>14</v>
      </c>
    </row>
    <row r="1189" spans="1:6" ht="28.8">
      <c r="A1189" s="8">
        <v>9022</v>
      </c>
      <c r="B1189" s="8" t="s">
        <v>1149</v>
      </c>
      <c r="C1189" s="8">
        <v>5</v>
      </c>
      <c r="D1189" s="8" t="s">
        <v>1849</v>
      </c>
      <c r="E1189" s="8" t="s">
        <v>1134</v>
      </c>
      <c r="F1189" s="8" t="s">
        <v>14</v>
      </c>
    </row>
    <row r="1190" spans="1:6" ht="43.2">
      <c r="A1190" s="8">
        <v>168</v>
      </c>
      <c r="B1190" s="8" t="s">
        <v>1149</v>
      </c>
      <c r="C1190" s="8">
        <v>1</v>
      </c>
      <c r="D1190" s="8" t="s">
        <v>1850</v>
      </c>
      <c r="E1190" s="8" t="s">
        <v>20</v>
      </c>
      <c r="F1190" s="8" t="s">
        <v>14</v>
      </c>
    </row>
    <row r="1191" spans="1:6" ht="86.4">
      <c r="A1191" s="8">
        <v>9102</v>
      </c>
      <c r="B1191" s="8" t="s">
        <v>1149</v>
      </c>
      <c r="C1191" s="8">
        <v>1</v>
      </c>
      <c r="D1191" s="8" t="s">
        <v>1695</v>
      </c>
      <c r="E1191" s="8" t="s">
        <v>1696</v>
      </c>
      <c r="F1191" s="8" t="s">
        <v>14</v>
      </c>
    </row>
    <row r="1192" spans="1:6" ht="72">
      <c r="A1192" s="8">
        <v>8674</v>
      </c>
      <c r="B1192" s="8" t="s">
        <v>1149</v>
      </c>
      <c r="C1192" s="8">
        <v>4</v>
      </c>
      <c r="D1192" s="8" t="s">
        <v>1708</v>
      </c>
      <c r="E1192" s="8" t="s">
        <v>1709</v>
      </c>
      <c r="F1192" s="8" t="s">
        <v>14</v>
      </c>
    </row>
    <row r="1193" spans="1:6" ht="43.2">
      <c r="A1193" s="8">
        <v>9524</v>
      </c>
      <c r="B1193" s="8" t="s">
        <v>1149</v>
      </c>
      <c r="C1193" s="8">
        <v>3</v>
      </c>
      <c r="D1193" s="8" t="s">
        <v>1570</v>
      </c>
      <c r="E1193" s="8" t="s">
        <v>1571</v>
      </c>
      <c r="F1193" s="8" t="s">
        <v>14</v>
      </c>
    </row>
    <row r="1194" spans="1:6" ht="43.2">
      <c r="A1194" s="8">
        <v>9526</v>
      </c>
      <c r="B1194" s="8" t="s">
        <v>1149</v>
      </c>
      <c r="C1194" s="8">
        <v>2</v>
      </c>
      <c r="D1194" s="8" t="s">
        <v>1721</v>
      </c>
      <c r="E1194" s="8" t="s">
        <v>1722</v>
      </c>
      <c r="F1194" s="8" t="s">
        <v>14</v>
      </c>
    </row>
    <row r="1195" spans="1:6" ht="57.6">
      <c r="A1195" s="8">
        <v>8950</v>
      </c>
      <c r="B1195" s="8" t="s">
        <v>1149</v>
      </c>
      <c r="C1195" s="8">
        <v>1</v>
      </c>
      <c r="D1195" s="8" t="s">
        <v>1851</v>
      </c>
      <c r="E1195" s="8" t="s">
        <v>26</v>
      </c>
      <c r="F1195" s="8" t="s">
        <v>14</v>
      </c>
    </row>
    <row r="1196" spans="1:6" ht="86.4">
      <c r="A1196" s="8">
        <v>9467</v>
      </c>
      <c r="B1196" s="8" t="s">
        <v>1149</v>
      </c>
      <c r="C1196" s="8">
        <v>3</v>
      </c>
      <c r="D1196" s="8" t="s">
        <v>1852</v>
      </c>
      <c r="E1196" s="8" t="s">
        <v>1853</v>
      </c>
      <c r="F1196" s="8" t="s">
        <v>14</v>
      </c>
    </row>
    <row r="1197" spans="1:6" ht="28.8">
      <c r="A1197" s="8">
        <v>315</v>
      </c>
      <c r="B1197" s="8" t="s">
        <v>1149</v>
      </c>
      <c r="C1197" s="8">
        <v>5</v>
      </c>
      <c r="D1197" s="8" t="s">
        <v>1854</v>
      </c>
      <c r="E1197" s="8" t="s">
        <v>1855</v>
      </c>
      <c r="F1197" s="8" t="s">
        <v>14</v>
      </c>
    </row>
    <row r="1198" spans="1:6" ht="43.2">
      <c r="A1198" s="8">
        <v>563</v>
      </c>
      <c r="B1198" s="8" t="s">
        <v>1149</v>
      </c>
      <c r="C1198" s="8">
        <v>4</v>
      </c>
      <c r="D1198" s="8" t="s">
        <v>1856</v>
      </c>
      <c r="E1198" s="8" t="s">
        <v>1857</v>
      </c>
      <c r="F1198" s="8" t="s">
        <v>14</v>
      </c>
    </row>
    <row r="1199" spans="1:6" ht="129.6">
      <c r="A1199" s="8">
        <v>9405</v>
      </c>
      <c r="B1199" s="8" t="s">
        <v>1149</v>
      </c>
      <c r="C1199" s="8">
        <v>3</v>
      </c>
      <c r="D1199" s="8" t="s">
        <v>1726</v>
      </c>
      <c r="E1199" s="8" t="s">
        <v>1727</v>
      </c>
      <c r="F1199" s="8" t="s">
        <v>14</v>
      </c>
    </row>
    <row r="1200" spans="1:6" ht="57.6">
      <c r="A1200" s="8">
        <v>8958</v>
      </c>
      <c r="B1200" s="8" t="s">
        <v>1149</v>
      </c>
      <c r="C1200" s="8">
        <v>1</v>
      </c>
      <c r="D1200" s="8" t="s">
        <v>1247</v>
      </c>
      <c r="E1200" s="8" t="s">
        <v>1248</v>
      </c>
      <c r="F1200" s="8" t="s">
        <v>14</v>
      </c>
    </row>
    <row r="1201" spans="1:6" ht="72">
      <c r="A1201" s="8">
        <v>8761</v>
      </c>
      <c r="B1201" s="8" t="s">
        <v>1149</v>
      </c>
      <c r="C1201" s="8">
        <v>1</v>
      </c>
      <c r="D1201" s="8" t="s">
        <v>1858</v>
      </c>
      <c r="E1201" s="8" t="s">
        <v>1859</v>
      </c>
      <c r="F1201" s="8" t="s">
        <v>14</v>
      </c>
    </row>
    <row r="1202" spans="1:6" ht="72">
      <c r="A1202" s="8">
        <v>9435</v>
      </c>
      <c r="B1202" s="8" t="s">
        <v>1149</v>
      </c>
      <c r="C1202" s="8">
        <v>4</v>
      </c>
      <c r="D1202" s="8" t="s">
        <v>1860</v>
      </c>
      <c r="E1202" s="8" t="s">
        <v>1861</v>
      </c>
      <c r="F1202" s="8" t="s">
        <v>14</v>
      </c>
    </row>
    <row r="1203" spans="1:6" ht="72">
      <c r="A1203" s="8">
        <v>913</v>
      </c>
      <c r="B1203" s="8" t="s">
        <v>1149</v>
      </c>
      <c r="C1203" s="8">
        <v>2</v>
      </c>
      <c r="D1203" s="8" t="s">
        <v>1862</v>
      </c>
      <c r="E1203" s="8" t="s">
        <v>1863</v>
      </c>
      <c r="F1203" s="8" t="s">
        <v>14</v>
      </c>
    </row>
    <row r="1204" spans="1:6" ht="100.8">
      <c r="A1204" s="8">
        <v>8760</v>
      </c>
      <c r="B1204" s="8" t="s">
        <v>1149</v>
      </c>
      <c r="C1204" s="8">
        <v>1</v>
      </c>
      <c r="D1204" s="8" t="s">
        <v>1864</v>
      </c>
      <c r="E1204" s="8" t="s">
        <v>1865</v>
      </c>
      <c r="F1204" s="8" t="s">
        <v>14</v>
      </c>
    </row>
    <row r="1205" spans="1:6" ht="57.6">
      <c r="A1205" s="8">
        <v>9084</v>
      </c>
      <c r="B1205" s="8" t="s">
        <v>1149</v>
      </c>
      <c r="C1205" s="8">
        <v>1</v>
      </c>
      <c r="D1205" s="8" t="s">
        <v>1583</v>
      </c>
      <c r="E1205" s="8" t="s">
        <v>1584</v>
      </c>
      <c r="F1205" s="8" t="s">
        <v>14</v>
      </c>
    </row>
    <row r="1206" spans="1:6" ht="43.2">
      <c r="A1206" s="8">
        <v>9091</v>
      </c>
      <c r="B1206" s="8" t="s">
        <v>1149</v>
      </c>
      <c r="C1206" s="8">
        <v>1</v>
      </c>
      <c r="D1206" s="8" t="s">
        <v>1866</v>
      </c>
      <c r="E1206" s="8" t="s">
        <v>1867</v>
      </c>
      <c r="F1206" s="8" t="s">
        <v>14</v>
      </c>
    </row>
    <row r="1207" spans="1:6" ht="144">
      <c r="A1207" s="8">
        <v>8771</v>
      </c>
      <c r="B1207" s="8" t="s">
        <v>1149</v>
      </c>
      <c r="C1207" s="8">
        <v>1</v>
      </c>
      <c r="D1207" s="8" t="s">
        <v>1239</v>
      </c>
      <c r="E1207" s="8" t="s">
        <v>1240</v>
      </c>
      <c r="F1207" s="8" t="s">
        <v>14</v>
      </c>
    </row>
    <row r="1208" spans="1:6" ht="100.8">
      <c r="A1208" s="8">
        <v>9809</v>
      </c>
      <c r="B1208" s="8" t="s">
        <v>1149</v>
      </c>
      <c r="C1208" s="8">
        <v>1</v>
      </c>
      <c r="D1208" s="8" t="s">
        <v>1868</v>
      </c>
      <c r="E1208" s="8" t="s">
        <v>1869</v>
      </c>
      <c r="F1208" s="8" t="s">
        <v>14</v>
      </c>
    </row>
    <row r="1209" spans="1:6" ht="28.8">
      <c r="A1209" s="8">
        <v>2805</v>
      </c>
      <c r="B1209" s="8" t="s">
        <v>1149</v>
      </c>
      <c r="C1209" s="8">
        <v>2</v>
      </c>
      <c r="D1209" s="8" t="s">
        <v>1245</v>
      </c>
      <c r="E1209" s="8" t="s">
        <v>1246</v>
      </c>
      <c r="F1209" s="8" t="s">
        <v>30</v>
      </c>
    </row>
    <row r="1210" spans="1:6" ht="57.6">
      <c r="A1210" s="8">
        <v>8966</v>
      </c>
      <c r="B1210" s="8" t="s">
        <v>1149</v>
      </c>
      <c r="C1210" s="8">
        <v>5</v>
      </c>
      <c r="D1210" s="8" t="s">
        <v>1249</v>
      </c>
      <c r="E1210" s="8" t="s">
        <v>1250</v>
      </c>
      <c r="F1210" s="8" t="s">
        <v>14</v>
      </c>
    </row>
    <row r="1211" spans="1:6" ht="57.6">
      <c r="A1211" s="8">
        <v>9104</v>
      </c>
      <c r="B1211" s="8" t="s">
        <v>1149</v>
      </c>
      <c r="C1211" s="8">
        <v>1</v>
      </c>
      <c r="D1211" s="8" t="s">
        <v>1697</v>
      </c>
      <c r="E1211" s="8" t="s">
        <v>1698</v>
      </c>
      <c r="F1211" s="8" t="s">
        <v>14</v>
      </c>
    </row>
    <row r="1212" spans="1:6" ht="28.8">
      <c r="A1212" s="8">
        <v>6776</v>
      </c>
      <c r="B1212" s="8" t="s">
        <v>1149</v>
      </c>
      <c r="C1212" s="8">
        <v>3</v>
      </c>
      <c r="D1212" s="8" t="s">
        <v>1786</v>
      </c>
      <c r="E1212" s="8" t="s">
        <v>1787</v>
      </c>
      <c r="F1212" s="8" t="s">
        <v>14</v>
      </c>
    </row>
    <row r="1213" spans="1:6" ht="43.2">
      <c r="A1213" s="8">
        <v>6994</v>
      </c>
      <c r="B1213" s="8" t="s">
        <v>1149</v>
      </c>
      <c r="C1213" s="8">
        <v>2</v>
      </c>
      <c r="D1213" s="8" t="s">
        <v>1491</v>
      </c>
      <c r="E1213" s="8" t="s">
        <v>1492</v>
      </c>
      <c r="F1213" s="8" t="s">
        <v>14</v>
      </c>
    </row>
    <row r="1214" spans="1:6" ht="144">
      <c r="A1214" s="8">
        <v>7034</v>
      </c>
      <c r="B1214" s="8" t="s">
        <v>1149</v>
      </c>
      <c r="C1214" s="8">
        <v>1</v>
      </c>
      <c r="D1214" s="8" t="s">
        <v>1638</v>
      </c>
      <c r="E1214" s="8" t="s">
        <v>1639</v>
      </c>
      <c r="F1214" s="8" t="s">
        <v>14</v>
      </c>
    </row>
    <row r="1215" spans="1:6">
      <c r="A1215" s="8">
        <v>2457</v>
      </c>
      <c r="B1215" s="8" t="s">
        <v>1149</v>
      </c>
      <c r="C1215" s="8">
        <v>2</v>
      </c>
      <c r="D1215" s="8" t="s">
        <v>1870</v>
      </c>
      <c r="E1215" s="8" t="s">
        <v>26</v>
      </c>
      <c r="F1215" s="8" t="s">
        <v>14</v>
      </c>
    </row>
    <row r="1216" spans="1:6" ht="43.2">
      <c r="A1216" s="8">
        <v>2332</v>
      </c>
      <c r="B1216" s="8" t="s">
        <v>1149</v>
      </c>
      <c r="C1216" s="8">
        <v>1</v>
      </c>
      <c r="D1216" s="8" t="s">
        <v>1871</v>
      </c>
      <c r="E1216" s="8" t="s">
        <v>17</v>
      </c>
      <c r="F1216" s="8" t="s">
        <v>14</v>
      </c>
    </row>
    <row r="1217" spans="1:6" ht="57.6">
      <c r="A1217" s="8">
        <v>7045</v>
      </c>
      <c r="B1217" s="8" t="s">
        <v>1149</v>
      </c>
      <c r="C1217" s="8">
        <v>2</v>
      </c>
      <c r="D1217" s="8" t="s">
        <v>1425</v>
      </c>
      <c r="E1217" s="8" t="s">
        <v>1426</v>
      </c>
      <c r="F1217" s="8" t="s">
        <v>14</v>
      </c>
    </row>
    <row r="1218" spans="1:6" ht="28.8">
      <c r="A1218" s="8">
        <v>2275</v>
      </c>
      <c r="B1218" s="8" t="s">
        <v>1149</v>
      </c>
      <c r="C1218" s="8">
        <v>5</v>
      </c>
      <c r="D1218" s="8" t="s">
        <v>1643</v>
      </c>
      <c r="E1218" s="8" t="s">
        <v>1639</v>
      </c>
      <c r="F1218" s="8" t="s">
        <v>14</v>
      </c>
    </row>
    <row r="1219" spans="1:6" ht="72">
      <c r="A1219" s="8">
        <v>7050</v>
      </c>
      <c r="B1219" s="8" t="s">
        <v>1149</v>
      </c>
      <c r="C1219" s="8">
        <v>3</v>
      </c>
      <c r="D1219" s="8" t="s">
        <v>1560</v>
      </c>
      <c r="E1219" s="8" t="s">
        <v>1561</v>
      </c>
      <c r="F1219" s="8" t="s">
        <v>14</v>
      </c>
    </row>
    <row r="1220" spans="1:6" ht="72">
      <c r="A1220" s="8">
        <v>7061</v>
      </c>
      <c r="B1220" s="8" t="s">
        <v>1149</v>
      </c>
      <c r="C1220" s="8">
        <v>1</v>
      </c>
      <c r="D1220" s="8" t="s">
        <v>1393</v>
      </c>
      <c r="E1220" s="8" t="s">
        <v>1394</v>
      </c>
      <c r="F1220" s="8" t="s">
        <v>14</v>
      </c>
    </row>
    <row r="1221" spans="1:6" ht="57.6">
      <c r="A1221" s="8">
        <v>2208</v>
      </c>
      <c r="B1221" s="8" t="s">
        <v>1149</v>
      </c>
      <c r="C1221" s="8">
        <v>5</v>
      </c>
      <c r="D1221" s="8" t="s">
        <v>1278</v>
      </c>
      <c r="E1221" s="8" t="s">
        <v>1279</v>
      </c>
      <c r="F1221" s="8" t="s">
        <v>14</v>
      </c>
    </row>
    <row r="1222" spans="1:6" ht="43.2">
      <c r="A1222" s="8">
        <v>2137</v>
      </c>
      <c r="B1222" s="8" t="s">
        <v>1149</v>
      </c>
      <c r="C1222" s="8">
        <v>2</v>
      </c>
      <c r="D1222" s="8" t="s">
        <v>1350</v>
      </c>
      <c r="E1222" s="8" t="s">
        <v>1351</v>
      </c>
      <c r="F1222" s="8" t="s">
        <v>14</v>
      </c>
    </row>
    <row r="1223" spans="1:6" ht="115.2">
      <c r="A1223" s="8">
        <v>6376</v>
      </c>
      <c r="B1223" s="8" t="s">
        <v>1149</v>
      </c>
      <c r="C1223" s="8">
        <v>3</v>
      </c>
      <c r="D1223" s="8" t="s">
        <v>1872</v>
      </c>
      <c r="E1223" s="8" t="s">
        <v>1134</v>
      </c>
      <c r="F1223" s="8" t="s">
        <v>14</v>
      </c>
    </row>
    <row r="1224" spans="1:6" ht="72">
      <c r="A1224" s="8">
        <v>6355</v>
      </c>
      <c r="B1224" s="8" t="s">
        <v>1149</v>
      </c>
      <c r="C1224" s="8">
        <v>2</v>
      </c>
      <c r="D1224" s="8" t="s">
        <v>1222</v>
      </c>
      <c r="E1224" s="8" t="s">
        <v>1223</v>
      </c>
      <c r="F1224" s="8" t="s">
        <v>14</v>
      </c>
    </row>
    <row r="1225" spans="1:6" ht="115.2">
      <c r="A1225" s="8">
        <v>6340</v>
      </c>
      <c r="B1225" s="8" t="s">
        <v>1149</v>
      </c>
      <c r="C1225" s="8">
        <v>1</v>
      </c>
      <c r="D1225" s="8" t="s">
        <v>1371</v>
      </c>
      <c r="E1225" s="8" t="s">
        <v>1372</v>
      </c>
      <c r="F1225" s="8" t="s">
        <v>14</v>
      </c>
    </row>
    <row r="1226" spans="1:6" ht="57.6">
      <c r="A1226" s="8">
        <v>6331</v>
      </c>
      <c r="B1226" s="8" t="s">
        <v>1149</v>
      </c>
      <c r="C1226" s="8">
        <v>4</v>
      </c>
      <c r="D1226" s="8" t="s">
        <v>1377</v>
      </c>
      <c r="E1226" s="8" t="s">
        <v>1378</v>
      </c>
      <c r="F1226" s="8" t="s">
        <v>14</v>
      </c>
    </row>
    <row r="1227" spans="1:6" ht="43.2">
      <c r="A1227" s="8">
        <v>6672</v>
      </c>
      <c r="B1227" s="8" t="s">
        <v>1149</v>
      </c>
      <c r="C1227" s="8">
        <v>3</v>
      </c>
      <c r="D1227" s="8" t="s">
        <v>1679</v>
      </c>
      <c r="E1227" s="8" t="s">
        <v>1680</v>
      </c>
      <c r="F1227" s="8" t="s">
        <v>14</v>
      </c>
    </row>
    <row r="1228" spans="1:6" ht="43.2">
      <c r="A1228" s="8">
        <v>6625</v>
      </c>
      <c r="B1228" s="8" t="s">
        <v>1149</v>
      </c>
      <c r="C1228" s="8">
        <v>4</v>
      </c>
      <c r="D1228" s="8" t="s">
        <v>1459</v>
      </c>
      <c r="E1228" s="8" t="s">
        <v>1460</v>
      </c>
      <c r="F1228" s="8" t="s">
        <v>14</v>
      </c>
    </row>
    <row r="1229" spans="1:6" ht="43.2">
      <c r="A1229" s="8">
        <v>2114</v>
      </c>
      <c r="B1229" s="8" t="s">
        <v>1149</v>
      </c>
      <c r="C1229" s="8">
        <v>1</v>
      </c>
      <c r="D1229" s="8" t="s">
        <v>1807</v>
      </c>
      <c r="E1229" s="8" t="s">
        <v>1808</v>
      </c>
      <c r="F1229" s="8" t="s">
        <v>14</v>
      </c>
    </row>
    <row r="1230" spans="1:6" ht="57.6">
      <c r="A1230" s="8">
        <v>3052</v>
      </c>
      <c r="B1230" s="8" t="s">
        <v>1149</v>
      </c>
      <c r="C1230" s="8">
        <v>5</v>
      </c>
      <c r="D1230" s="8" t="s">
        <v>1873</v>
      </c>
      <c r="E1230" s="8" t="s">
        <v>637</v>
      </c>
      <c r="F1230" s="8" t="s">
        <v>14</v>
      </c>
    </row>
    <row r="1231" spans="1:6" ht="86.4">
      <c r="A1231" s="8">
        <v>5948</v>
      </c>
      <c r="B1231" s="8" t="s">
        <v>1149</v>
      </c>
      <c r="C1231" s="8">
        <v>4</v>
      </c>
      <c r="D1231" s="8" t="s">
        <v>1413</v>
      </c>
      <c r="E1231" s="8" t="s">
        <v>1414</v>
      </c>
      <c r="F1231" s="8" t="s">
        <v>14</v>
      </c>
    </row>
    <row r="1232" spans="1:6" ht="28.8">
      <c r="A1232" s="8">
        <v>1061</v>
      </c>
      <c r="B1232" s="8" t="s">
        <v>1149</v>
      </c>
      <c r="C1232" s="8">
        <v>3</v>
      </c>
      <c r="D1232" s="8" t="s">
        <v>1874</v>
      </c>
      <c r="E1232" s="8" t="s">
        <v>17</v>
      </c>
      <c r="F1232" s="8" t="s">
        <v>14</v>
      </c>
    </row>
    <row r="1233" spans="1:6" ht="43.2">
      <c r="A1233" s="8">
        <v>6602</v>
      </c>
      <c r="B1233" s="8" t="s">
        <v>1149</v>
      </c>
      <c r="C1233" s="8">
        <v>2</v>
      </c>
      <c r="D1233" s="8" t="s">
        <v>1391</v>
      </c>
      <c r="E1233" s="8" t="s">
        <v>1392</v>
      </c>
      <c r="F1233" s="8" t="s">
        <v>14</v>
      </c>
    </row>
    <row r="1234" spans="1:6" ht="43.2">
      <c r="A1234" s="8">
        <v>3608</v>
      </c>
      <c r="B1234" s="8" t="s">
        <v>1149</v>
      </c>
      <c r="C1234" s="8">
        <v>2</v>
      </c>
      <c r="D1234" s="8" t="s">
        <v>1397</v>
      </c>
      <c r="E1234" s="8" t="s">
        <v>1398</v>
      </c>
      <c r="F1234" s="8" t="s">
        <v>14</v>
      </c>
    </row>
    <row r="1235" spans="1:6" ht="43.2">
      <c r="A1235" s="8">
        <v>3606</v>
      </c>
      <c r="B1235" s="8" t="s">
        <v>1149</v>
      </c>
      <c r="C1235" s="8">
        <v>4</v>
      </c>
      <c r="D1235" s="8" t="s">
        <v>1875</v>
      </c>
      <c r="E1235" s="8" t="s">
        <v>1876</v>
      </c>
      <c r="F1235" s="8" t="s">
        <v>14</v>
      </c>
    </row>
    <row r="1236" spans="1:6" ht="72">
      <c r="A1236" s="8">
        <v>3605</v>
      </c>
      <c r="B1236" s="8" t="s">
        <v>1149</v>
      </c>
      <c r="C1236" s="8">
        <v>1</v>
      </c>
      <c r="D1236" s="8" t="s">
        <v>1395</v>
      </c>
      <c r="E1236" s="8" t="s">
        <v>1396</v>
      </c>
      <c r="F1236" s="8" t="s">
        <v>14</v>
      </c>
    </row>
    <row r="1237" spans="1:6" ht="57.6">
      <c r="A1237" s="8">
        <v>6419</v>
      </c>
      <c r="B1237" s="8" t="s">
        <v>1149</v>
      </c>
      <c r="C1237" s="8">
        <v>5</v>
      </c>
      <c r="D1237" s="8" t="s">
        <v>1877</v>
      </c>
      <c r="E1237" s="8" t="s">
        <v>635</v>
      </c>
      <c r="F1237" s="8" t="s">
        <v>14</v>
      </c>
    </row>
    <row r="1238" spans="1:6" ht="216">
      <c r="A1238" s="8">
        <v>9421</v>
      </c>
      <c r="B1238" s="8" t="s">
        <v>1149</v>
      </c>
      <c r="C1238" s="8">
        <v>2</v>
      </c>
      <c r="D1238" s="8" t="s">
        <v>1878</v>
      </c>
      <c r="E1238" s="8" t="s">
        <v>1879</v>
      </c>
      <c r="F1238" s="8" t="s">
        <v>14</v>
      </c>
    </row>
    <row r="1239" spans="1:6" ht="28.8">
      <c r="A1239" s="8">
        <v>6433</v>
      </c>
      <c r="B1239" s="8" t="s">
        <v>1149</v>
      </c>
      <c r="C1239" s="8">
        <v>4</v>
      </c>
      <c r="D1239" s="8" t="s">
        <v>1880</v>
      </c>
      <c r="E1239" s="8" t="s">
        <v>1134</v>
      </c>
      <c r="F1239" s="8" t="s">
        <v>14</v>
      </c>
    </row>
    <row r="1240" spans="1:6" ht="43.2">
      <c r="A1240" s="8">
        <v>3176</v>
      </c>
      <c r="B1240" s="8" t="s">
        <v>1149</v>
      </c>
      <c r="C1240" s="8">
        <v>4</v>
      </c>
      <c r="D1240" s="8" t="s">
        <v>1523</v>
      </c>
      <c r="E1240" s="8" t="s">
        <v>1524</v>
      </c>
      <c r="F1240" s="8" t="s">
        <v>14</v>
      </c>
    </row>
    <row r="1241" spans="1:6" ht="57.6">
      <c r="A1241" s="8">
        <v>6463</v>
      </c>
      <c r="B1241" s="8" t="s">
        <v>1149</v>
      </c>
      <c r="C1241" s="8">
        <v>2</v>
      </c>
      <c r="D1241" s="8" t="s">
        <v>1189</v>
      </c>
      <c r="E1241" s="8" t="s">
        <v>1190</v>
      </c>
      <c r="F1241" s="8" t="s">
        <v>14</v>
      </c>
    </row>
    <row r="1242" spans="1:6" ht="43.2">
      <c r="A1242" s="8">
        <v>3158</v>
      </c>
      <c r="B1242" s="8" t="s">
        <v>1149</v>
      </c>
      <c r="C1242" s="8">
        <v>3</v>
      </c>
      <c r="D1242" s="8" t="s">
        <v>1881</v>
      </c>
      <c r="E1242" s="8" t="s">
        <v>20</v>
      </c>
      <c r="F1242" s="8" t="s">
        <v>14</v>
      </c>
    </row>
    <row r="1243" spans="1:6" ht="43.2">
      <c r="A1243" s="8">
        <v>6464</v>
      </c>
      <c r="B1243" s="8" t="s">
        <v>1149</v>
      </c>
      <c r="C1243" s="8">
        <v>1</v>
      </c>
      <c r="D1243" s="8" t="s">
        <v>1640</v>
      </c>
      <c r="E1243" s="8" t="s">
        <v>1641</v>
      </c>
      <c r="F1243" s="8" t="s">
        <v>14</v>
      </c>
    </row>
    <row r="1244" spans="1:6" ht="86.4">
      <c r="A1244" s="8">
        <v>6475</v>
      </c>
      <c r="B1244" s="8" t="s">
        <v>1149</v>
      </c>
      <c r="C1244" s="8">
        <v>1</v>
      </c>
      <c r="D1244" s="8" t="s">
        <v>1882</v>
      </c>
      <c r="E1244" s="8" t="s">
        <v>637</v>
      </c>
      <c r="F1244" s="8" t="s">
        <v>14</v>
      </c>
    </row>
    <row r="1245" spans="1:6" ht="28.8">
      <c r="A1245" s="8">
        <v>6477</v>
      </c>
      <c r="B1245" s="8" t="s">
        <v>1149</v>
      </c>
      <c r="C1245" s="8">
        <v>4</v>
      </c>
      <c r="D1245" s="8" t="s">
        <v>1728</v>
      </c>
      <c r="E1245" s="8" t="s">
        <v>25</v>
      </c>
      <c r="F1245" s="8" t="s">
        <v>14</v>
      </c>
    </row>
    <row r="1246" spans="1:6" ht="43.2">
      <c r="A1246" s="8">
        <v>6584</v>
      </c>
      <c r="B1246" s="8" t="s">
        <v>1149</v>
      </c>
      <c r="C1246" s="8">
        <v>4</v>
      </c>
      <c r="D1246" s="8" t="s">
        <v>1193</v>
      </c>
      <c r="E1246" s="8" t="s">
        <v>1194</v>
      </c>
      <c r="F1246" s="8" t="s">
        <v>14</v>
      </c>
    </row>
    <row r="1247" spans="1:6" ht="43.2">
      <c r="A1247" s="8">
        <v>6438</v>
      </c>
      <c r="B1247" s="8" t="s">
        <v>1149</v>
      </c>
      <c r="C1247" s="8">
        <v>2</v>
      </c>
      <c r="D1247" s="8" t="s">
        <v>1644</v>
      </c>
      <c r="E1247" s="8" t="s">
        <v>1645</v>
      </c>
      <c r="F1247" s="8" t="s">
        <v>14</v>
      </c>
    </row>
    <row r="1248" spans="1:6" ht="28.8">
      <c r="A1248" s="8">
        <v>6789</v>
      </c>
      <c r="B1248" s="8" t="s">
        <v>1149</v>
      </c>
      <c r="C1248" s="8">
        <v>1</v>
      </c>
      <c r="D1248" s="8" t="s">
        <v>1883</v>
      </c>
      <c r="E1248" s="8" t="s">
        <v>1884</v>
      </c>
      <c r="F1248" s="8" t="s">
        <v>30</v>
      </c>
    </row>
    <row r="1249" spans="1:6">
      <c r="A1249" s="8">
        <v>4502</v>
      </c>
      <c r="B1249" s="8" t="s">
        <v>1149</v>
      </c>
      <c r="C1249" s="8">
        <v>1</v>
      </c>
      <c r="D1249" s="8" t="s">
        <v>1885</v>
      </c>
      <c r="E1249" s="8" t="s">
        <v>641</v>
      </c>
      <c r="F1249" s="8" t="s">
        <v>7</v>
      </c>
    </row>
    <row r="1250" spans="1:6" ht="43.2">
      <c r="A1250" s="8">
        <v>4274</v>
      </c>
      <c r="B1250" s="8" t="s">
        <v>1149</v>
      </c>
      <c r="C1250" s="8">
        <v>1</v>
      </c>
      <c r="D1250" s="8" t="s">
        <v>1886</v>
      </c>
      <c r="E1250" s="8" t="s">
        <v>1887</v>
      </c>
      <c r="F1250" s="8" t="s">
        <v>30</v>
      </c>
    </row>
    <row r="1251" spans="1:6" ht="43.2">
      <c r="A1251" s="8">
        <v>943</v>
      </c>
      <c r="B1251" s="8" t="s">
        <v>1149</v>
      </c>
      <c r="C1251" s="8">
        <v>1</v>
      </c>
      <c r="D1251" s="8" t="s">
        <v>1168</v>
      </c>
      <c r="E1251" s="8" t="s">
        <v>1169</v>
      </c>
      <c r="F1251" s="8" t="s">
        <v>30</v>
      </c>
    </row>
    <row r="1252" spans="1:6" ht="57.6">
      <c r="A1252" s="8">
        <v>8822</v>
      </c>
      <c r="B1252" s="8" t="s">
        <v>1149</v>
      </c>
      <c r="C1252" s="8">
        <v>1</v>
      </c>
      <c r="D1252" s="8" t="s">
        <v>1663</v>
      </c>
      <c r="E1252" s="8" t="s">
        <v>1664</v>
      </c>
      <c r="F1252" s="8" t="s">
        <v>30</v>
      </c>
    </row>
    <row r="1253" spans="1:6" ht="57.6">
      <c r="A1253" s="8">
        <v>9104</v>
      </c>
      <c r="B1253" s="8" t="s">
        <v>1149</v>
      </c>
      <c r="C1253" s="8">
        <v>1</v>
      </c>
      <c r="D1253" s="8" t="s">
        <v>1697</v>
      </c>
      <c r="E1253" s="8" t="s">
        <v>1698</v>
      </c>
      <c r="F1253" s="8" t="s">
        <v>30</v>
      </c>
    </row>
    <row r="1254" spans="1:6" ht="28.8">
      <c r="A1254" s="8">
        <v>9472</v>
      </c>
      <c r="B1254" s="8" t="s">
        <v>1149</v>
      </c>
      <c r="C1254" s="8">
        <v>2</v>
      </c>
      <c r="D1254" s="8" t="s">
        <v>1888</v>
      </c>
      <c r="E1254" s="8" t="s">
        <v>1889</v>
      </c>
      <c r="F1254" s="8" t="s">
        <v>30</v>
      </c>
    </row>
    <row r="1255" spans="1:6" ht="86.4">
      <c r="A1255" s="8">
        <v>8819</v>
      </c>
      <c r="B1255" s="8" t="s">
        <v>1149</v>
      </c>
      <c r="C1255" s="8">
        <v>3</v>
      </c>
      <c r="D1255" s="8" t="s">
        <v>1243</v>
      </c>
      <c r="E1255" s="8" t="s">
        <v>1244</v>
      </c>
      <c r="F1255" s="8" t="s">
        <v>30</v>
      </c>
    </row>
    <row r="1256" spans="1:6" ht="28.8">
      <c r="A1256" s="8">
        <v>9142</v>
      </c>
      <c r="B1256" s="8" t="s">
        <v>1149</v>
      </c>
      <c r="C1256" s="8">
        <v>1</v>
      </c>
      <c r="D1256" s="8" t="s">
        <v>1890</v>
      </c>
      <c r="E1256" s="8" t="s">
        <v>1891</v>
      </c>
      <c r="F1256" s="8" t="s">
        <v>30</v>
      </c>
    </row>
    <row r="1257" spans="1:6" ht="43.2">
      <c r="A1257" s="8">
        <v>173</v>
      </c>
      <c r="B1257" s="8" t="s">
        <v>1149</v>
      </c>
      <c r="C1257" s="8">
        <v>5</v>
      </c>
      <c r="D1257" s="8" t="s">
        <v>1892</v>
      </c>
      <c r="E1257" s="8" t="s">
        <v>1893</v>
      </c>
      <c r="F1257" s="8" t="s">
        <v>30</v>
      </c>
    </row>
    <row r="1258" spans="1:6" ht="57.6">
      <c r="A1258" s="8">
        <v>8958</v>
      </c>
      <c r="B1258" s="8" t="s">
        <v>1149</v>
      </c>
      <c r="C1258" s="8">
        <v>1</v>
      </c>
      <c r="D1258" s="8" t="s">
        <v>1247</v>
      </c>
      <c r="E1258" s="8" t="s">
        <v>1248</v>
      </c>
      <c r="F1258" s="8" t="s">
        <v>30</v>
      </c>
    </row>
    <row r="1259" spans="1:6" ht="28.8">
      <c r="A1259" s="8">
        <v>980</v>
      </c>
      <c r="B1259" s="8" t="s">
        <v>1149</v>
      </c>
      <c r="C1259" s="8">
        <v>2</v>
      </c>
      <c r="D1259" s="8" t="s">
        <v>1673</v>
      </c>
      <c r="E1259" s="8" t="s">
        <v>1674</v>
      </c>
      <c r="F1259" s="8" t="s">
        <v>30</v>
      </c>
    </row>
    <row r="1260" spans="1:6" ht="43.2">
      <c r="A1260" s="8">
        <v>563</v>
      </c>
      <c r="B1260" s="8" t="s">
        <v>1149</v>
      </c>
      <c r="C1260" s="8">
        <v>4</v>
      </c>
      <c r="D1260" s="8" t="s">
        <v>1856</v>
      </c>
      <c r="E1260" s="8" t="s">
        <v>1857</v>
      </c>
      <c r="F1260" s="8" t="s">
        <v>30</v>
      </c>
    </row>
    <row r="1261" spans="1:6" ht="144">
      <c r="A1261" s="8">
        <v>8798</v>
      </c>
      <c r="B1261" s="8" t="s">
        <v>1149</v>
      </c>
      <c r="C1261" s="8">
        <v>1</v>
      </c>
      <c r="D1261" s="8" t="s">
        <v>1894</v>
      </c>
      <c r="E1261" s="8" t="s">
        <v>1895</v>
      </c>
      <c r="F1261" s="8" t="s">
        <v>30</v>
      </c>
    </row>
    <row r="1262" spans="1:6" ht="57.6">
      <c r="A1262" s="8">
        <v>8906</v>
      </c>
      <c r="B1262" s="8" t="s">
        <v>1149</v>
      </c>
      <c r="C1262" s="8">
        <v>1</v>
      </c>
      <c r="D1262" s="8" t="s">
        <v>1656</v>
      </c>
      <c r="E1262" s="8" t="s">
        <v>1657</v>
      </c>
      <c r="F1262" s="8" t="s">
        <v>30</v>
      </c>
    </row>
    <row r="1263" spans="1:6" ht="72">
      <c r="A1263" s="8">
        <v>961</v>
      </c>
      <c r="B1263" s="8" t="s">
        <v>1149</v>
      </c>
      <c r="C1263" s="8">
        <v>3</v>
      </c>
      <c r="D1263" s="8" t="s">
        <v>1844</v>
      </c>
      <c r="E1263" s="8" t="s">
        <v>1845</v>
      </c>
      <c r="F1263" s="8" t="s">
        <v>30</v>
      </c>
    </row>
    <row r="1264" spans="1:6" ht="72">
      <c r="A1264" s="8">
        <v>8803</v>
      </c>
      <c r="B1264" s="8" t="s">
        <v>1149</v>
      </c>
      <c r="C1264" s="8">
        <v>1</v>
      </c>
      <c r="D1264" s="8" t="s">
        <v>1847</v>
      </c>
      <c r="E1264" s="8" t="s">
        <v>1848</v>
      </c>
      <c r="F1264" s="8" t="s">
        <v>30</v>
      </c>
    </row>
    <row r="1265" spans="1:6" ht="409.6">
      <c r="A1265" s="8">
        <v>9413</v>
      </c>
      <c r="B1265" s="8" t="s">
        <v>1149</v>
      </c>
      <c r="C1265" s="8">
        <v>1</v>
      </c>
      <c r="D1265" s="8" t="s">
        <v>1568</v>
      </c>
      <c r="E1265" s="8" t="s">
        <v>1569</v>
      </c>
      <c r="F1265" s="8" t="s">
        <v>30</v>
      </c>
    </row>
    <row r="1266" spans="1:6" ht="28.8">
      <c r="A1266" s="8">
        <v>970</v>
      </c>
      <c r="B1266" s="8" t="s">
        <v>1149</v>
      </c>
      <c r="C1266" s="8">
        <v>3</v>
      </c>
      <c r="D1266" s="8" t="s">
        <v>1896</v>
      </c>
      <c r="E1266" s="8" t="s">
        <v>1897</v>
      </c>
      <c r="F1266" s="8" t="s">
        <v>30</v>
      </c>
    </row>
    <row r="1267" spans="1:6" ht="72">
      <c r="A1267" s="8">
        <v>8901</v>
      </c>
      <c r="B1267" s="8" t="s">
        <v>1149</v>
      </c>
      <c r="C1267" s="8">
        <v>1</v>
      </c>
      <c r="D1267" s="8" t="s">
        <v>1898</v>
      </c>
      <c r="E1267" s="8" t="s">
        <v>1899</v>
      </c>
      <c r="F1267" s="8" t="s">
        <v>30</v>
      </c>
    </row>
    <row r="1268" spans="1:6" ht="129.6">
      <c r="A1268" s="8">
        <v>9405</v>
      </c>
      <c r="B1268" s="8" t="s">
        <v>1149</v>
      </c>
      <c r="C1268" s="8">
        <v>3</v>
      </c>
      <c r="D1268" s="8" t="s">
        <v>1726</v>
      </c>
      <c r="E1268" s="8" t="s">
        <v>1727</v>
      </c>
      <c r="F1268" s="8" t="s">
        <v>30</v>
      </c>
    </row>
    <row r="1269" spans="1:6" ht="86.4">
      <c r="A1269" s="8">
        <v>9102</v>
      </c>
      <c r="B1269" s="8" t="s">
        <v>1149</v>
      </c>
      <c r="C1269" s="8">
        <v>1</v>
      </c>
      <c r="D1269" s="8" t="s">
        <v>1695</v>
      </c>
      <c r="E1269" s="8" t="s">
        <v>1696</v>
      </c>
      <c r="F1269" s="8" t="s">
        <v>30</v>
      </c>
    </row>
    <row r="1270" spans="1:6" ht="43.2">
      <c r="A1270" s="8">
        <v>993</v>
      </c>
      <c r="B1270" s="8" t="s">
        <v>1149</v>
      </c>
      <c r="C1270" s="8">
        <v>1</v>
      </c>
      <c r="D1270" s="8" t="s">
        <v>1900</v>
      </c>
      <c r="E1270" s="8" t="s">
        <v>573</v>
      </c>
      <c r="F1270" s="8" t="s">
        <v>30</v>
      </c>
    </row>
    <row r="1271" spans="1:6" ht="72">
      <c r="A1271" s="8">
        <v>8761</v>
      </c>
      <c r="B1271" s="8" t="s">
        <v>1149</v>
      </c>
      <c r="C1271" s="8">
        <v>1</v>
      </c>
      <c r="D1271" s="8" t="s">
        <v>1858</v>
      </c>
      <c r="E1271" s="8" t="s">
        <v>1859</v>
      </c>
      <c r="F1271" s="8" t="s">
        <v>30</v>
      </c>
    </row>
    <row r="1272" spans="1:6" ht="72">
      <c r="A1272" s="8">
        <v>8708</v>
      </c>
      <c r="B1272" s="8" t="s">
        <v>1149</v>
      </c>
      <c r="C1272" s="8">
        <v>2</v>
      </c>
      <c r="D1272" s="8" t="s">
        <v>1701</v>
      </c>
      <c r="E1272" s="8" t="s">
        <v>1702</v>
      </c>
      <c r="F1272" s="8" t="s">
        <v>30</v>
      </c>
    </row>
    <row r="1273" spans="1:6" ht="201.6">
      <c r="A1273" s="8">
        <v>8859</v>
      </c>
      <c r="B1273" s="8" t="s">
        <v>1149</v>
      </c>
      <c r="C1273" s="8">
        <v>1</v>
      </c>
      <c r="D1273" s="8" t="s">
        <v>1901</v>
      </c>
      <c r="E1273" s="8" t="s">
        <v>573</v>
      </c>
      <c r="F1273" s="8" t="s">
        <v>30</v>
      </c>
    </row>
    <row r="1274" spans="1:6" ht="43.2">
      <c r="A1274" s="8">
        <v>9526</v>
      </c>
      <c r="B1274" s="8" t="s">
        <v>1149</v>
      </c>
      <c r="C1274" s="8">
        <v>2</v>
      </c>
      <c r="D1274" s="8" t="s">
        <v>1721</v>
      </c>
      <c r="E1274" s="8" t="s">
        <v>1722</v>
      </c>
      <c r="F1274" s="8" t="s">
        <v>30</v>
      </c>
    </row>
    <row r="1275" spans="1:6" ht="144">
      <c r="A1275" s="8">
        <v>888</v>
      </c>
      <c r="B1275" s="8" t="s">
        <v>1149</v>
      </c>
      <c r="C1275" s="8">
        <v>5</v>
      </c>
      <c r="D1275" s="8" t="s">
        <v>1902</v>
      </c>
      <c r="E1275" s="8" t="s">
        <v>1390</v>
      </c>
      <c r="F1275" s="8" t="s">
        <v>30</v>
      </c>
    </row>
    <row r="1276" spans="1:6">
      <c r="A1276" s="8">
        <v>1191</v>
      </c>
      <c r="B1276" s="8" t="s">
        <v>1149</v>
      </c>
      <c r="C1276" s="8">
        <v>2</v>
      </c>
      <c r="D1276" s="8" t="s">
        <v>1903</v>
      </c>
      <c r="E1276" s="8" t="s">
        <v>1904</v>
      </c>
      <c r="F1276" s="8" t="s">
        <v>30</v>
      </c>
    </row>
    <row r="1277" spans="1:6" ht="28.8">
      <c r="A1277" s="8">
        <v>9565</v>
      </c>
      <c r="B1277" s="8" t="s">
        <v>1149</v>
      </c>
      <c r="C1277" s="8">
        <v>4</v>
      </c>
      <c r="D1277" s="8" t="s">
        <v>1905</v>
      </c>
      <c r="E1277" s="8" t="s">
        <v>1906</v>
      </c>
      <c r="F1277" s="8" t="s">
        <v>30</v>
      </c>
    </row>
    <row r="1278" spans="1:6">
      <c r="A1278" s="8">
        <v>1110</v>
      </c>
      <c r="B1278" s="8" t="s">
        <v>1149</v>
      </c>
      <c r="C1278" s="8">
        <v>4</v>
      </c>
      <c r="D1278" s="8" t="s">
        <v>1907</v>
      </c>
      <c r="E1278" s="8" t="s">
        <v>1502</v>
      </c>
      <c r="F1278" s="8" t="s">
        <v>30</v>
      </c>
    </row>
    <row r="1279" spans="1:6" ht="100.8">
      <c r="A1279" s="8">
        <v>8760</v>
      </c>
      <c r="B1279" s="8" t="s">
        <v>1149</v>
      </c>
      <c r="C1279" s="8">
        <v>1</v>
      </c>
      <c r="D1279" s="8" t="s">
        <v>1864</v>
      </c>
      <c r="E1279" s="8" t="s">
        <v>1865</v>
      </c>
      <c r="F1279" s="8" t="s">
        <v>30</v>
      </c>
    </row>
    <row r="1280" spans="1:6" ht="28.8">
      <c r="A1280" s="8">
        <v>9275</v>
      </c>
      <c r="B1280" s="8" t="s">
        <v>1149</v>
      </c>
      <c r="C1280" s="8">
        <v>3</v>
      </c>
      <c r="D1280" s="8" t="s">
        <v>1908</v>
      </c>
      <c r="E1280" s="8" t="s">
        <v>1909</v>
      </c>
      <c r="F1280" s="8" t="s">
        <v>30</v>
      </c>
    </row>
    <row r="1281" spans="1:6" ht="57.6">
      <c r="A1281" s="8">
        <v>9456</v>
      </c>
      <c r="B1281" s="8" t="s">
        <v>1149</v>
      </c>
      <c r="C1281" s="8">
        <v>2</v>
      </c>
      <c r="D1281" s="8" t="s">
        <v>1910</v>
      </c>
      <c r="E1281" s="8" t="s">
        <v>573</v>
      </c>
      <c r="F1281" s="8" t="s">
        <v>30</v>
      </c>
    </row>
    <row r="1282" spans="1:6" ht="129.6">
      <c r="A1282" s="8">
        <v>8720</v>
      </c>
      <c r="B1282" s="8" t="s">
        <v>1149</v>
      </c>
      <c r="C1282" s="8">
        <v>1</v>
      </c>
      <c r="D1282" s="8" t="s">
        <v>1911</v>
      </c>
      <c r="E1282" s="8" t="s">
        <v>1912</v>
      </c>
      <c r="F1282" s="8" t="s">
        <v>30</v>
      </c>
    </row>
    <row r="1283" spans="1:6" ht="201.6">
      <c r="A1283" s="8">
        <v>8758</v>
      </c>
      <c r="B1283" s="8" t="s">
        <v>1149</v>
      </c>
      <c r="C1283" s="8">
        <v>1</v>
      </c>
      <c r="D1283" s="8" t="s">
        <v>1913</v>
      </c>
      <c r="E1283" s="8" t="s">
        <v>1914</v>
      </c>
      <c r="F1283" s="8" t="s">
        <v>30</v>
      </c>
    </row>
    <row r="1284" spans="1:6" ht="28.8">
      <c r="A1284" s="8">
        <v>381</v>
      </c>
      <c r="B1284" s="8" t="s">
        <v>1149</v>
      </c>
      <c r="C1284" s="8">
        <v>1</v>
      </c>
      <c r="D1284" s="8" t="s">
        <v>1718</v>
      </c>
      <c r="E1284" s="8" t="s">
        <v>1719</v>
      </c>
      <c r="F1284" s="8" t="s">
        <v>30</v>
      </c>
    </row>
    <row r="1285" spans="1:6" ht="230.4">
      <c r="A1285" s="8">
        <v>8773</v>
      </c>
      <c r="B1285" s="8" t="s">
        <v>1149</v>
      </c>
      <c r="C1285" s="8">
        <v>3</v>
      </c>
      <c r="D1285" s="8" t="s">
        <v>1667</v>
      </c>
      <c r="E1285" s="8" t="s">
        <v>1668</v>
      </c>
      <c r="F1285" s="8" t="s">
        <v>30</v>
      </c>
    </row>
    <row r="1286" spans="1:6" ht="100.8">
      <c r="A1286" s="8">
        <v>2003</v>
      </c>
      <c r="B1286" s="8" t="s">
        <v>1149</v>
      </c>
      <c r="C1286" s="8">
        <v>2</v>
      </c>
      <c r="D1286" s="8" t="s">
        <v>1552</v>
      </c>
      <c r="E1286" s="8" t="s">
        <v>1553</v>
      </c>
      <c r="F1286" s="8" t="s">
        <v>30</v>
      </c>
    </row>
    <row r="1287" spans="1:6">
      <c r="A1287" s="8">
        <v>412</v>
      </c>
      <c r="B1287" s="8" t="s">
        <v>1149</v>
      </c>
      <c r="C1287" s="8">
        <v>2</v>
      </c>
      <c r="D1287" s="8" t="s">
        <v>1915</v>
      </c>
      <c r="E1287" s="8" t="s">
        <v>12</v>
      </c>
      <c r="F1287" s="8" t="s">
        <v>30</v>
      </c>
    </row>
    <row r="1288" spans="1:6" ht="144">
      <c r="A1288" s="8">
        <v>2076</v>
      </c>
      <c r="B1288" s="8" t="s">
        <v>1149</v>
      </c>
      <c r="C1288" s="8">
        <v>1</v>
      </c>
      <c r="D1288" s="8" t="s">
        <v>1798</v>
      </c>
      <c r="E1288" s="8" t="s">
        <v>1799</v>
      </c>
      <c r="F1288" s="8" t="s">
        <v>30</v>
      </c>
    </row>
    <row r="1289" spans="1:6" ht="100.8">
      <c r="A1289" s="8">
        <v>146</v>
      </c>
      <c r="B1289" s="8" t="s">
        <v>1149</v>
      </c>
      <c r="C1289" s="8">
        <v>5</v>
      </c>
      <c r="D1289" s="8" t="s">
        <v>1739</v>
      </c>
      <c r="E1289" s="8" t="s">
        <v>1740</v>
      </c>
      <c r="F1289" s="8" t="s">
        <v>30</v>
      </c>
    </row>
    <row r="1290" spans="1:6" ht="115.2">
      <c r="A1290" s="8">
        <v>8825</v>
      </c>
      <c r="B1290" s="8" t="s">
        <v>1149</v>
      </c>
      <c r="C1290" s="8">
        <v>1</v>
      </c>
      <c r="D1290" s="8" t="s">
        <v>1916</v>
      </c>
      <c r="E1290" s="8" t="s">
        <v>1917</v>
      </c>
      <c r="F1290" s="8" t="s">
        <v>30</v>
      </c>
    </row>
    <row r="1291" spans="1:6" ht="28.8">
      <c r="A1291" s="8">
        <v>8110</v>
      </c>
      <c r="B1291" s="8" t="s">
        <v>1149</v>
      </c>
      <c r="C1291" s="8">
        <v>1</v>
      </c>
      <c r="D1291" s="8" t="s">
        <v>1600</v>
      </c>
      <c r="E1291" s="8" t="s">
        <v>1601</v>
      </c>
      <c r="F1291" s="8" t="s">
        <v>30</v>
      </c>
    </row>
    <row r="1292" spans="1:6" ht="72">
      <c r="A1292" s="8">
        <v>2005</v>
      </c>
      <c r="B1292" s="8" t="s">
        <v>1149</v>
      </c>
      <c r="C1292" s="8">
        <v>3</v>
      </c>
      <c r="D1292" s="8" t="s">
        <v>1918</v>
      </c>
      <c r="E1292" s="8" t="s">
        <v>1919</v>
      </c>
      <c r="F1292" s="8" t="s">
        <v>30</v>
      </c>
    </row>
    <row r="1293" spans="1:6" ht="86.4">
      <c r="A1293" s="8">
        <v>8097</v>
      </c>
      <c r="B1293" s="8" t="s">
        <v>1149</v>
      </c>
      <c r="C1293" s="8">
        <v>3</v>
      </c>
      <c r="D1293" s="8" t="s">
        <v>1783</v>
      </c>
      <c r="E1293" s="8" t="s">
        <v>1784</v>
      </c>
      <c r="F1293" s="8" t="s">
        <v>30</v>
      </c>
    </row>
    <row r="1294" spans="1:6">
      <c r="A1294" s="8">
        <v>385</v>
      </c>
      <c r="B1294" s="8" t="s">
        <v>1149</v>
      </c>
      <c r="C1294" s="8">
        <v>5</v>
      </c>
      <c r="D1294" s="8" t="s">
        <v>1920</v>
      </c>
      <c r="E1294" s="8" t="s">
        <v>1921</v>
      </c>
      <c r="F1294" s="8" t="s">
        <v>30</v>
      </c>
    </row>
    <row r="1295" spans="1:6" ht="43.2">
      <c r="A1295" s="8">
        <v>191</v>
      </c>
      <c r="B1295" s="8" t="s">
        <v>1149</v>
      </c>
      <c r="C1295" s="8">
        <v>1</v>
      </c>
      <c r="D1295" s="8" t="s">
        <v>1535</v>
      </c>
      <c r="E1295" s="8" t="s">
        <v>1536</v>
      </c>
      <c r="F1295" s="8" t="s">
        <v>30</v>
      </c>
    </row>
    <row r="1296" spans="1:6" ht="72">
      <c r="A1296" s="8">
        <v>8780</v>
      </c>
      <c r="B1296" s="8" t="s">
        <v>1149</v>
      </c>
      <c r="C1296" s="8">
        <v>2</v>
      </c>
      <c r="D1296" s="8" t="s">
        <v>1922</v>
      </c>
      <c r="E1296" s="8" t="s">
        <v>1923</v>
      </c>
      <c r="F1296" s="8" t="s">
        <v>30</v>
      </c>
    </row>
    <row r="1297" spans="1:6" ht="28.8">
      <c r="A1297" s="8">
        <v>8450</v>
      </c>
      <c r="B1297" s="8" t="s">
        <v>1149</v>
      </c>
      <c r="C1297" s="8">
        <v>4</v>
      </c>
      <c r="D1297" s="8" t="s">
        <v>1704</v>
      </c>
      <c r="E1297" s="8" t="s">
        <v>1705</v>
      </c>
      <c r="F1297" s="8" t="s">
        <v>30</v>
      </c>
    </row>
    <row r="1298" spans="1:6" ht="115.2">
      <c r="A1298" s="8">
        <v>2032</v>
      </c>
      <c r="B1298" s="8" t="s">
        <v>1149</v>
      </c>
      <c r="C1298" s="8">
        <v>1</v>
      </c>
      <c r="D1298" s="8" t="s">
        <v>1924</v>
      </c>
      <c r="E1298" s="8" t="s">
        <v>1925</v>
      </c>
      <c r="F1298" s="8" t="s">
        <v>30</v>
      </c>
    </row>
    <row r="1299" spans="1:6" ht="57.6">
      <c r="A1299" s="8">
        <v>8889</v>
      </c>
      <c r="B1299" s="8" t="s">
        <v>1149</v>
      </c>
      <c r="C1299" s="8">
        <v>4</v>
      </c>
      <c r="D1299" s="8" t="s">
        <v>1926</v>
      </c>
      <c r="E1299" s="8" t="s">
        <v>1927</v>
      </c>
      <c r="F1299" s="8" t="s">
        <v>30</v>
      </c>
    </row>
    <row r="1300" spans="1:6" ht="57.6">
      <c r="A1300" s="8">
        <v>9813</v>
      </c>
      <c r="B1300" s="8" t="s">
        <v>1149</v>
      </c>
      <c r="C1300" s="8">
        <v>5</v>
      </c>
      <c r="D1300" s="8" t="s">
        <v>1928</v>
      </c>
      <c r="E1300" s="8" t="s">
        <v>633</v>
      </c>
      <c r="F1300" s="8" t="s">
        <v>30</v>
      </c>
    </row>
    <row r="1301" spans="1:6" ht="129.6">
      <c r="A1301" s="8">
        <v>140</v>
      </c>
      <c r="B1301" s="8" t="s">
        <v>1149</v>
      </c>
      <c r="C1301" s="8">
        <v>4</v>
      </c>
      <c r="D1301" s="8" t="s">
        <v>1929</v>
      </c>
      <c r="E1301" s="8" t="s">
        <v>1930</v>
      </c>
      <c r="F1301" s="8" t="s">
        <v>30</v>
      </c>
    </row>
    <row r="1302" spans="1:6" ht="57.6">
      <c r="A1302" s="8">
        <v>8449</v>
      </c>
      <c r="B1302" s="8" t="s">
        <v>1149</v>
      </c>
      <c r="C1302" s="8">
        <v>5</v>
      </c>
      <c r="D1302" s="8" t="s">
        <v>1830</v>
      </c>
      <c r="E1302" s="8" t="s">
        <v>1831</v>
      </c>
      <c r="F1302" s="8" t="s">
        <v>30</v>
      </c>
    </row>
    <row r="1303" spans="1:6" ht="100.8">
      <c r="A1303" s="8">
        <v>8782</v>
      </c>
      <c r="B1303" s="8" t="s">
        <v>1149</v>
      </c>
      <c r="C1303" s="8">
        <v>1</v>
      </c>
      <c r="D1303" s="8" t="s">
        <v>1665</v>
      </c>
      <c r="E1303" s="8" t="s">
        <v>1666</v>
      </c>
      <c r="F1303" s="8" t="s">
        <v>30</v>
      </c>
    </row>
    <row r="1304" spans="1:6" ht="43.2">
      <c r="A1304" s="8">
        <v>2020</v>
      </c>
      <c r="B1304" s="8" t="s">
        <v>1149</v>
      </c>
      <c r="C1304" s="8">
        <v>2</v>
      </c>
      <c r="D1304" s="8" t="s">
        <v>1931</v>
      </c>
      <c r="E1304" s="8" t="s">
        <v>1932</v>
      </c>
      <c r="F1304" s="8" t="s">
        <v>30</v>
      </c>
    </row>
    <row r="1305" spans="1:6" ht="43.2">
      <c r="A1305" s="8">
        <v>8890</v>
      </c>
      <c r="B1305" s="8" t="s">
        <v>1149</v>
      </c>
      <c r="C1305" s="8">
        <v>1</v>
      </c>
      <c r="D1305" s="8" t="s">
        <v>1933</v>
      </c>
      <c r="E1305" s="8" t="s">
        <v>1934</v>
      </c>
      <c r="F1305" s="8" t="s">
        <v>30</v>
      </c>
    </row>
    <row r="1306" spans="1:6" ht="86.4">
      <c r="A1306" s="8">
        <v>93</v>
      </c>
      <c r="B1306" s="8" t="s">
        <v>1149</v>
      </c>
      <c r="C1306" s="8">
        <v>1</v>
      </c>
      <c r="D1306" s="8" t="s">
        <v>244</v>
      </c>
      <c r="E1306" s="8" t="s">
        <v>1725</v>
      </c>
      <c r="F1306" s="8" t="s">
        <v>30</v>
      </c>
    </row>
    <row r="1307" spans="1:6" ht="57.6">
      <c r="A1307" s="8">
        <v>8832</v>
      </c>
      <c r="B1307" s="8" t="s">
        <v>1149</v>
      </c>
      <c r="C1307" s="8">
        <v>3</v>
      </c>
      <c r="D1307" s="8" t="s">
        <v>1675</v>
      </c>
      <c r="E1307" s="8" t="s">
        <v>1676</v>
      </c>
      <c r="F1307" s="8" t="s">
        <v>30</v>
      </c>
    </row>
    <row r="1308" spans="1:6" ht="28.8">
      <c r="A1308" s="8">
        <v>6626</v>
      </c>
      <c r="B1308" s="8" t="s">
        <v>1149</v>
      </c>
      <c r="C1308" s="8">
        <v>5</v>
      </c>
      <c r="D1308" s="8" t="s">
        <v>1935</v>
      </c>
      <c r="E1308" s="8" t="s">
        <v>1936</v>
      </c>
      <c r="F1308" s="8" t="s">
        <v>30</v>
      </c>
    </row>
    <row r="1309" spans="1:6" ht="72">
      <c r="A1309" s="8">
        <v>2006</v>
      </c>
      <c r="B1309" s="8" t="s">
        <v>1149</v>
      </c>
      <c r="C1309" s="8">
        <v>2</v>
      </c>
      <c r="D1309" s="8" t="s">
        <v>1937</v>
      </c>
      <c r="E1309" s="8" t="s">
        <v>1938</v>
      </c>
      <c r="F1309" s="8" t="s">
        <v>30</v>
      </c>
    </row>
    <row r="1310" spans="1:6" ht="43.2">
      <c r="A1310" s="8">
        <v>9003</v>
      </c>
      <c r="B1310" s="8" t="s">
        <v>1149</v>
      </c>
      <c r="C1310" s="8">
        <v>3</v>
      </c>
      <c r="D1310" s="8" t="s">
        <v>1939</v>
      </c>
      <c r="E1310" s="8" t="s">
        <v>1940</v>
      </c>
      <c r="F1310" s="8" t="s">
        <v>30</v>
      </c>
    </row>
    <row r="1311" spans="1:6" ht="86.4">
      <c r="A1311" s="8">
        <v>9396</v>
      </c>
      <c r="B1311" s="8" t="s">
        <v>1149</v>
      </c>
      <c r="C1311" s="8">
        <v>3</v>
      </c>
      <c r="D1311" s="8" t="s">
        <v>1941</v>
      </c>
      <c r="E1311" s="8" t="s">
        <v>1942</v>
      </c>
      <c r="F1311" s="8" t="s">
        <v>30</v>
      </c>
    </row>
    <row r="1312" spans="1:6" ht="216">
      <c r="A1312" s="8">
        <v>9421</v>
      </c>
      <c r="B1312" s="8" t="s">
        <v>1149</v>
      </c>
      <c r="C1312" s="8">
        <v>2</v>
      </c>
      <c r="D1312" s="8" t="s">
        <v>1878</v>
      </c>
      <c r="E1312" s="8" t="s">
        <v>1879</v>
      </c>
      <c r="F1312" s="8" t="s">
        <v>30</v>
      </c>
    </row>
    <row r="1313" spans="1:6" ht="43.2">
      <c r="A1313" s="8">
        <v>160</v>
      </c>
      <c r="B1313" s="8" t="s">
        <v>1149</v>
      </c>
      <c r="C1313" s="8">
        <v>4</v>
      </c>
      <c r="D1313" s="8" t="s">
        <v>1556</v>
      </c>
      <c r="E1313" s="8" t="s">
        <v>1557</v>
      </c>
      <c r="F1313" s="8" t="s">
        <v>30</v>
      </c>
    </row>
    <row r="1314" spans="1:6" ht="43.2">
      <c r="A1314" s="8">
        <v>956</v>
      </c>
      <c r="B1314" s="8" t="s">
        <v>1149</v>
      </c>
      <c r="C1314" s="8">
        <v>3</v>
      </c>
      <c r="D1314" s="8" t="s">
        <v>1156</v>
      </c>
      <c r="E1314" s="8" t="s">
        <v>1157</v>
      </c>
      <c r="F1314" s="8" t="s">
        <v>30</v>
      </c>
    </row>
    <row r="1315" spans="1:6">
      <c r="A1315" s="8">
        <v>8125</v>
      </c>
      <c r="B1315" s="8" t="s">
        <v>1149</v>
      </c>
      <c r="C1315" s="8">
        <v>5</v>
      </c>
      <c r="D1315" s="8" t="s">
        <v>1943</v>
      </c>
      <c r="E1315" s="8" t="s">
        <v>1944</v>
      </c>
      <c r="F1315" s="8" t="s">
        <v>30</v>
      </c>
    </row>
    <row r="1316" spans="1:6" ht="43.2">
      <c r="A1316" s="8">
        <v>2069</v>
      </c>
      <c r="B1316" s="8" t="s">
        <v>1149</v>
      </c>
      <c r="C1316" s="8">
        <v>4</v>
      </c>
      <c r="D1316" s="8" t="s">
        <v>1945</v>
      </c>
      <c r="E1316" s="8" t="s">
        <v>1946</v>
      </c>
      <c r="F1316" s="8" t="s">
        <v>30</v>
      </c>
    </row>
    <row r="1317" spans="1:6" ht="43.2">
      <c r="A1317" s="8">
        <v>9194</v>
      </c>
      <c r="B1317" s="8" t="s">
        <v>1149</v>
      </c>
      <c r="C1317" s="8">
        <v>2</v>
      </c>
      <c r="D1317" s="8" t="s">
        <v>1947</v>
      </c>
      <c r="E1317" s="8" t="s">
        <v>1948</v>
      </c>
      <c r="F1317" s="8" t="s">
        <v>30</v>
      </c>
    </row>
    <row r="1318" spans="1:6">
      <c r="A1318" s="8">
        <v>8138</v>
      </c>
      <c r="B1318" s="8" t="s">
        <v>1149</v>
      </c>
      <c r="C1318" s="8">
        <v>5</v>
      </c>
      <c r="D1318" s="8" t="s">
        <v>1949</v>
      </c>
      <c r="E1318" s="8" t="s">
        <v>1950</v>
      </c>
      <c r="F1318" s="8" t="s">
        <v>30</v>
      </c>
    </row>
    <row r="1319" spans="1:6" ht="28.8">
      <c r="A1319" s="8">
        <v>9185</v>
      </c>
      <c r="B1319" s="8" t="s">
        <v>1149</v>
      </c>
      <c r="C1319" s="8">
        <v>4</v>
      </c>
      <c r="D1319" s="8" t="s">
        <v>1735</v>
      </c>
      <c r="E1319" s="8" t="s">
        <v>1736</v>
      </c>
      <c r="F1319" s="8" t="s">
        <v>30</v>
      </c>
    </row>
    <row r="1320" spans="1:6" ht="86.4">
      <c r="A1320" s="8">
        <v>8751</v>
      </c>
      <c r="B1320" s="8" t="s">
        <v>1149</v>
      </c>
      <c r="C1320" s="8">
        <v>1</v>
      </c>
      <c r="D1320" s="8" t="s">
        <v>1226</v>
      </c>
      <c r="E1320" s="8" t="s">
        <v>1227</v>
      </c>
      <c r="F1320" s="8" t="s">
        <v>30</v>
      </c>
    </row>
    <row r="1321" spans="1:6" ht="57.6">
      <c r="A1321" s="8">
        <v>8893</v>
      </c>
      <c r="B1321" s="8" t="s">
        <v>1149</v>
      </c>
      <c r="C1321" s="8">
        <v>1</v>
      </c>
      <c r="D1321" s="8" t="s">
        <v>1951</v>
      </c>
      <c r="E1321" s="8" t="s">
        <v>1952</v>
      </c>
      <c r="F1321" s="8" t="s">
        <v>30</v>
      </c>
    </row>
    <row r="1322" spans="1:6" ht="86.4">
      <c r="A1322" s="8">
        <v>2019</v>
      </c>
      <c r="B1322" s="8" t="s">
        <v>1149</v>
      </c>
      <c r="C1322" s="8">
        <v>1</v>
      </c>
      <c r="D1322" s="8" t="s">
        <v>1953</v>
      </c>
      <c r="E1322" s="8" t="s">
        <v>1954</v>
      </c>
      <c r="F1322" s="8" t="s">
        <v>30</v>
      </c>
    </row>
    <row r="1323" spans="1:6" ht="57.6">
      <c r="A1323" s="8">
        <v>9420</v>
      </c>
      <c r="B1323" s="8" t="s">
        <v>1149</v>
      </c>
      <c r="C1323" s="8">
        <v>3</v>
      </c>
      <c r="D1323" s="8" t="s">
        <v>1955</v>
      </c>
      <c r="E1323" s="8" t="s">
        <v>1956</v>
      </c>
      <c r="F1323" s="8" t="s">
        <v>30</v>
      </c>
    </row>
    <row r="1324" spans="1:6" ht="43.2">
      <c r="A1324" s="8">
        <v>8946</v>
      </c>
      <c r="B1324" s="8" t="s">
        <v>1149</v>
      </c>
      <c r="C1324" s="8">
        <v>2</v>
      </c>
      <c r="D1324" s="8" t="s">
        <v>1199</v>
      </c>
      <c r="E1324" s="8" t="s">
        <v>1200</v>
      </c>
      <c r="F1324" s="8" t="s">
        <v>30</v>
      </c>
    </row>
    <row r="1325" spans="1:6" ht="129.6">
      <c r="A1325" s="8">
        <v>2016</v>
      </c>
      <c r="B1325" s="8" t="s">
        <v>1149</v>
      </c>
      <c r="C1325" s="8">
        <v>1</v>
      </c>
      <c r="D1325" s="8" t="s">
        <v>1796</v>
      </c>
      <c r="E1325" s="8" t="s">
        <v>1797</v>
      </c>
      <c r="F1325" s="8" t="s">
        <v>30</v>
      </c>
    </row>
    <row r="1326" spans="1:6" ht="100.8">
      <c r="A1326" s="8">
        <v>8833</v>
      </c>
      <c r="B1326" s="8" t="s">
        <v>1149</v>
      </c>
      <c r="C1326" s="8">
        <v>1</v>
      </c>
      <c r="D1326" s="8" t="s">
        <v>1957</v>
      </c>
      <c r="E1326" s="8" t="s">
        <v>1958</v>
      </c>
      <c r="F1326" s="8" t="s">
        <v>30</v>
      </c>
    </row>
    <row r="1327" spans="1:6" ht="100.8">
      <c r="A1327" s="8">
        <v>9809</v>
      </c>
      <c r="B1327" s="8" t="s">
        <v>1149</v>
      </c>
      <c r="C1327" s="8">
        <v>1</v>
      </c>
      <c r="D1327" s="8" t="s">
        <v>1868</v>
      </c>
      <c r="E1327" s="8" t="s">
        <v>1869</v>
      </c>
      <c r="F1327" s="8" t="s">
        <v>30</v>
      </c>
    </row>
    <row r="1328" spans="1:6" ht="259.2">
      <c r="A1328" s="8">
        <v>8775</v>
      </c>
      <c r="B1328" s="8" t="s">
        <v>1149</v>
      </c>
      <c r="C1328" s="8">
        <v>1</v>
      </c>
      <c r="D1328" s="8" t="s">
        <v>1959</v>
      </c>
      <c r="E1328" s="8" t="s">
        <v>1960</v>
      </c>
      <c r="F1328" s="8" t="s">
        <v>30</v>
      </c>
    </row>
    <row r="1329" spans="1:6" ht="100.8">
      <c r="A1329" s="8">
        <v>8521</v>
      </c>
      <c r="B1329" s="8" t="s">
        <v>1149</v>
      </c>
      <c r="C1329" s="8">
        <v>1</v>
      </c>
      <c r="D1329" s="8" t="s">
        <v>1197</v>
      </c>
      <c r="E1329" s="8" t="s">
        <v>1198</v>
      </c>
      <c r="F1329" s="8" t="s">
        <v>30</v>
      </c>
    </row>
    <row r="1330" spans="1:6" ht="115.2">
      <c r="A1330" s="8">
        <v>2007</v>
      </c>
      <c r="B1330" s="8" t="s">
        <v>1149</v>
      </c>
      <c r="C1330" s="8">
        <v>3</v>
      </c>
      <c r="D1330" s="8" t="s">
        <v>1589</v>
      </c>
      <c r="E1330" s="8" t="s">
        <v>1590</v>
      </c>
      <c r="F1330" s="8" t="s">
        <v>30</v>
      </c>
    </row>
    <row r="1331" spans="1:6" ht="28.8">
      <c r="A1331" s="8">
        <v>342</v>
      </c>
      <c r="B1331" s="8" t="s">
        <v>1149</v>
      </c>
      <c r="C1331" s="8">
        <v>1</v>
      </c>
      <c r="D1331" s="8" t="s">
        <v>1716</v>
      </c>
      <c r="E1331" s="8" t="s">
        <v>1717</v>
      </c>
      <c r="F1331" s="8" t="s">
        <v>30</v>
      </c>
    </row>
    <row r="1332" spans="1:6" ht="43.2">
      <c r="A1332" s="8">
        <v>935</v>
      </c>
      <c r="B1332" s="8" t="s">
        <v>1149</v>
      </c>
      <c r="C1332" s="8">
        <v>3</v>
      </c>
      <c r="D1332" s="8" t="s">
        <v>1961</v>
      </c>
      <c r="E1332" s="8" t="s">
        <v>12</v>
      </c>
      <c r="F1332" s="8" t="s">
        <v>30</v>
      </c>
    </row>
    <row r="1333" spans="1:6" ht="28.8">
      <c r="A1333" s="8">
        <v>9274</v>
      </c>
      <c r="B1333" s="8" t="s">
        <v>1149</v>
      </c>
      <c r="C1333" s="8">
        <v>1</v>
      </c>
      <c r="D1333" s="8" t="s">
        <v>1962</v>
      </c>
      <c r="E1333" s="8" t="s">
        <v>1963</v>
      </c>
      <c r="F1333" s="8" t="s">
        <v>30</v>
      </c>
    </row>
    <row r="1334" spans="1:6" ht="28.8">
      <c r="A1334" s="8">
        <v>9234</v>
      </c>
      <c r="B1334" s="8" t="s">
        <v>1149</v>
      </c>
      <c r="C1334" s="8">
        <v>5</v>
      </c>
      <c r="D1334" s="8" t="s">
        <v>1964</v>
      </c>
      <c r="E1334" s="8" t="s">
        <v>1965</v>
      </c>
      <c r="F1334" s="8" t="s">
        <v>30</v>
      </c>
    </row>
    <row r="1335" spans="1:6" ht="28.8">
      <c r="A1335" s="8">
        <v>1052</v>
      </c>
      <c r="B1335" s="8" t="s">
        <v>1149</v>
      </c>
      <c r="C1335" s="8">
        <v>5</v>
      </c>
      <c r="D1335" s="8" t="s">
        <v>1788</v>
      </c>
      <c r="E1335" s="8" t="s">
        <v>1789</v>
      </c>
      <c r="F1335" s="8" t="s">
        <v>30</v>
      </c>
    </row>
    <row r="1336" spans="1:6" ht="72">
      <c r="A1336" s="8">
        <v>8872</v>
      </c>
      <c r="B1336" s="8" t="s">
        <v>1149</v>
      </c>
      <c r="C1336" s="8">
        <v>4</v>
      </c>
      <c r="D1336" s="8" t="s">
        <v>1966</v>
      </c>
      <c r="E1336" s="8" t="s">
        <v>1967</v>
      </c>
      <c r="F1336" s="8" t="s">
        <v>30</v>
      </c>
    </row>
    <row r="1337" spans="1:6" ht="115.2">
      <c r="A1337" s="8">
        <v>8671</v>
      </c>
      <c r="B1337" s="8" t="s">
        <v>1149</v>
      </c>
      <c r="C1337" s="8">
        <v>2</v>
      </c>
      <c r="D1337" s="8" t="s">
        <v>1968</v>
      </c>
      <c r="E1337" s="8" t="s">
        <v>1969</v>
      </c>
      <c r="F1337" s="8" t="s">
        <v>30</v>
      </c>
    </row>
    <row r="1338" spans="1:6" ht="28.8">
      <c r="A1338" s="8">
        <v>1050</v>
      </c>
      <c r="B1338" s="8" t="s">
        <v>1149</v>
      </c>
      <c r="C1338" s="8">
        <v>3</v>
      </c>
      <c r="D1338" s="8" t="s">
        <v>1970</v>
      </c>
      <c r="E1338" s="8" t="s">
        <v>1971</v>
      </c>
      <c r="F1338" s="8" t="s">
        <v>30</v>
      </c>
    </row>
    <row r="1339" spans="1:6" ht="57.6">
      <c r="A1339" s="8">
        <v>8870</v>
      </c>
      <c r="B1339" s="8" t="s">
        <v>1149</v>
      </c>
      <c r="C1339" s="8">
        <v>1</v>
      </c>
      <c r="D1339" s="8" t="s">
        <v>1972</v>
      </c>
      <c r="E1339" s="8" t="s">
        <v>1973</v>
      </c>
      <c r="F1339" s="8" t="s">
        <v>30</v>
      </c>
    </row>
    <row r="1340" spans="1:6" ht="57.6">
      <c r="A1340" s="8">
        <v>8763</v>
      </c>
      <c r="B1340" s="8" t="s">
        <v>1149</v>
      </c>
      <c r="C1340" s="8">
        <v>5</v>
      </c>
      <c r="D1340" s="8" t="s">
        <v>1974</v>
      </c>
      <c r="E1340" s="8" t="s">
        <v>1975</v>
      </c>
      <c r="F1340" s="8" t="s">
        <v>30</v>
      </c>
    </row>
    <row r="1341" spans="1:6" ht="28.8">
      <c r="A1341" s="8">
        <v>9349</v>
      </c>
      <c r="B1341" s="8" t="s">
        <v>1149</v>
      </c>
      <c r="C1341" s="8">
        <v>2</v>
      </c>
      <c r="D1341" s="8" t="s">
        <v>1976</v>
      </c>
      <c r="E1341" s="8" t="s">
        <v>1977</v>
      </c>
      <c r="F1341" s="8" t="s">
        <v>30</v>
      </c>
    </row>
    <row r="1342" spans="1:6" ht="115.2">
      <c r="A1342" s="8">
        <v>8680</v>
      </c>
      <c r="B1342" s="8" t="s">
        <v>1149</v>
      </c>
      <c r="C1342" s="8">
        <v>1</v>
      </c>
      <c r="D1342" s="8" t="s">
        <v>1201</v>
      </c>
      <c r="E1342" s="8" t="s">
        <v>1202</v>
      </c>
      <c r="F1342" s="8" t="s">
        <v>30</v>
      </c>
    </row>
    <row r="1343" spans="1:6">
      <c r="A1343" s="8">
        <v>1063</v>
      </c>
      <c r="B1343" s="8" t="s">
        <v>1149</v>
      </c>
      <c r="C1343" s="8">
        <v>4</v>
      </c>
      <c r="D1343" s="8" t="s">
        <v>1978</v>
      </c>
      <c r="E1343" s="8" t="s">
        <v>1506</v>
      </c>
      <c r="F1343" s="8" t="s">
        <v>30</v>
      </c>
    </row>
    <row r="1344" spans="1:6">
      <c r="A1344" s="8">
        <v>9643</v>
      </c>
      <c r="B1344" s="8" t="s">
        <v>1149</v>
      </c>
      <c r="C1344" s="8">
        <v>5</v>
      </c>
      <c r="D1344" s="8" t="s">
        <v>1979</v>
      </c>
      <c r="E1344" s="8" t="s">
        <v>1980</v>
      </c>
      <c r="F1344" s="8" t="s">
        <v>30</v>
      </c>
    </row>
    <row r="1345" spans="1:6" ht="43.2">
      <c r="A1345" s="8">
        <v>4464</v>
      </c>
      <c r="B1345" s="8" t="s">
        <v>1149</v>
      </c>
      <c r="C1345" s="8">
        <v>2</v>
      </c>
      <c r="D1345" s="8" t="s">
        <v>1805</v>
      </c>
      <c r="E1345" s="8" t="s">
        <v>1806</v>
      </c>
      <c r="F1345" s="8" t="s">
        <v>5</v>
      </c>
    </row>
    <row r="1346" spans="1:6" ht="129.6">
      <c r="A1346" s="8">
        <v>2016</v>
      </c>
      <c r="B1346" s="8" t="s">
        <v>1149</v>
      </c>
      <c r="C1346" s="8">
        <v>1</v>
      </c>
      <c r="D1346" s="8" t="s">
        <v>1796</v>
      </c>
      <c r="E1346" s="8" t="s">
        <v>1797</v>
      </c>
      <c r="F1346" s="8" t="s">
        <v>5</v>
      </c>
    </row>
    <row r="1347" spans="1:6" ht="43.2">
      <c r="A1347" s="8">
        <v>3608</v>
      </c>
      <c r="B1347" s="8" t="s">
        <v>1149</v>
      </c>
      <c r="C1347" s="8">
        <v>2</v>
      </c>
      <c r="D1347" s="8" t="s">
        <v>1397</v>
      </c>
      <c r="E1347" s="8" t="s">
        <v>1398</v>
      </c>
      <c r="F1347" s="8" t="s">
        <v>5</v>
      </c>
    </row>
    <row r="1348" spans="1:6" ht="43.2">
      <c r="A1348" s="8">
        <v>6040</v>
      </c>
      <c r="B1348" s="8" t="s">
        <v>1149</v>
      </c>
      <c r="C1348" s="8">
        <v>2</v>
      </c>
      <c r="D1348" s="8" t="s">
        <v>1417</v>
      </c>
      <c r="E1348" s="8" t="s">
        <v>1418</v>
      </c>
      <c r="F1348" s="8" t="s">
        <v>5</v>
      </c>
    </row>
    <row r="1349" spans="1:6" ht="57.6">
      <c r="A1349" s="8">
        <v>7208</v>
      </c>
      <c r="B1349" s="8" t="s">
        <v>1149</v>
      </c>
      <c r="C1349" s="8">
        <v>1</v>
      </c>
      <c r="D1349" s="8" t="s">
        <v>1525</v>
      </c>
      <c r="E1349" s="8" t="s">
        <v>1526</v>
      </c>
      <c r="F1349" s="8" t="s">
        <v>5</v>
      </c>
    </row>
    <row r="1350" spans="1:6" ht="86.4">
      <c r="A1350" s="8">
        <v>8097</v>
      </c>
      <c r="B1350" s="8" t="s">
        <v>1149</v>
      </c>
      <c r="C1350" s="8">
        <v>3</v>
      </c>
      <c r="D1350" s="8" t="s">
        <v>1783</v>
      </c>
      <c r="E1350" s="8" t="s">
        <v>1784</v>
      </c>
      <c r="F1350" s="8" t="s">
        <v>5</v>
      </c>
    </row>
    <row r="1351" spans="1:6" ht="57.6">
      <c r="A1351" s="8">
        <v>9377</v>
      </c>
      <c r="B1351" s="8" t="s">
        <v>1149</v>
      </c>
      <c r="C1351" s="8">
        <v>5</v>
      </c>
      <c r="D1351" s="8" t="s">
        <v>1562</v>
      </c>
      <c r="E1351" s="8" t="s">
        <v>1563</v>
      </c>
      <c r="F1351" s="8" t="s">
        <v>30</v>
      </c>
    </row>
    <row r="1352" spans="1:6" ht="28.8">
      <c r="A1352" s="8">
        <v>233</v>
      </c>
      <c r="B1352" s="8" t="s">
        <v>1149</v>
      </c>
      <c r="C1352" s="8">
        <v>5</v>
      </c>
      <c r="D1352" s="8" t="s">
        <v>1981</v>
      </c>
      <c r="E1352" s="8" t="s">
        <v>1982</v>
      </c>
      <c r="F1352" s="8" t="s">
        <v>30</v>
      </c>
    </row>
    <row r="1353" spans="1:6" ht="86.4">
      <c r="A1353" s="8">
        <v>904</v>
      </c>
      <c r="B1353" s="8" t="s">
        <v>1149</v>
      </c>
      <c r="C1353" s="8">
        <v>1</v>
      </c>
      <c r="D1353" s="8" t="s">
        <v>1983</v>
      </c>
      <c r="E1353" s="8" t="s">
        <v>967</v>
      </c>
      <c r="F1353" s="8" t="s">
        <v>30</v>
      </c>
    </row>
    <row r="1354" spans="1:6" ht="57.6">
      <c r="A1354" s="8">
        <v>6017</v>
      </c>
      <c r="B1354" s="8" t="s">
        <v>1149</v>
      </c>
      <c r="C1354" s="8">
        <v>3</v>
      </c>
      <c r="D1354" s="8" t="s">
        <v>1731</v>
      </c>
      <c r="E1354" s="8" t="s">
        <v>1732</v>
      </c>
      <c r="F1354" s="8" t="s">
        <v>30</v>
      </c>
    </row>
    <row r="1355" spans="1:6" ht="57.6">
      <c r="A1355" s="8">
        <v>4195</v>
      </c>
      <c r="B1355" s="8" t="s">
        <v>1149</v>
      </c>
      <c r="C1355" s="8">
        <v>3</v>
      </c>
      <c r="D1355" s="8" t="s">
        <v>1542</v>
      </c>
      <c r="E1355" s="8" t="s">
        <v>1543</v>
      </c>
      <c r="F1355" s="8" t="s">
        <v>30</v>
      </c>
    </row>
    <row r="1356" spans="1:6" ht="57.6">
      <c r="A1356" s="8">
        <v>9084</v>
      </c>
      <c r="B1356" s="8" t="s">
        <v>1149</v>
      </c>
      <c r="C1356" s="8">
        <v>1</v>
      </c>
      <c r="D1356" s="8" t="s">
        <v>1583</v>
      </c>
      <c r="E1356" s="8" t="s">
        <v>1584</v>
      </c>
      <c r="F1356" s="8" t="s">
        <v>30</v>
      </c>
    </row>
    <row r="1357" spans="1:6" ht="374.4">
      <c r="A1357" s="8">
        <v>4205</v>
      </c>
      <c r="B1357" s="8" t="s">
        <v>1149</v>
      </c>
      <c r="C1357" s="8">
        <v>1</v>
      </c>
      <c r="D1357" s="8" t="s">
        <v>1790</v>
      </c>
      <c r="E1357" s="8" t="s">
        <v>1791</v>
      </c>
      <c r="F1357" s="8" t="s">
        <v>30</v>
      </c>
    </row>
    <row r="1358" spans="1:6" ht="28.8">
      <c r="A1358" s="8">
        <v>6712</v>
      </c>
      <c r="B1358" s="8" t="s">
        <v>1149</v>
      </c>
      <c r="C1358" s="8">
        <v>4</v>
      </c>
      <c r="D1358" s="8" t="s">
        <v>1776</v>
      </c>
      <c r="E1358" s="8" t="s">
        <v>1777</v>
      </c>
      <c r="F1358" s="8" t="s">
        <v>30</v>
      </c>
    </row>
    <row r="1359" spans="1:6" ht="100.8">
      <c r="A1359" s="8">
        <v>4215</v>
      </c>
      <c r="B1359" s="8" t="s">
        <v>1149</v>
      </c>
      <c r="C1359" s="8">
        <v>1</v>
      </c>
      <c r="D1359" s="8" t="s">
        <v>1984</v>
      </c>
      <c r="E1359" s="8" t="s">
        <v>1985</v>
      </c>
      <c r="F1359" s="8" t="s">
        <v>30</v>
      </c>
    </row>
    <row r="1360" spans="1:6" ht="72">
      <c r="A1360" s="8">
        <v>4218</v>
      </c>
      <c r="B1360" s="8" t="s">
        <v>1149</v>
      </c>
      <c r="C1360" s="8">
        <v>1</v>
      </c>
      <c r="D1360" s="8" t="s">
        <v>1986</v>
      </c>
      <c r="E1360" s="8" t="s">
        <v>1987</v>
      </c>
      <c r="F1360" s="8" t="s">
        <v>30</v>
      </c>
    </row>
    <row r="1361" spans="1:6" ht="115.2">
      <c r="A1361" s="8">
        <v>4227</v>
      </c>
      <c r="B1361" s="8" t="s">
        <v>1149</v>
      </c>
      <c r="C1361" s="8">
        <v>1</v>
      </c>
      <c r="D1361" s="8" t="s">
        <v>1988</v>
      </c>
      <c r="E1361" s="8" t="s">
        <v>1989</v>
      </c>
      <c r="F1361" s="8" t="s">
        <v>30</v>
      </c>
    </row>
    <row r="1362" spans="1:6" ht="115.2">
      <c r="A1362" s="8">
        <v>4230</v>
      </c>
      <c r="B1362" s="8" t="s">
        <v>1149</v>
      </c>
      <c r="C1362" s="8">
        <v>1</v>
      </c>
      <c r="D1362" s="8" t="s">
        <v>1990</v>
      </c>
      <c r="E1362" s="8" t="s">
        <v>1991</v>
      </c>
      <c r="F1362" s="8" t="s">
        <v>30</v>
      </c>
    </row>
    <row r="1363" spans="1:6" ht="43.2">
      <c r="A1363" s="8">
        <v>6672</v>
      </c>
      <c r="B1363" s="8" t="s">
        <v>1149</v>
      </c>
      <c r="C1363" s="8">
        <v>3</v>
      </c>
      <c r="D1363" s="8" t="s">
        <v>1679</v>
      </c>
      <c r="E1363" s="8" t="s">
        <v>1680</v>
      </c>
      <c r="F1363" s="8" t="s">
        <v>30</v>
      </c>
    </row>
    <row r="1364" spans="1:6" ht="28.8">
      <c r="A1364" s="8">
        <v>4235</v>
      </c>
      <c r="B1364" s="8" t="s">
        <v>1149</v>
      </c>
      <c r="C1364" s="8">
        <v>3</v>
      </c>
      <c r="D1364" s="8" t="s">
        <v>1800</v>
      </c>
      <c r="E1364" s="8" t="s">
        <v>1801</v>
      </c>
      <c r="F1364" s="8" t="s">
        <v>30</v>
      </c>
    </row>
    <row r="1365" spans="1:6" ht="86.4">
      <c r="A1365" s="8">
        <v>4236</v>
      </c>
      <c r="B1365" s="8" t="s">
        <v>1149</v>
      </c>
      <c r="C1365" s="8">
        <v>5</v>
      </c>
      <c r="D1365" s="8" t="s">
        <v>1780</v>
      </c>
      <c r="E1365" s="8" t="s">
        <v>1781</v>
      </c>
      <c r="F1365" s="8" t="s">
        <v>30</v>
      </c>
    </row>
    <row r="1366" spans="1:6" ht="57.6">
      <c r="A1366" s="8">
        <v>4242</v>
      </c>
      <c r="B1366" s="8" t="s">
        <v>1149</v>
      </c>
      <c r="C1366" s="8">
        <v>2</v>
      </c>
      <c r="D1366" s="8" t="s">
        <v>1992</v>
      </c>
      <c r="E1366" s="8" t="s">
        <v>1993</v>
      </c>
      <c r="F1366" s="8" t="s">
        <v>30</v>
      </c>
    </row>
    <row r="1367" spans="1:6" ht="129.6">
      <c r="A1367" s="8">
        <v>4249</v>
      </c>
      <c r="B1367" s="8" t="s">
        <v>1149</v>
      </c>
      <c r="C1367" s="8">
        <v>1</v>
      </c>
      <c r="D1367" s="8" t="s">
        <v>1994</v>
      </c>
      <c r="E1367" s="8" t="s">
        <v>1977</v>
      </c>
      <c r="F1367" s="8" t="s">
        <v>30</v>
      </c>
    </row>
    <row r="1368" spans="1:6" ht="28.8">
      <c r="A1368" s="8">
        <v>6641</v>
      </c>
      <c r="B1368" s="8" t="s">
        <v>1149</v>
      </c>
      <c r="C1368" s="8">
        <v>4</v>
      </c>
      <c r="D1368" s="8" t="s">
        <v>1995</v>
      </c>
      <c r="E1368" s="8" t="s">
        <v>1996</v>
      </c>
      <c r="F1368" s="8" t="s">
        <v>30</v>
      </c>
    </row>
    <row r="1369" spans="1:6" ht="86.4">
      <c r="A1369" s="8">
        <v>4260</v>
      </c>
      <c r="B1369" s="8" t="s">
        <v>1149</v>
      </c>
      <c r="C1369" s="8">
        <v>1</v>
      </c>
      <c r="D1369" s="8" t="s">
        <v>1593</v>
      </c>
      <c r="E1369" s="8" t="s">
        <v>1594</v>
      </c>
      <c r="F1369" s="8" t="s">
        <v>30</v>
      </c>
    </row>
    <row r="1370" spans="1:6" ht="43.2">
      <c r="A1370" s="8">
        <v>4268</v>
      </c>
      <c r="B1370" s="8" t="s">
        <v>1149</v>
      </c>
      <c r="C1370" s="8">
        <v>4</v>
      </c>
      <c r="D1370" s="8" t="s">
        <v>1997</v>
      </c>
      <c r="E1370" s="8" t="s">
        <v>1998</v>
      </c>
      <c r="F1370" s="8" t="s">
        <v>30</v>
      </c>
    </row>
    <row r="1371" spans="1:6" ht="28.8">
      <c r="A1371" s="8">
        <v>6633</v>
      </c>
      <c r="B1371" s="8" t="s">
        <v>1149</v>
      </c>
      <c r="C1371" s="8">
        <v>5</v>
      </c>
      <c r="D1371" s="8" t="s">
        <v>1592</v>
      </c>
      <c r="E1371" s="8" t="s">
        <v>1557</v>
      </c>
      <c r="F1371" s="8" t="s">
        <v>30</v>
      </c>
    </row>
    <row r="1372" spans="1:6" ht="43.2">
      <c r="A1372" s="8">
        <v>9488</v>
      </c>
      <c r="B1372" s="8" t="s">
        <v>1149</v>
      </c>
      <c r="C1372" s="8">
        <v>1</v>
      </c>
      <c r="D1372" s="8" t="s">
        <v>1999</v>
      </c>
      <c r="E1372" s="8" t="s">
        <v>2000</v>
      </c>
      <c r="F1372" s="8" t="s">
        <v>30</v>
      </c>
    </row>
    <row r="1373" spans="1:6" ht="72">
      <c r="A1373" s="8">
        <v>8674</v>
      </c>
      <c r="B1373" s="8" t="s">
        <v>1149</v>
      </c>
      <c r="C1373" s="8">
        <v>4</v>
      </c>
      <c r="D1373" s="8" t="s">
        <v>1708</v>
      </c>
      <c r="E1373" s="8" t="s">
        <v>1709</v>
      </c>
      <c r="F1373" s="8" t="s">
        <v>30</v>
      </c>
    </row>
    <row r="1374" spans="1:6" ht="57.6">
      <c r="A1374" s="8">
        <v>2085</v>
      </c>
      <c r="B1374" s="8" t="s">
        <v>1149</v>
      </c>
      <c r="C1374" s="8">
        <v>1</v>
      </c>
      <c r="D1374" s="8" t="s">
        <v>2001</v>
      </c>
      <c r="E1374" s="8" t="s">
        <v>2002</v>
      </c>
      <c r="F1374" s="8" t="s">
        <v>30</v>
      </c>
    </row>
    <row r="1375" spans="1:6" ht="403.2">
      <c r="A1375" s="8">
        <v>109</v>
      </c>
      <c r="B1375" s="8" t="s">
        <v>1149</v>
      </c>
      <c r="C1375" s="8">
        <v>1</v>
      </c>
      <c r="D1375" s="8" t="s">
        <v>1365</v>
      </c>
      <c r="E1375" s="8" t="s">
        <v>1366</v>
      </c>
      <c r="F1375" s="8" t="s">
        <v>30</v>
      </c>
    </row>
    <row r="1376" spans="1:6" ht="28.8">
      <c r="A1376" s="8">
        <v>1177</v>
      </c>
      <c r="B1376" s="8" t="s">
        <v>1149</v>
      </c>
      <c r="C1376" s="8">
        <v>2</v>
      </c>
      <c r="D1376" s="8" t="s">
        <v>2003</v>
      </c>
      <c r="E1376" s="8" t="s">
        <v>2004</v>
      </c>
      <c r="F1376" s="8" t="s">
        <v>30</v>
      </c>
    </row>
    <row r="1377" spans="1:6" ht="216">
      <c r="A1377" s="8">
        <v>8755</v>
      </c>
      <c r="B1377" s="8" t="s">
        <v>1149</v>
      </c>
      <c r="C1377" s="8">
        <v>1</v>
      </c>
      <c r="D1377" s="8" t="s">
        <v>1669</v>
      </c>
      <c r="E1377" s="8" t="s">
        <v>1670</v>
      </c>
      <c r="F1377" s="8" t="s">
        <v>30</v>
      </c>
    </row>
    <row r="1378" spans="1:6" ht="100.8">
      <c r="A1378" s="8">
        <v>8736</v>
      </c>
      <c r="B1378" s="8" t="s">
        <v>1149</v>
      </c>
      <c r="C1378" s="8">
        <v>1</v>
      </c>
      <c r="D1378" s="8" t="s">
        <v>1217</v>
      </c>
      <c r="E1378" s="8" t="s">
        <v>1218</v>
      </c>
      <c r="F1378" s="8" t="s">
        <v>30</v>
      </c>
    </row>
    <row r="1379" spans="1:6">
      <c r="A1379" s="8">
        <v>1154</v>
      </c>
      <c r="B1379" s="8" t="s">
        <v>1149</v>
      </c>
      <c r="C1379" s="8">
        <v>5</v>
      </c>
      <c r="D1379" s="8" t="s">
        <v>2005</v>
      </c>
      <c r="E1379" s="8" t="s">
        <v>633</v>
      </c>
      <c r="F1379" s="8" t="s">
        <v>30</v>
      </c>
    </row>
    <row r="1380" spans="1:6">
      <c r="A1380" s="8">
        <v>325</v>
      </c>
      <c r="B1380" s="8" t="s">
        <v>1149</v>
      </c>
      <c r="C1380" s="8">
        <v>4</v>
      </c>
      <c r="D1380" s="8" t="s">
        <v>2006</v>
      </c>
      <c r="E1380" s="8" t="s">
        <v>2007</v>
      </c>
      <c r="F1380" s="8" t="s">
        <v>30</v>
      </c>
    </row>
    <row r="1381" spans="1:6" ht="72">
      <c r="A1381" s="8">
        <v>8737</v>
      </c>
      <c r="B1381" s="8" t="s">
        <v>1149</v>
      </c>
      <c r="C1381" s="8">
        <v>1</v>
      </c>
      <c r="D1381" s="8" t="s">
        <v>1220</v>
      </c>
      <c r="E1381" s="8" t="s">
        <v>1221</v>
      </c>
      <c r="F1381" s="8" t="s">
        <v>30</v>
      </c>
    </row>
    <row r="1382" spans="1:6" ht="144">
      <c r="A1382" s="8">
        <v>8740</v>
      </c>
      <c r="B1382" s="8" t="s">
        <v>1149</v>
      </c>
      <c r="C1382" s="8">
        <v>1</v>
      </c>
      <c r="D1382" s="8" t="s">
        <v>2008</v>
      </c>
      <c r="E1382" s="8" t="s">
        <v>2009</v>
      </c>
      <c r="F1382" s="8" t="s">
        <v>30</v>
      </c>
    </row>
    <row r="1383" spans="1:6" ht="43.2">
      <c r="A1383" s="8">
        <v>9028</v>
      </c>
      <c r="B1383" s="8" t="s">
        <v>1149</v>
      </c>
      <c r="C1383" s="8">
        <v>2</v>
      </c>
      <c r="D1383" s="8" t="s">
        <v>1693</v>
      </c>
      <c r="E1383" s="8" t="s">
        <v>1694</v>
      </c>
      <c r="F1383" s="8" t="s">
        <v>30</v>
      </c>
    </row>
    <row r="1384" spans="1:6">
      <c r="A1384" s="8">
        <v>322</v>
      </c>
      <c r="B1384" s="8" t="s">
        <v>1149</v>
      </c>
      <c r="C1384" s="8">
        <v>3</v>
      </c>
      <c r="D1384" s="8" t="s">
        <v>2010</v>
      </c>
      <c r="E1384" s="8" t="s">
        <v>2011</v>
      </c>
      <c r="F1384" s="8" t="s">
        <v>30</v>
      </c>
    </row>
    <row r="1385" spans="1:6" ht="129.6">
      <c r="A1385" s="8">
        <v>8747</v>
      </c>
      <c r="B1385" s="8" t="s">
        <v>1149</v>
      </c>
      <c r="C1385" s="8">
        <v>1</v>
      </c>
      <c r="D1385" s="8" t="s">
        <v>2012</v>
      </c>
      <c r="E1385" s="8" t="s">
        <v>573</v>
      </c>
      <c r="F1385" s="8" t="s">
        <v>30</v>
      </c>
    </row>
    <row r="1386" spans="1:6" ht="28.8">
      <c r="A1386" s="8">
        <v>311</v>
      </c>
      <c r="B1386" s="8" t="s">
        <v>1149</v>
      </c>
      <c r="C1386" s="8">
        <v>1</v>
      </c>
      <c r="D1386" s="8" t="s">
        <v>1741</v>
      </c>
      <c r="E1386" s="8" t="s">
        <v>1742</v>
      </c>
      <c r="F1386" s="8" t="s">
        <v>30</v>
      </c>
    </row>
    <row r="1387" spans="1:6" ht="72">
      <c r="A1387" s="8">
        <v>9435</v>
      </c>
      <c r="B1387" s="8" t="s">
        <v>1149</v>
      </c>
      <c r="C1387" s="8">
        <v>4</v>
      </c>
      <c r="D1387" s="8" t="s">
        <v>1860</v>
      </c>
      <c r="E1387" s="8" t="s">
        <v>1861</v>
      </c>
      <c r="F1387" s="8" t="s">
        <v>30</v>
      </c>
    </row>
    <row r="1388" spans="1:6" ht="28.8">
      <c r="A1388" s="8">
        <v>315</v>
      </c>
      <c r="B1388" s="8" t="s">
        <v>1149</v>
      </c>
      <c r="C1388" s="8">
        <v>5</v>
      </c>
      <c r="D1388" s="8" t="s">
        <v>1854</v>
      </c>
      <c r="E1388" s="8" t="s">
        <v>1855</v>
      </c>
      <c r="F1388" s="8" t="s">
        <v>30</v>
      </c>
    </row>
    <row r="1389" spans="1:6" ht="43.2">
      <c r="A1389" s="8">
        <v>9018</v>
      </c>
      <c r="B1389" s="8" t="s">
        <v>1149</v>
      </c>
      <c r="C1389" s="8">
        <v>1</v>
      </c>
      <c r="D1389" s="8" t="s">
        <v>2013</v>
      </c>
      <c r="E1389" s="8" t="s">
        <v>2014</v>
      </c>
      <c r="F1389" s="8" t="s">
        <v>30</v>
      </c>
    </row>
    <row r="1390" spans="1:6" ht="43.2">
      <c r="A1390" s="8">
        <v>9495</v>
      </c>
      <c r="B1390" s="8" t="s">
        <v>1149</v>
      </c>
      <c r="C1390" s="8">
        <v>3</v>
      </c>
      <c r="D1390" s="8" t="s">
        <v>2015</v>
      </c>
      <c r="E1390" s="8" t="s">
        <v>2016</v>
      </c>
      <c r="F1390" s="8" t="s">
        <v>30</v>
      </c>
    </row>
    <row r="1391" spans="1:6" ht="144">
      <c r="A1391" s="8">
        <v>8884</v>
      </c>
      <c r="B1391" s="8" t="s">
        <v>1149</v>
      </c>
      <c r="C1391" s="8">
        <v>1</v>
      </c>
      <c r="D1391" s="8" t="s">
        <v>1840</v>
      </c>
      <c r="E1391" s="8" t="s">
        <v>1841</v>
      </c>
      <c r="F1391" s="8" t="s">
        <v>30</v>
      </c>
    </row>
    <row r="1392" spans="1:6" ht="28.8">
      <c r="A1392" s="8">
        <v>337</v>
      </c>
      <c r="B1392" s="8" t="s">
        <v>1149</v>
      </c>
      <c r="C1392" s="8">
        <v>4</v>
      </c>
      <c r="D1392" s="8" t="s">
        <v>2017</v>
      </c>
      <c r="E1392" s="8" t="s">
        <v>2018</v>
      </c>
      <c r="F1392" s="8" t="s">
        <v>30</v>
      </c>
    </row>
    <row r="1393" spans="1:6" ht="57.6">
      <c r="A1393" s="8">
        <v>8851</v>
      </c>
      <c r="B1393" s="8" t="s">
        <v>1149</v>
      </c>
      <c r="C1393" s="8">
        <v>1</v>
      </c>
      <c r="D1393" s="8" t="s">
        <v>2019</v>
      </c>
      <c r="E1393" s="8" t="s">
        <v>2020</v>
      </c>
      <c r="F1393" s="8" t="s">
        <v>30</v>
      </c>
    </row>
    <row r="1394" spans="1:6" ht="28.8">
      <c r="A1394" s="8">
        <v>242</v>
      </c>
      <c r="B1394" s="8" t="s">
        <v>1149</v>
      </c>
      <c r="C1394" s="8">
        <v>1</v>
      </c>
      <c r="D1394" s="8" t="s">
        <v>2021</v>
      </c>
      <c r="E1394" s="8" t="s">
        <v>2022</v>
      </c>
      <c r="F1394" s="8" t="s">
        <v>30</v>
      </c>
    </row>
    <row r="1395" spans="1:6">
      <c r="A1395" s="8">
        <v>1124</v>
      </c>
      <c r="B1395" s="8" t="s">
        <v>1149</v>
      </c>
      <c r="C1395" s="8">
        <v>4</v>
      </c>
      <c r="D1395" s="8" t="s">
        <v>2023</v>
      </c>
      <c r="E1395" s="8" t="s">
        <v>2024</v>
      </c>
      <c r="F1395" s="8" t="s">
        <v>30</v>
      </c>
    </row>
    <row r="1396" spans="1:6" ht="57.6">
      <c r="A1396" s="8">
        <v>8683</v>
      </c>
      <c r="B1396" s="8" t="s">
        <v>1149</v>
      </c>
      <c r="C1396" s="8">
        <v>3</v>
      </c>
      <c r="D1396" s="8" t="s">
        <v>1838</v>
      </c>
      <c r="E1396" s="8" t="s">
        <v>1839</v>
      </c>
      <c r="F1396" s="8" t="s">
        <v>30</v>
      </c>
    </row>
    <row r="1397" spans="1:6" ht="72">
      <c r="A1397" s="8">
        <v>913</v>
      </c>
      <c r="B1397" s="8" t="s">
        <v>1149</v>
      </c>
      <c r="C1397" s="8">
        <v>2</v>
      </c>
      <c r="D1397" s="8" t="s">
        <v>1862</v>
      </c>
      <c r="E1397" s="8" t="s">
        <v>1863</v>
      </c>
      <c r="F1397" s="8" t="s">
        <v>30</v>
      </c>
    </row>
    <row r="1398" spans="1:6" ht="43.2">
      <c r="A1398" s="8">
        <v>9154</v>
      </c>
      <c r="B1398" s="8" t="s">
        <v>1149</v>
      </c>
      <c r="C1398" s="8">
        <v>1</v>
      </c>
      <c r="D1398" s="8" t="s">
        <v>2025</v>
      </c>
      <c r="E1398" s="8" t="s">
        <v>2026</v>
      </c>
      <c r="F1398" s="8" t="s">
        <v>30</v>
      </c>
    </row>
    <row r="1399" spans="1:6" ht="201.6">
      <c r="A1399" s="8">
        <v>8637</v>
      </c>
      <c r="B1399" s="8" t="s">
        <v>1149</v>
      </c>
      <c r="C1399" s="8">
        <v>1</v>
      </c>
      <c r="D1399" s="8" t="s">
        <v>2027</v>
      </c>
      <c r="E1399" s="8" t="s">
        <v>2028</v>
      </c>
      <c r="F1399" s="8" t="s">
        <v>30</v>
      </c>
    </row>
    <row r="1400" spans="1:6" ht="172.8">
      <c r="A1400" s="8">
        <v>8837</v>
      </c>
      <c r="B1400" s="8" t="s">
        <v>1149</v>
      </c>
      <c r="C1400" s="8">
        <v>1</v>
      </c>
      <c r="D1400" s="8" t="s">
        <v>1834</v>
      </c>
      <c r="E1400" s="8" t="s">
        <v>1835</v>
      </c>
      <c r="F1400" s="8" t="s">
        <v>30</v>
      </c>
    </row>
    <row r="1401" spans="1:6">
      <c r="A1401" s="8">
        <v>1133</v>
      </c>
      <c r="B1401" s="8" t="s">
        <v>1149</v>
      </c>
      <c r="C1401" s="8">
        <v>1</v>
      </c>
      <c r="D1401" s="8" t="s">
        <v>2029</v>
      </c>
      <c r="E1401" s="8" t="s">
        <v>2030</v>
      </c>
      <c r="F1401" s="8" t="s">
        <v>30</v>
      </c>
    </row>
    <row r="1402" spans="1:6">
      <c r="A1402" s="8">
        <v>9760</v>
      </c>
      <c r="B1402" s="8" t="s">
        <v>1149</v>
      </c>
      <c r="C1402" s="8">
        <v>1</v>
      </c>
      <c r="D1402" s="8" t="s">
        <v>2031</v>
      </c>
      <c r="E1402" s="8" t="s">
        <v>2032</v>
      </c>
      <c r="F1402" s="8" t="s">
        <v>30</v>
      </c>
    </row>
    <row r="1403" spans="1:6" ht="144">
      <c r="A1403" s="8">
        <v>8771</v>
      </c>
      <c r="B1403" s="8" t="s">
        <v>1149</v>
      </c>
      <c r="C1403" s="8">
        <v>1</v>
      </c>
      <c r="D1403" s="8" t="s">
        <v>1239</v>
      </c>
      <c r="E1403" s="8" t="s">
        <v>1240</v>
      </c>
      <c r="F1403" s="8" t="s">
        <v>30</v>
      </c>
    </row>
    <row r="1404" spans="1:6" ht="72">
      <c r="A1404" s="8">
        <v>9392</v>
      </c>
      <c r="B1404" s="8" t="s">
        <v>1149</v>
      </c>
      <c r="C1404" s="8">
        <v>2</v>
      </c>
      <c r="D1404" s="8" t="s">
        <v>1566</v>
      </c>
      <c r="E1404" s="8" t="s">
        <v>1567</v>
      </c>
      <c r="F1404" s="8" t="s">
        <v>30</v>
      </c>
    </row>
    <row r="1405" spans="1:6" ht="28.8">
      <c r="A1405" s="8">
        <v>9454</v>
      </c>
      <c r="B1405" s="8" t="s">
        <v>1149</v>
      </c>
      <c r="C1405" s="8">
        <v>1</v>
      </c>
      <c r="D1405" s="8" t="s">
        <v>2033</v>
      </c>
      <c r="E1405" s="8" t="s">
        <v>2034</v>
      </c>
      <c r="F1405" s="8" t="s">
        <v>30</v>
      </c>
    </row>
    <row r="1406" spans="1:6" ht="57.6">
      <c r="A1406" s="8">
        <v>8836</v>
      </c>
      <c r="B1406" s="8" t="s">
        <v>1149</v>
      </c>
      <c r="C1406" s="8">
        <v>2</v>
      </c>
      <c r="D1406" s="8" t="s">
        <v>1150</v>
      </c>
      <c r="E1406" s="8" t="s">
        <v>1151</v>
      </c>
      <c r="F1406" s="8" t="s">
        <v>30</v>
      </c>
    </row>
    <row r="1407" spans="1:6" ht="28.8">
      <c r="A1407" s="8">
        <v>9099</v>
      </c>
      <c r="B1407" s="8" t="s">
        <v>1149</v>
      </c>
      <c r="C1407" s="8">
        <v>2</v>
      </c>
      <c r="D1407" s="8" t="s">
        <v>1658</v>
      </c>
      <c r="E1407" s="8" t="s">
        <v>1659</v>
      </c>
      <c r="F1407" s="8" t="s">
        <v>30</v>
      </c>
    </row>
    <row r="1408" spans="1:6" ht="115.2">
      <c r="A1408" s="8">
        <v>1989</v>
      </c>
      <c r="B1408" s="8" t="s">
        <v>1149</v>
      </c>
      <c r="C1408" s="8">
        <v>5</v>
      </c>
      <c r="D1408" s="8" t="s">
        <v>1706</v>
      </c>
      <c r="E1408" s="8" t="s">
        <v>1707</v>
      </c>
      <c r="F1408" s="8" t="s">
        <v>30</v>
      </c>
    </row>
    <row r="1409" spans="1:6" ht="43.2">
      <c r="A1409" s="8">
        <v>1044</v>
      </c>
      <c r="B1409" s="8" t="s">
        <v>1149</v>
      </c>
      <c r="C1409" s="8">
        <v>1</v>
      </c>
      <c r="D1409" s="8" t="s">
        <v>2035</v>
      </c>
      <c r="E1409" s="8" t="s">
        <v>573</v>
      </c>
      <c r="F1409" s="8" t="s">
        <v>30</v>
      </c>
    </row>
    <row r="1410" spans="1:6">
      <c r="A1410" s="8">
        <v>379</v>
      </c>
      <c r="B1410" s="8" t="s">
        <v>1149</v>
      </c>
      <c r="C1410" s="8">
        <v>3</v>
      </c>
      <c r="D1410" s="8" t="s">
        <v>2036</v>
      </c>
      <c r="E1410" s="8" t="s">
        <v>2037</v>
      </c>
      <c r="F1410" s="8" t="s">
        <v>30</v>
      </c>
    </row>
    <row r="1411" spans="1:6">
      <c r="A1411" s="8">
        <v>1335</v>
      </c>
      <c r="B1411" s="8" t="s">
        <v>1149</v>
      </c>
      <c r="C1411" s="8">
        <v>1</v>
      </c>
      <c r="D1411" s="8" t="s">
        <v>2038</v>
      </c>
      <c r="E1411" s="8" t="s">
        <v>2039</v>
      </c>
      <c r="F1411" s="8" t="s">
        <v>30</v>
      </c>
    </row>
    <row r="1412" spans="1:6" ht="129.6">
      <c r="A1412" s="8">
        <v>122</v>
      </c>
      <c r="B1412" s="8" t="s">
        <v>1149</v>
      </c>
      <c r="C1412" s="8">
        <v>1</v>
      </c>
      <c r="D1412" s="8" t="s">
        <v>1261</v>
      </c>
      <c r="E1412" s="8" t="s">
        <v>1262</v>
      </c>
      <c r="F1412" s="8" t="s">
        <v>30</v>
      </c>
    </row>
    <row r="1413" spans="1:6" ht="28.8">
      <c r="A1413" s="8">
        <v>9235</v>
      </c>
      <c r="B1413" s="8" t="s">
        <v>1149</v>
      </c>
      <c r="C1413" s="8">
        <v>4</v>
      </c>
      <c r="D1413" s="8" t="s">
        <v>2040</v>
      </c>
      <c r="E1413" s="8" t="s">
        <v>2041</v>
      </c>
      <c r="F1413" s="8" t="s">
        <v>30</v>
      </c>
    </row>
    <row r="1414" spans="1:6" ht="72">
      <c r="A1414" s="8">
        <v>9381</v>
      </c>
      <c r="B1414" s="8" t="s">
        <v>1149</v>
      </c>
      <c r="C1414" s="8">
        <v>3</v>
      </c>
      <c r="D1414" s="8" t="s">
        <v>2042</v>
      </c>
      <c r="E1414" s="8" t="s">
        <v>2043</v>
      </c>
      <c r="F1414" s="8" t="s">
        <v>30</v>
      </c>
    </row>
    <row r="1415" spans="1:6">
      <c r="A1415" s="8">
        <v>2344</v>
      </c>
      <c r="B1415" s="8" t="s">
        <v>2044</v>
      </c>
      <c r="C1415" s="8">
        <v>2</v>
      </c>
      <c r="D1415" s="8" t="s">
        <v>2045</v>
      </c>
      <c r="E1415" s="8" t="s">
        <v>767</v>
      </c>
      <c r="F1415" s="8" t="s">
        <v>7</v>
      </c>
    </row>
    <row r="1416" spans="1:6" ht="187.2">
      <c r="A1416" s="8">
        <v>8709</v>
      </c>
      <c r="B1416" s="8" t="s">
        <v>2044</v>
      </c>
      <c r="C1416" s="8">
        <v>1</v>
      </c>
      <c r="D1416" s="8" t="s">
        <v>2046</v>
      </c>
      <c r="E1416" s="8" t="s">
        <v>2047</v>
      </c>
      <c r="F1416" s="8" t="s">
        <v>7</v>
      </c>
    </row>
    <row r="1417" spans="1:6" ht="43.2">
      <c r="A1417" s="8">
        <v>7938</v>
      </c>
      <c r="B1417" s="8" t="s">
        <v>2044</v>
      </c>
      <c r="C1417" s="8">
        <v>4</v>
      </c>
      <c r="D1417" s="8" t="s">
        <v>2048</v>
      </c>
      <c r="E1417" s="8" t="s">
        <v>2049</v>
      </c>
      <c r="F1417" s="8" t="s">
        <v>7</v>
      </c>
    </row>
    <row r="1418" spans="1:6">
      <c r="A1418" s="8">
        <v>2490</v>
      </c>
      <c r="B1418" s="8" t="s">
        <v>2044</v>
      </c>
      <c r="C1418" s="8">
        <v>5</v>
      </c>
      <c r="D1418" s="8" t="s">
        <v>2050</v>
      </c>
      <c r="E1418" s="8" t="s">
        <v>44</v>
      </c>
      <c r="F1418" s="8" t="s">
        <v>7</v>
      </c>
    </row>
    <row r="1419" spans="1:6" ht="72">
      <c r="A1419" s="8">
        <v>8750</v>
      </c>
      <c r="B1419" s="8" t="s">
        <v>2044</v>
      </c>
      <c r="C1419" s="8">
        <v>3</v>
      </c>
      <c r="D1419" s="8" t="s">
        <v>2051</v>
      </c>
      <c r="E1419" s="8" t="s">
        <v>2052</v>
      </c>
      <c r="F1419" s="8" t="s">
        <v>7</v>
      </c>
    </row>
    <row r="1420" spans="1:6" ht="28.8">
      <c r="A1420" s="8">
        <v>2312</v>
      </c>
      <c r="B1420" s="8" t="s">
        <v>2044</v>
      </c>
      <c r="C1420" s="8">
        <v>1</v>
      </c>
      <c r="D1420" s="8" t="s">
        <v>2053</v>
      </c>
      <c r="E1420" s="8" t="s">
        <v>2054</v>
      </c>
      <c r="F1420" s="8" t="s">
        <v>7</v>
      </c>
    </row>
    <row r="1421" spans="1:6" ht="86.4">
      <c r="A1421" s="8">
        <v>5912</v>
      </c>
      <c r="B1421" s="8" t="s">
        <v>2044</v>
      </c>
      <c r="C1421" s="8">
        <v>4</v>
      </c>
      <c r="D1421" s="8" t="s">
        <v>2055</v>
      </c>
      <c r="E1421" s="8" t="s">
        <v>2056</v>
      </c>
      <c r="F1421" s="8" t="s">
        <v>7</v>
      </c>
    </row>
    <row r="1422" spans="1:6" ht="72">
      <c r="A1422" s="8">
        <v>8756</v>
      </c>
      <c r="B1422" s="8" t="s">
        <v>2044</v>
      </c>
      <c r="C1422" s="8">
        <v>1</v>
      </c>
      <c r="D1422" s="8" t="s">
        <v>2057</v>
      </c>
      <c r="E1422" s="8" t="s">
        <v>2058</v>
      </c>
      <c r="F1422" s="8" t="s">
        <v>7</v>
      </c>
    </row>
    <row r="1423" spans="1:6" ht="28.8">
      <c r="A1423" s="8">
        <v>2358</v>
      </c>
      <c r="B1423" s="8" t="s">
        <v>2044</v>
      </c>
      <c r="C1423" s="8">
        <v>5</v>
      </c>
      <c r="D1423" s="8" t="s">
        <v>2059</v>
      </c>
      <c r="E1423" s="8" t="s">
        <v>2060</v>
      </c>
      <c r="F1423" s="8" t="s">
        <v>7</v>
      </c>
    </row>
    <row r="1424" spans="1:6" ht="28.8">
      <c r="A1424" s="8">
        <v>2378</v>
      </c>
      <c r="B1424" s="8" t="s">
        <v>2044</v>
      </c>
      <c r="C1424" s="8">
        <v>4</v>
      </c>
      <c r="D1424" s="8" t="s">
        <v>2061</v>
      </c>
      <c r="E1424" s="8" t="s">
        <v>2062</v>
      </c>
      <c r="F1424" s="8" t="s">
        <v>7</v>
      </c>
    </row>
    <row r="1425" spans="1:6" ht="43.2">
      <c r="A1425" s="8">
        <v>6065</v>
      </c>
      <c r="B1425" s="8" t="s">
        <v>2044</v>
      </c>
      <c r="C1425" s="8">
        <v>1</v>
      </c>
      <c r="D1425" s="8" t="s">
        <v>2063</v>
      </c>
      <c r="E1425" s="8" t="s">
        <v>2064</v>
      </c>
      <c r="F1425" s="8" t="s">
        <v>7</v>
      </c>
    </row>
    <row r="1426" spans="1:6" ht="43.2">
      <c r="A1426" s="8">
        <v>8498</v>
      </c>
      <c r="B1426" s="8" t="s">
        <v>2044</v>
      </c>
      <c r="C1426" s="8">
        <v>1</v>
      </c>
      <c r="D1426" s="8" t="s">
        <v>2065</v>
      </c>
      <c r="E1426" s="8" t="s">
        <v>2066</v>
      </c>
      <c r="F1426" s="8" t="s">
        <v>7</v>
      </c>
    </row>
    <row r="1427" spans="1:6" ht="57.6">
      <c r="A1427" s="8">
        <v>8005</v>
      </c>
      <c r="B1427" s="8" t="s">
        <v>2044</v>
      </c>
      <c r="C1427" s="8">
        <v>5</v>
      </c>
      <c r="D1427" s="8" t="s">
        <v>2067</v>
      </c>
      <c r="E1427" s="8" t="s">
        <v>2068</v>
      </c>
      <c r="F1427" s="8" t="s">
        <v>7</v>
      </c>
    </row>
    <row r="1428" spans="1:6" ht="86.4">
      <c r="A1428" s="8">
        <v>1988</v>
      </c>
      <c r="B1428" s="8" t="s">
        <v>2044</v>
      </c>
      <c r="C1428" s="8">
        <v>4</v>
      </c>
      <c r="D1428" s="8" t="s">
        <v>2069</v>
      </c>
      <c r="E1428" s="8" t="s">
        <v>2070</v>
      </c>
      <c r="F1428" s="8" t="s">
        <v>7</v>
      </c>
    </row>
    <row r="1429" spans="1:6">
      <c r="A1429" s="8">
        <v>1107</v>
      </c>
      <c r="B1429" s="8" t="s">
        <v>2044</v>
      </c>
      <c r="C1429" s="8">
        <v>3</v>
      </c>
      <c r="D1429" s="8" t="s">
        <v>2071</v>
      </c>
      <c r="E1429" s="8" t="s">
        <v>641</v>
      </c>
      <c r="F1429" s="8" t="s">
        <v>7</v>
      </c>
    </row>
    <row r="1430" spans="1:6" ht="57.6">
      <c r="A1430" s="8">
        <v>3021</v>
      </c>
      <c r="B1430" s="8" t="s">
        <v>2044</v>
      </c>
      <c r="C1430" s="8">
        <v>5</v>
      </c>
      <c r="D1430" s="8" t="s">
        <v>2072</v>
      </c>
      <c r="E1430" s="8" t="s">
        <v>2073</v>
      </c>
      <c r="F1430" s="8" t="s">
        <v>7</v>
      </c>
    </row>
    <row r="1431" spans="1:6" ht="43.2">
      <c r="A1431" s="8">
        <v>1029</v>
      </c>
      <c r="B1431" s="8" t="s">
        <v>2044</v>
      </c>
      <c r="C1431" s="8">
        <v>4</v>
      </c>
      <c r="D1431" s="8" t="s">
        <v>2074</v>
      </c>
      <c r="E1431" s="8" t="s">
        <v>2075</v>
      </c>
      <c r="F1431" s="8" t="s">
        <v>7</v>
      </c>
    </row>
    <row r="1432" spans="1:6" ht="72">
      <c r="A1432" s="8">
        <v>5884</v>
      </c>
      <c r="B1432" s="8" t="s">
        <v>2044</v>
      </c>
      <c r="C1432" s="8">
        <v>3</v>
      </c>
      <c r="D1432" s="8" t="s">
        <v>2076</v>
      </c>
      <c r="E1432" s="8" t="s">
        <v>2077</v>
      </c>
      <c r="F1432" s="8" t="s">
        <v>7</v>
      </c>
    </row>
    <row r="1433" spans="1:6" ht="129.6">
      <c r="A1433" s="8">
        <v>8904</v>
      </c>
      <c r="B1433" s="8" t="s">
        <v>2044</v>
      </c>
      <c r="C1433" s="8">
        <v>1</v>
      </c>
      <c r="D1433" s="8" t="s">
        <v>2078</v>
      </c>
      <c r="E1433" s="8" t="s">
        <v>2079</v>
      </c>
      <c r="F1433" s="8" t="s">
        <v>7</v>
      </c>
    </row>
    <row r="1434" spans="1:6" ht="57.6">
      <c r="A1434" s="8">
        <v>8898</v>
      </c>
      <c r="B1434" s="8" t="s">
        <v>2044</v>
      </c>
      <c r="C1434" s="8">
        <v>3</v>
      </c>
      <c r="D1434" s="8" t="s">
        <v>2080</v>
      </c>
      <c r="E1434" s="8" t="s">
        <v>2081</v>
      </c>
      <c r="F1434" s="8" t="s">
        <v>7</v>
      </c>
    </row>
    <row r="1435" spans="1:6" ht="28.8">
      <c r="A1435" s="8">
        <v>7986</v>
      </c>
      <c r="B1435" s="8" t="s">
        <v>2044</v>
      </c>
      <c r="C1435" s="8">
        <v>5</v>
      </c>
      <c r="D1435" s="8" t="s">
        <v>2082</v>
      </c>
      <c r="E1435" s="8" t="s">
        <v>44</v>
      </c>
      <c r="F1435" s="8" t="s">
        <v>7</v>
      </c>
    </row>
    <row r="1436" spans="1:6" ht="28.8">
      <c r="A1436" s="8">
        <v>7297</v>
      </c>
      <c r="B1436" s="8" t="s">
        <v>2044</v>
      </c>
      <c r="C1436" s="8">
        <v>5</v>
      </c>
      <c r="D1436" s="8" t="s">
        <v>2083</v>
      </c>
      <c r="E1436" s="8" t="s">
        <v>783</v>
      </c>
      <c r="F1436" s="8" t="s">
        <v>7</v>
      </c>
    </row>
    <row r="1437" spans="1:6" ht="28.8">
      <c r="A1437" s="8">
        <v>7963</v>
      </c>
      <c r="B1437" s="8" t="s">
        <v>2044</v>
      </c>
      <c r="C1437" s="8">
        <v>1</v>
      </c>
      <c r="D1437" s="8" t="s">
        <v>2084</v>
      </c>
      <c r="E1437" s="8" t="s">
        <v>2085</v>
      </c>
      <c r="F1437" s="8" t="s">
        <v>7</v>
      </c>
    </row>
    <row r="1438" spans="1:6" ht="43.2">
      <c r="A1438" s="8">
        <v>7916</v>
      </c>
      <c r="B1438" s="8" t="s">
        <v>2044</v>
      </c>
      <c r="C1438" s="8">
        <v>5</v>
      </c>
      <c r="D1438" s="8" t="s">
        <v>2086</v>
      </c>
      <c r="E1438" s="8" t="s">
        <v>2087</v>
      </c>
      <c r="F1438" s="8" t="s">
        <v>7</v>
      </c>
    </row>
    <row r="1439" spans="1:6" ht="43.2">
      <c r="A1439" s="8">
        <v>7126</v>
      </c>
      <c r="B1439" s="8" t="s">
        <v>2044</v>
      </c>
      <c r="C1439" s="8">
        <v>5</v>
      </c>
      <c r="D1439" s="8" t="s">
        <v>2088</v>
      </c>
      <c r="E1439" s="8" t="s">
        <v>2089</v>
      </c>
      <c r="F1439" s="8" t="s">
        <v>7</v>
      </c>
    </row>
    <row r="1440" spans="1:6">
      <c r="A1440" s="8">
        <v>9825</v>
      </c>
      <c r="B1440" s="8" t="s">
        <v>2044</v>
      </c>
      <c r="C1440" s="8">
        <v>4</v>
      </c>
      <c r="D1440" s="8" t="s">
        <v>2090</v>
      </c>
      <c r="E1440" s="8" t="s">
        <v>44</v>
      </c>
      <c r="F1440" s="8" t="s">
        <v>7</v>
      </c>
    </row>
    <row r="1441" spans="1:6" ht="57.6">
      <c r="A1441" s="8">
        <v>6323</v>
      </c>
      <c r="B1441" s="8" t="s">
        <v>2044</v>
      </c>
      <c r="C1441" s="8">
        <v>3</v>
      </c>
      <c r="D1441" s="8" t="s">
        <v>2091</v>
      </c>
      <c r="E1441" s="8" t="s">
        <v>2092</v>
      </c>
      <c r="F1441" s="8" t="s">
        <v>7</v>
      </c>
    </row>
    <row r="1442" spans="1:6" ht="28.8">
      <c r="A1442" s="8">
        <v>1083</v>
      </c>
      <c r="B1442" s="8" t="s">
        <v>2044</v>
      </c>
      <c r="C1442" s="8">
        <v>1</v>
      </c>
      <c r="D1442" s="8" t="s">
        <v>2093</v>
      </c>
      <c r="E1442" s="8" t="s">
        <v>2094</v>
      </c>
      <c r="F1442" s="8" t="s">
        <v>7</v>
      </c>
    </row>
    <row r="1443" spans="1:6">
      <c r="A1443" s="8">
        <v>3260</v>
      </c>
      <c r="B1443" s="8" t="s">
        <v>2044</v>
      </c>
      <c r="C1443" s="8">
        <v>4</v>
      </c>
      <c r="D1443" s="8" t="s">
        <v>2095</v>
      </c>
      <c r="E1443" s="8" t="s">
        <v>44</v>
      </c>
      <c r="F1443" s="8" t="s">
        <v>7</v>
      </c>
    </row>
    <row r="1444" spans="1:6" ht="28.8">
      <c r="A1444" s="8">
        <v>3238</v>
      </c>
      <c r="B1444" s="8" t="s">
        <v>2044</v>
      </c>
      <c r="C1444" s="8">
        <v>4</v>
      </c>
      <c r="D1444" s="8" t="s">
        <v>2096</v>
      </c>
      <c r="E1444" s="8" t="s">
        <v>2097</v>
      </c>
      <c r="F1444" s="8" t="s">
        <v>7</v>
      </c>
    </row>
    <row r="1445" spans="1:6" ht="72">
      <c r="A1445" s="8">
        <v>2054</v>
      </c>
      <c r="B1445" s="8" t="s">
        <v>2044</v>
      </c>
      <c r="C1445" s="8">
        <v>5</v>
      </c>
      <c r="D1445" s="8" t="s">
        <v>2098</v>
      </c>
      <c r="E1445" s="8" t="s">
        <v>2099</v>
      </c>
      <c r="F1445" s="8" t="s">
        <v>7</v>
      </c>
    </row>
    <row r="1446" spans="1:6" ht="144">
      <c r="A1446" s="8">
        <v>881</v>
      </c>
      <c r="B1446" s="8" t="s">
        <v>2044</v>
      </c>
      <c r="C1446" s="8">
        <v>1</v>
      </c>
      <c r="D1446" s="8" t="s">
        <v>2100</v>
      </c>
      <c r="E1446" s="8" t="s">
        <v>2101</v>
      </c>
      <c r="F1446" s="8" t="s">
        <v>7</v>
      </c>
    </row>
    <row r="1447" spans="1:6" ht="144">
      <c r="A1447" s="8">
        <v>883</v>
      </c>
      <c r="B1447" s="8" t="s">
        <v>2044</v>
      </c>
      <c r="C1447" s="8">
        <v>1</v>
      </c>
      <c r="D1447" s="8" t="s">
        <v>2102</v>
      </c>
      <c r="E1447" s="8" t="s">
        <v>2103</v>
      </c>
      <c r="F1447" s="8" t="s">
        <v>7</v>
      </c>
    </row>
    <row r="1448" spans="1:6" ht="57.6">
      <c r="A1448" s="8">
        <v>2111</v>
      </c>
      <c r="B1448" s="8" t="s">
        <v>2044</v>
      </c>
      <c r="C1448" s="8">
        <v>5</v>
      </c>
      <c r="D1448" s="8" t="s">
        <v>2104</v>
      </c>
      <c r="E1448" s="8" t="s">
        <v>2105</v>
      </c>
      <c r="F1448" s="8" t="s">
        <v>7</v>
      </c>
    </row>
    <row r="1449" spans="1:6" ht="43.2">
      <c r="A1449" s="8">
        <v>3031</v>
      </c>
      <c r="B1449" s="8" t="s">
        <v>2044</v>
      </c>
      <c r="C1449" s="8">
        <v>4</v>
      </c>
      <c r="D1449" s="8" t="s">
        <v>2106</v>
      </c>
      <c r="E1449" s="8" t="s">
        <v>2107</v>
      </c>
      <c r="F1449" s="8" t="s">
        <v>7</v>
      </c>
    </row>
    <row r="1450" spans="1:6" ht="28.8">
      <c r="A1450" s="8">
        <v>3182</v>
      </c>
      <c r="B1450" s="8" t="s">
        <v>2044</v>
      </c>
      <c r="C1450" s="8">
        <v>1</v>
      </c>
      <c r="D1450" s="8" t="s">
        <v>2108</v>
      </c>
      <c r="E1450" s="8" t="s">
        <v>2109</v>
      </c>
      <c r="F1450" s="8" t="s">
        <v>7</v>
      </c>
    </row>
    <row r="1451" spans="1:6" ht="43.2">
      <c r="A1451" s="8">
        <v>2309</v>
      </c>
      <c r="B1451" s="8" t="s">
        <v>2044</v>
      </c>
      <c r="C1451" s="8">
        <v>2</v>
      </c>
      <c r="D1451" s="8" t="s">
        <v>2110</v>
      </c>
      <c r="E1451" s="8" t="s">
        <v>2111</v>
      </c>
      <c r="F1451" s="8" t="s">
        <v>7</v>
      </c>
    </row>
    <row r="1452" spans="1:6" ht="28.8">
      <c r="A1452" s="8">
        <v>9041</v>
      </c>
      <c r="B1452" s="8" t="s">
        <v>2044</v>
      </c>
      <c r="C1452" s="8">
        <v>1</v>
      </c>
      <c r="D1452" s="8" t="s">
        <v>2112</v>
      </c>
      <c r="E1452" s="8" t="s">
        <v>641</v>
      </c>
      <c r="F1452" s="8" t="s">
        <v>7</v>
      </c>
    </row>
    <row r="1453" spans="1:6" ht="28.8">
      <c r="A1453" s="8">
        <v>7280</v>
      </c>
      <c r="B1453" s="8" t="s">
        <v>2044</v>
      </c>
      <c r="C1453" s="8">
        <v>5</v>
      </c>
      <c r="D1453" s="8" t="s">
        <v>2113</v>
      </c>
      <c r="E1453" s="8" t="s">
        <v>2114</v>
      </c>
      <c r="F1453" s="8" t="s">
        <v>7</v>
      </c>
    </row>
    <row r="1454" spans="1:6" ht="72">
      <c r="A1454" s="8">
        <v>3023</v>
      </c>
      <c r="B1454" s="8" t="s">
        <v>2044</v>
      </c>
      <c r="C1454" s="8">
        <v>3</v>
      </c>
      <c r="D1454" s="8" t="s">
        <v>2115</v>
      </c>
      <c r="E1454" s="8" t="s">
        <v>2116</v>
      </c>
      <c r="F1454" s="8" t="s">
        <v>7</v>
      </c>
    </row>
    <row r="1455" spans="1:6" ht="57.6">
      <c r="A1455" s="8">
        <v>5954</v>
      </c>
      <c r="B1455" s="8" t="s">
        <v>2044</v>
      </c>
      <c r="C1455" s="8">
        <v>2</v>
      </c>
      <c r="D1455" s="8" t="s">
        <v>2117</v>
      </c>
      <c r="E1455" s="8" t="s">
        <v>2118</v>
      </c>
      <c r="F1455" s="8" t="s">
        <v>7</v>
      </c>
    </row>
    <row r="1456" spans="1:6" ht="28.8">
      <c r="A1456" s="8">
        <v>2479</v>
      </c>
      <c r="B1456" s="8" t="s">
        <v>2044</v>
      </c>
      <c r="C1456" s="8">
        <v>5</v>
      </c>
      <c r="D1456" s="8" t="s">
        <v>2119</v>
      </c>
      <c r="E1456" s="8" t="s">
        <v>700</v>
      </c>
      <c r="F1456" s="8" t="s">
        <v>7</v>
      </c>
    </row>
    <row r="1457" spans="1:6" ht="100.8">
      <c r="A1457" s="8">
        <v>8818</v>
      </c>
      <c r="B1457" s="8" t="s">
        <v>2044</v>
      </c>
      <c r="C1457" s="8">
        <v>1</v>
      </c>
      <c r="D1457" s="8" t="s">
        <v>2120</v>
      </c>
      <c r="E1457" s="8" t="s">
        <v>2121</v>
      </c>
      <c r="F1457" s="8" t="s">
        <v>7</v>
      </c>
    </row>
    <row r="1458" spans="1:6" ht="43.2">
      <c r="A1458" s="8">
        <v>6039</v>
      </c>
      <c r="B1458" s="8" t="s">
        <v>2044</v>
      </c>
      <c r="C1458" s="8">
        <v>3</v>
      </c>
      <c r="D1458" s="8" t="s">
        <v>2122</v>
      </c>
      <c r="E1458" s="8" t="s">
        <v>2123</v>
      </c>
      <c r="F1458" s="8" t="s">
        <v>7</v>
      </c>
    </row>
    <row r="1459" spans="1:6" ht="86.4">
      <c r="A1459" s="8">
        <v>8807</v>
      </c>
      <c r="B1459" s="8" t="s">
        <v>2044</v>
      </c>
      <c r="C1459" s="8">
        <v>1</v>
      </c>
      <c r="D1459" s="8" t="s">
        <v>2124</v>
      </c>
      <c r="E1459" s="8" t="s">
        <v>2125</v>
      </c>
      <c r="F1459" s="8" t="s">
        <v>7</v>
      </c>
    </row>
    <row r="1460" spans="1:6" ht="273.60000000000002">
      <c r="A1460" s="8">
        <v>8788</v>
      </c>
      <c r="B1460" s="8" t="s">
        <v>2044</v>
      </c>
      <c r="C1460" s="8">
        <v>1</v>
      </c>
      <c r="D1460" s="8" t="s">
        <v>2126</v>
      </c>
      <c r="E1460" s="8" t="s">
        <v>2127</v>
      </c>
      <c r="F1460" s="8" t="s">
        <v>7</v>
      </c>
    </row>
    <row r="1461" spans="1:6" ht="86.4">
      <c r="A1461" s="8">
        <v>7873</v>
      </c>
      <c r="B1461" s="8" t="s">
        <v>2044</v>
      </c>
      <c r="C1461" s="8">
        <v>5</v>
      </c>
      <c r="D1461" s="8" t="s">
        <v>2128</v>
      </c>
      <c r="E1461" s="8" t="s">
        <v>2129</v>
      </c>
      <c r="F1461" s="8" t="s">
        <v>7</v>
      </c>
    </row>
    <row r="1462" spans="1:6" ht="43.2">
      <c r="A1462" s="8">
        <v>2305</v>
      </c>
      <c r="B1462" s="8" t="s">
        <v>2044</v>
      </c>
      <c r="C1462" s="8">
        <v>1</v>
      </c>
      <c r="D1462" s="8" t="s">
        <v>2130</v>
      </c>
      <c r="E1462" s="8" t="s">
        <v>2131</v>
      </c>
      <c r="F1462" s="8" t="s">
        <v>7</v>
      </c>
    </row>
    <row r="1463" spans="1:6" ht="57.6">
      <c r="A1463" s="8">
        <v>3035</v>
      </c>
      <c r="B1463" s="8" t="s">
        <v>2044</v>
      </c>
      <c r="C1463" s="8">
        <v>4</v>
      </c>
      <c r="D1463" s="8" t="s">
        <v>2132</v>
      </c>
      <c r="E1463" s="8" t="s">
        <v>2133</v>
      </c>
      <c r="F1463" s="8" t="s">
        <v>7</v>
      </c>
    </row>
    <row r="1464" spans="1:6">
      <c r="A1464" s="8">
        <v>7310</v>
      </c>
      <c r="B1464" s="8" t="s">
        <v>2044</v>
      </c>
      <c r="C1464" s="8">
        <v>2</v>
      </c>
      <c r="D1464" s="8" t="s">
        <v>2134</v>
      </c>
      <c r="E1464" s="8" t="s">
        <v>791</v>
      </c>
      <c r="F1464" s="8" t="s">
        <v>7</v>
      </c>
    </row>
    <row r="1465" spans="1:6" ht="28.8">
      <c r="A1465" s="8">
        <v>9252</v>
      </c>
      <c r="B1465" s="8" t="s">
        <v>2044</v>
      </c>
      <c r="C1465" s="8">
        <v>3</v>
      </c>
      <c r="D1465" s="8" t="s">
        <v>2135</v>
      </c>
      <c r="E1465" s="8" t="s">
        <v>2136</v>
      </c>
      <c r="F1465" s="8" t="s">
        <v>7</v>
      </c>
    </row>
    <row r="1466" spans="1:6" ht="28.8">
      <c r="A1466" s="8">
        <v>2503</v>
      </c>
      <c r="B1466" s="8" t="s">
        <v>2044</v>
      </c>
      <c r="C1466" s="8">
        <v>1</v>
      </c>
      <c r="D1466" s="8" t="s">
        <v>2137</v>
      </c>
      <c r="E1466" s="8" t="s">
        <v>598</v>
      </c>
      <c r="F1466" s="8" t="s">
        <v>7</v>
      </c>
    </row>
    <row r="1467" spans="1:6" ht="43.2">
      <c r="A1467" s="8">
        <v>5387</v>
      </c>
      <c r="B1467" s="8" t="s">
        <v>2044</v>
      </c>
      <c r="C1467" s="8">
        <v>5</v>
      </c>
      <c r="D1467" s="8" t="s">
        <v>2138</v>
      </c>
      <c r="E1467" s="8" t="s">
        <v>2139</v>
      </c>
      <c r="F1467" s="8" t="s">
        <v>7</v>
      </c>
    </row>
    <row r="1468" spans="1:6" ht="28.8">
      <c r="A1468" s="8">
        <v>4462</v>
      </c>
      <c r="B1468" s="8" t="s">
        <v>2044</v>
      </c>
      <c r="C1468" s="8">
        <v>1</v>
      </c>
      <c r="D1468" s="8" t="s">
        <v>2140</v>
      </c>
      <c r="E1468" s="8" t="s">
        <v>2141</v>
      </c>
      <c r="F1468" s="8" t="s">
        <v>7</v>
      </c>
    </row>
    <row r="1469" spans="1:6">
      <c r="A1469" s="8">
        <v>9333</v>
      </c>
      <c r="B1469" s="8" t="s">
        <v>2044</v>
      </c>
      <c r="C1469" s="8">
        <v>4</v>
      </c>
      <c r="D1469" s="8" t="s">
        <v>2142</v>
      </c>
      <c r="E1469" s="8" t="s">
        <v>44</v>
      </c>
      <c r="F1469" s="8" t="s">
        <v>7</v>
      </c>
    </row>
    <row r="1470" spans="1:6" ht="57.6">
      <c r="A1470" s="8">
        <v>136</v>
      </c>
      <c r="B1470" s="8" t="s">
        <v>2044</v>
      </c>
      <c r="C1470" s="8">
        <v>5</v>
      </c>
      <c r="D1470" s="8" t="s">
        <v>2143</v>
      </c>
      <c r="E1470" s="8" t="s">
        <v>2144</v>
      </c>
      <c r="F1470" s="8" t="s">
        <v>7</v>
      </c>
    </row>
    <row r="1471" spans="1:6" ht="86.4">
      <c r="A1471" s="8">
        <v>2160</v>
      </c>
      <c r="B1471" s="8" t="s">
        <v>2044</v>
      </c>
      <c r="C1471" s="8">
        <v>5</v>
      </c>
      <c r="D1471" s="8" t="s">
        <v>2145</v>
      </c>
      <c r="E1471" s="8" t="s">
        <v>2146</v>
      </c>
      <c r="F1471" s="8" t="s">
        <v>7</v>
      </c>
    </row>
    <row r="1472" spans="1:6">
      <c r="A1472" s="8">
        <v>6649</v>
      </c>
      <c r="B1472" s="8" t="s">
        <v>2044</v>
      </c>
      <c r="C1472" s="8">
        <v>3</v>
      </c>
      <c r="D1472" s="8" t="s">
        <v>2147</v>
      </c>
      <c r="E1472" s="8" t="s">
        <v>44</v>
      </c>
      <c r="F1472" s="8" t="s">
        <v>7</v>
      </c>
    </row>
    <row r="1473" spans="1:6" ht="43.2">
      <c r="A1473" s="8">
        <v>162</v>
      </c>
      <c r="B1473" s="8" t="s">
        <v>2044</v>
      </c>
      <c r="C1473" s="8">
        <v>5</v>
      </c>
      <c r="D1473" s="8" t="s">
        <v>2148</v>
      </c>
      <c r="E1473" s="8" t="s">
        <v>2149</v>
      </c>
      <c r="F1473" s="8" t="s">
        <v>7</v>
      </c>
    </row>
    <row r="1474" spans="1:6" ht="43.2">
      <c r="A1474" s="8">
        <v>176</v>
      </c>
      <c r="B1474" s="8" t="s">
        <v>2044</v>
      </c>
      <c r="C1474" s="8">
        <v>4</v>
      </c>
      <c r="D1474" s="8" t="s">
        <v>2150</v>
      </c>
      <c r="E1474" s="8" t="s">
        <v>2151</v>
      </c>
      <c r="F1474" s="8" t="s">
        <v>7</v>
      </c>
    </row>
    <row r="1475" spans="1:6">
      <c r="A1475" s="8">
        <v>9260</v>
      </c>
      <c r="B1475" s="8" t="s">
        <v>2044</v>
      </c>
      <c r="C1475" s="8">
        <v>4</v>
      </c>
      <c r="D1475" s="8" t="s">
        <v>2152</v>
      </c>
      <c r="E1475" s="8" t="s">
        <v>44</v>
      </c>
      <c r="F1475" s="8" t="s">
        <v>7</v>
      </c>
    </row>
    <row r="1476" spans="1:6">
      <c r="A1476" s="8">
        <v>6653</v>
      </c>
      <c r="B1476" s="8" t="s">
        <v>2044</v>
      </c>
      <c r="C1476" s="8">
        <v>5</v>
      </c>
      <c r="D1476" s="8" t="s">
        <v>2153</v>
      </c>
      <c r="E1476" s="8" t="s">
        <v>44</v>
      </c>
      <c r="F1476" s="8" t="s">
        <v>7</v>
      </c>
    </row>
    <row r="1477" spans="1:6" ht="43.2">
      <c r="A1477" s="8">
        <v>2081</v>
      </c>
      <c r="B1477" s="8" t="s">
        <v>2044</v>
      </c>
      <c r="C1477" s="8">
        <v>4</v>
      </c>
      <c r="D1477" s="8" t="s">
        <v>2154</v>
      </c>
      <c r="E1477" s="8" t="s">
        <v>2155</v>
      </c>
      <c r="F1477" s="8" t="s">
        <v>7</v>
      </c>
    </row>
    <row r="1478" spans="1:6" ht="28.8">
      <c r="A1478" s="8">
        <v>2149</v>
      </c>
      <c r="B1478" s="8" t="s">
        <v>2044</v>
      </c>
      <c r="C1478" s="8">
        <v>5</v>
      </c>
      <c r="D1478" s="8" t="s">
        <v>2156</v>
      </c>
      <c r="E1478" s="8" t="s">
        <v>44</v>
      </c>
      <c r="F1478" s="8" t="s">
        <v>7</v>
      </c>
    </row>
    <row r="1479" spans="1:6" ht="100.8">
      <c r="A1479" s="8">
        <v>4736</v>
      </c>
      <c r="B1479" s="8" t="s">
        <v>2044</v>
      </c>
      <c r="C1479" s="8">
        <v>1</v>
      </c>
      <c r="D1479" s="8" t="s">
        <v>2157</v>
      </c>
      <c r="E1479" s="8" t="s">
        <v>641</v>
      </c>
      <c r="F1479" s="8" t="s">
        <v>7</v>
      </c>
    </row>
    <row r="1480" spans="1:6">
      <c r="A1480" s="8">
        <v>6589</v>
      </c>
      <c r="B1480" s="8" t="s">
        <v>2044</v>
      </c>
      <c r="C1480" s="8">
        <v>5</v>
      </c>
      <c r="D1480" s="8" t="s">
        <v>2158</v>
      </c>
      <c r="E1480" s="8" t="s">
        <v>44</v>
      </c>
      <c r="F1480" s="8" t="s">
        <v>7</v>
      </c>
    </row>
    <row r="1481" spans="1:6" ht="28.8">
      <c r="A1481" s="8">
        <v>5354</v>
      </c>
      <c r="B1481" s="8" t="s">
        <v>2044</v>
      </c>
      <c r="C1481" s="8">
        <v>5</v>
      </c>
      <c r="D1481" s="8" t="s">
        <v>2159</v>
      </c>
      <c r="E1481" s="8" t="s">
        <v>1581</v>
      </c>
      <c r="F1481" s="8" t="s">
        <v>7</v>
      </c>
    </row>
    <row r="1482" spans="1:6" ht="28.8">
      <c r="A1482" s="8">
        <v>6035</v>
      </c>
      <c r="B1482" s="8" t="s">
        <v>2044</v>
      </c>
      <c r="C1482" s="8">
        <v>4</v>
      </c>
      <c r="D1482" s="8" t="s">
        <v>2160</v>
      </c>
      <c r="E1482" s="8" t="s">
        <v>2161</v>
      </c>
      <c r="F1482" s="8" t="s">
        <v>7</v>
      </c>
    </row>
    <row r="1483" spans="1:6" ht="57.6">
      <c r="A1483" s="8">
        <v>9815</v>
      </c>
      <c r="B1483" s="8" t="s">
        <v>2044</v>
      </c>
      <c r="C1483" s="8">
        <v>1</v>
      </c>
      <c r="D1483" s="8" t="s">
        <v>2162</v>
      </c>
      <c r="E1483" s="8" t="s">
        <v>2163</v>
      </c>
      <c r="F1483" s="8" t="s">
        <v>7</v>
      </c>
    </row>
    <row r="1484" spans="1:6">
      <c r="A1484" s="8">
        <v>8101</v>
      </c>
      <c r="B1484" s="8" t="s">
        <v>2044</v>
      </c>
      <c r="C1484" s="8">
        <v>3</v>
      </c>
      <c r="D1484" s="8" t="s">
        <v>2164</v>
      </c>
      <c r="E1484" s="8" t="s">
        <v>641</v>
      </c>
      <c r="F1484" s="8" t="s">
        <v>7</v>
      </c>
    </row>
    <row r="1485" spans="1:6" ht="28.8">
      <c r="A1485" s="8">
        <v>6034</v>
      </c>
      <c r="B1485" s="8" t="s">
        <v>2044</v>
      </c>
      <c r="C1485" s="8">
        <v>5</v>
      </c>
      <c r="D1485" s="8" t="s">
        <v>2165</v>
      </c>
      <c r="E1485" s="8" t="s">
        <v>44</v>
      </c>
      <c r="F1485" s="8" t="s">
        <v>7</v>
      </c>
    </row>
    <row r="1486" spans="1:6" ht="28.8">
      <c r="A1486" s="8">
        <v>2139</v>
      </c>
      <c r="B1486" s="8" t="s">
        <v>2044</v>
      </c>
      <c r="C1486" s="8">
        <v>4</v>
      </c>
      <c r="D1486" s="8" t="s">
        <v>2166</v>
      </c>
      <c r="E1486" s="8" t="s">
        <v>791</v>
      </c>
      <c r="F1486" s="8" t="s">
        <v>7</v>
      </c>
    </row>
    <row r="1487" spans="1:6" ht="43.2">
      <c r="A1487" s="8">
        <v>2091</v>
      </c>
      <c r="B1487" s="8" t="s">
        <v>2044</v>
      </c>
      <c r="C1487" s="8">
        <v>5</v>
      </c>
      <c r="D1487" s="8" t="s">
        <v>2167</v>
      </c>
      <c r="E1487" s="8" t="s">
        <v>2168</v>
      </c>
      <c r="F1487" s="8" t="s">
        <v>7</v>
      </c>
    </row>
    <row r="1488" spans="1:6" ht="43.2">
      <c r="A1488" s="8">
        <v>2061</v>
      </c>
      <c r="B1488" s="8" t="s">
        <v>2044</v>
      </c>
      <c r="C1488" s="8">
        <v>1</v>
      </c>
      <c r="D1488" s="8" t="s">
        <v>2169</v>
      </c>
      <c r="E1488" s="8" t="s">
        <v>641</v>
      </c>
      <c r="F1488" s="8" t="s">
        <v>7</v>
      </c>
    </row>
    <row r="1489" spans="1:6" ht="28.8">
      <c r="A1489" s="8">
        <v>6020</v>
      </c>
      <c r="B1489" s="8" t="s">
        <v>2044</v>
      </c>
      <c r="C1489" s="8">
        <v>5</v>
      </c>
      <c r="D1489" s="8" t="s">
        <v>2170</v>
      </c>
      <c r="E1489" s="8" t="s">
        <v>2171</v>
      </c>
      <c r="F1489" s="8" t="s">
        <v>7</v>
      </c>
    </row>
    <row r="1490" spans="1:6" ht="28.8">
      <c r="A1490" s="8">
        <v>4487</v>
      </c>
      <c r="B1490" s="8" t="s">
        <v>2044</v>
      </c>
      <c r="C1490" s="8">
        <v>1</v>
      </c>
      <c r="D1490" s="8" t="s">
        <v>2172</v>
      </c>
      <c r="E1490" s="8" t="s">
        <v>2173</v>
      </c>
      <c r="F1490" s="8" t="s">
        <v>7</v>
      </c>
    </row>
    <row r="1491" spans="1:6">
      <c r="A1491" s="8">
        <v>4507</v>
      </c>
      <c r="B1491" s="8" t="s">
        <v>2044</v>
      </c>
      <c r="C1491" s="8">
        <v>3</v>
      </c>
      <c r="D1491" s="8" t="s">
        <v>2174</v>
      </c>
      <c r="E1491" s="8" t="s">
        <v>44</v>
      </c>
      <c r="F1491" s="8" t="s">
        <v>7</v>
      </c>
    </row>
    <row r="1492" spans="1:6">
      <c r="A1492" s="8">
        <v>8119</v>
      </c>
      <c r="B1492" s="8" t="s">
        <v>2044</v>
      </c>
      <c r="C1492" s="8">
        <v>4</v>
      </c>
      <c r="D1492" s="8" t="s">
        <v>2175</v>
      </c>
      <c r="E1492" s="8" t="s">
        <v>44</v>
      </c>
      <c r="F1492" s="8" t="s">
        <v>7</v>
      </c>
    </row>
    <row r="1493" spans="1:6">
      <c r="A1493" s="8">
        <v>7325</v>
      </c>
      <c r="B1493" s="8" t="s">
        <v>2044</v>
      </c>
      <c r="C1493" s="8">
        <v>1</v>
      </c>
      <c r="D1493" s="8" t="s">
        <v>2176</v>
      </c>
      <c r="E1493" s="8" t="s">
        <v>641</v>
      </c>
      <c r="F1493" s="8" t="s">
        <v>7</v>
      </c>
    </row>
    <row r="1494" spans="1:6" ht="100.8">
      <c r="A1494" s="8">
        <v>8853</v>
      </c>
      <c r="B1494" s="8" t="s">
        <v>2044</v>
      </c>
      <c r="C1494" s="8">
        <v>3</v>
      </c>
      <c r="D1494" s="8" t="s">
        <v>2177</v>
      </c>
      <c r="E1494" s="8" t="s">
        <v>2178</v>
      </c>
      <c r="F1494" s="8" t="s">
        <v>7</v>
      </c>
    </row>
    <row r="1495" spans="1:6" ht="28.8">
      <c r="A1495" s="8">
        <v>2272</v>
      </c>
      <c r="B1495" s="8" t="s">
        <v>2044</v>
      </c>
      <c r="C1495" s="8">
        <v>5</v>
      </c>
      <c r="D1495" s="8" t="s">
        <v>2179</v>
      </c>
      <c r="E1495" s="8" t="s">
        <v>2180</v>
      </c>
      <c r="F1495" s="8" t="s">
        <v>7</v>
      </c>
    </row>
    <row r="1496" spans="1:6" ht="28.8">
      <c r="A1496" s="8">
        <v>1152</v>
      </c>
      <c r="B1496" s="8" t="s">
        <v>2044</v>
      </c>
      <c r="C1496" s="8">
        <v>5</v>
      </c>
      <c r="D1496" s="8" t="s">
        <v>2181</v>
      </c>
      <c r="E1496" s="8" t="s">
        <v>2182</v>
      </c>
      <c r="F1496" s="8" t="s">
        <v>7</v>
      </c>
    </row>
    <row r="1497" spans="1:6" ht="57.6">
      <c r="A1497" s="8">
        <v>6249</v>
      </c>
      <c r="B1497" s="8" t="s">
        <v>2044</v>
      </c>
      <c r="C1497" s="8">
        <v>5</v>
      </c>
      <c r="D1497" s="8" t="s">
        <v>2183</v>
      </c>
      <c r="E1497" s="8" t="s">
        <v>2184</v>
      </c>
      <c r="F1497" s="8" t="s">
        <v>7</v>
      </c>
    </row>
    <row r="1498" spans="1:6" ht="158.4">
      <c r="A1498" s="8">
        <v>8435</v>
      </c>
      <c r="B1498" s="8" t="s">
        <v>2044</v>
      </c>
      <c r="C1498" s="8">
        <v>3</v>
      </c>
      <c r="D1498" s="8" t="s">
        <v>2185</v>
      </c>
      <c r="E1498" s="8" t="s">
        <v>2186</v>
      </c>
      <c r="F1498" s="8" t="s">
        <v>7</v>
      </c>
    </row>
    <row r="1499" spans="1:6">
      <c r="A1499" s="8">
        <v>2608</v>
      </c>
      <c r="B1499" s="8" t="s">
        <v>2044</v>
      </c>
      <c r="C1499" s="8">
        <v>4</v>
      </c>
      <c r="D1499" s="8" t="s">
        <v>2187</v>
      </c>
      <c r="E1499" s="8" t="s">
        <v>44</v>
      </c>
      <c r="F1499" s="8" t="s">
        <v>7</v>
      </c>
    </row>
    <row r="1500" spans="1:6" ht="28.8">
      <c r="A1500" s="8">
        <v>2283</v>
      </c>
      <c r="B1500" s="8" t="s">
        <v>2044</v>
      </c>
      <c r="C1500" s="8">
        <v>3</v>
      </c>
      <c r="D1500" s="8" t="s">
        <v>2188</v>
      </c>
      <c r="E1500" s="8" t="s">
        <v>2189</v>
      </c>
      <c r="F1500" s="8" t="s">
        <v>7</v>
      </c>
    </row>
    <row r="1501" spans="1:6">
      <c r="A1501" s="8">
        <v>2549</v>
      </c>
      <c r="B1501" s="8" t="s">
        <v>2044</v>
      </c>
      <c r="C1501" s="8">
        <v>5</v>
      </c>
      <c r="D1501" s="8" t="s">
        <v>2190</v>
      </c>
      <c r="E1501" s="8" t="s">
        <v>44</v>
      </c>
      <c r="F1501" s="8" t="s">
        <v>7</v>
      </c>
    </row>
    <row r="1502" spans="1:6">
      <c r="A1502" s="8">
        <v>2536</v>
      </c>
      <c r="B1502" s="8" t="s">
        <v>2044</v>
      </c>
      <c r="C1502" s="8">
        <v>5</v>
      </c>
      <c r="D1502" s="8" t="s">
        <v>2191</v>
      </c>
      <c r="E1502" s="8" t="s">
        <v>44</v>
      </c>
      <c r="F1502" s="8" t="s">
        <v>7</v>
      </c>
    </row>
    <row r="1503" spans="1:6">
      <c r="A1503" s="8">
        <v>3404</v>
      </c>
      <c r="B1503" s="8" t="s">
        <v>2044</v>
      </c>
      <c r="C1503" s="8">
        <v>5</v>
      </c>
      <c r="D1503" s="8" t="s">
        <v>2192</v>
      </c>
      <c r="E1503" s="8" t="s">
        <v>44</v>
      </c>
      <c r="F1503" s="8" t="s">
        <v>7</v>
      </c>
    </row>
    <row r="1504" spans="1:6" ht="28.8">
      <c r="A1504" s="8">
        <v>9119</v>
      </c>
      <c r="B1504" s="8" t="s">
        <v>2044</v>
      </c>
      <c r="C1504" s="8">
        <v>4</v>
      </c>
      <c r="D1504" s="8" t="s">
        <v>2193</v>
      </c>
      <c r="E1504" s="8" t="s">
        <v>2194</v>
      </c>
      <c r="F1504" s="8" t="s">
        <v>7</v>
      </c>
    </row>
    <row r="1505" spans="1:6" ht="43.2">
      <c r="A1505" s="8">
        <v>8692</v>
      </c>
      <c r="B1505" s="8" t="s">
        <v>2044</v>
      </c>
      <c r="C1505" s="8">
        <v>4</v>
      </c>
      <c r="D1505" s="8" t="s">
        <v>2195</v>
      </c>
      <c r="E1505" s="8" t="s">
        <v>2196</v>
      </c>
      <c r="F1505" s="8" t="s">
        <v>7</v>
      </c>
    </row>
    <row r="1506" spans="1:6">
      <c r="A1506" s="8">
        <v>9342</v>
      </c>
      <c r="B1506" s="8" t="s">
        <v>2044</v>
      </c>
      <c r="C1506" s="8">
        <v>3</v>
      </c>
      <c r="D1506" s="8" t="s">
        <v>2197</v>
      </c>
      <c r="E1506" s="8" t="s">
        <v>641</v>
      </c>
      <c r="F1506" s="8" t="s">
        <v>7</v>
      </c>
    </row>
    <row r="1507" spans="1:6" ht="28.8">
      <c r="A1507" s="8">
        <v>6604</v>
      </c>
      <c r="B1507" s="8" t="s">
        <v>2044</v>
      </c>
      <c r="C1507" s="8">
        <v>4</v>
      </c>
      <c r="D1507" s="8" t="s">
        <v>2198</v>
      </c>
      <c r="E1507" s="8" t="s">
        <v>2199</v>
      </c>
      <c r="F1507" s="8" t="s">
        <v>7</v>
      </c>
    </row>
    <row r="1508" spans="1:6">
      <c r="A1508" s="8">
        <v>4613</v>
      </c>
      <c r="B1508" s="8" t="s">
        <v>2044</v>
      </c>
      <c r="C1508" s="8">
        <v>3</v>
      </c>
      <c r="D1508" s="8" t="s">
        <v>2200</v>
      </c>
      <c r="E1508" s="8" t="s">
        <v>641</v>
      </c>
      <c r="F1508" s="8" t="s">
        <v>7</v>
      </c>
    </row>
    <row r="1509" spans="1:6">
      <c r="A1509" s="8">
        <v>8079</v>
      </c>
      <c r="B1509" s="8" t="s">
        <v>2044</v>
      </c>
      <c r="C1509" s="8">
        <v>4</v>
      </c>
      <c r="D1509" s="8" t="s">
        <v>2201</v>
      </c>
      <c r="E1509" s="8" t="s">
        <v>44</v>
      </c>
      <c r="F1509" s="8" t="s">
        <v>7</v>
      </c>
    </row>
    <row r="1510" spans="1:6">
      <c r="A1510" s="8">
        <v>4561</v>
      </c>
      <c r="B1510" s="8" t="s">
        <v>2044</v>
      </c>
      <c r="C1510" s="8">
        <v>5</v>
      </c>
      <c r="D1510" s="8" t="s">
        <v>2202</v>
      </c>
      <c r="E1510" s="8" t="s">
        <v>2203</v>
      </c>
      <c r="F1510" s="8" t="s">
        <v>7</v>
      </c>
    </row>
    <row r="1511" spans="1:6" ht="57.6">
      <c r="A1511" s="8">
        <v>9411</v>
      </c>
      <c r="B1511" s="8" t="s">
        <v>2044</v>
      </c>
      <c r="C1511" s="8">
        <v>3</v>
      </c>
      <c r="D1511" s="8" t="s">
        <v>2204</v>
      </c>
      <c r="E1511" s="8" t="s">
        <v>2205</v>
      </c>
      <c r="F1511" s="8" t="s">
        <v>7</v>
      </c>
    </row>
    <row r="1512" spans="1:6" ht="57.6">
      <c r="A1512" s="8">
        <v>9409</v>
      </c>
      <c r="B1512" s="8" t="s">
        <v>2044</v>
      </c>
      <c r="C1512" s="8">
        <v>3</v>
      </c>
      <c r="D1512" s="8" t="s">
        <v>2206</v>
      </c>
      <c r="E1512" s="8" t="s">
        <v>2207</v>
      </c>
      <c r="F1512" s="8" t="s">
        <v>7</v>
      </c>
    </row>
    <row r="1513" spans="1:6" ht="43.2">
      <c r="A1513" s="8">
        <v>6400</v>
      </c>
      <c r="B1513" s="8" t="s">
        <v>2044</v>
      </c>
      <c r="C1513" s="8">
        <v>5</v>
      </c>
      <c r="D1513" s="8" t="s">
        <v>2208</v>
      </c>
      <c r="E1513" s="8" t="s">
        <v>2209</v>
      </c>
      <c r="F1513" s="8" t="s">
        <v>7</v>
      </c>
    </row>
    <row r="1514" spans="1:6" ht="43.2">
      <c r="A1514" s="8">
        <v>2155</v>
      </c>
      <c r="B1514" s="8" t="s">
        <v>2044</v>
      </c>
      <c r="C1514" s="8">
        <v>2</v>
      </c>
      <c r="D1514" s="8" t="s">
        <v>2210</v>
      </c>
      <c r="E1514" s="8" t="s">
        <v>2211</v>
      </c>
      <c r="F1514" s="8" t="s">
        <v>7</v>
      </c>
    </row>
    <row r="1515" spans="1:6" ht="86.4">
      <c r="A1515" s="8">
        <v>9378</v>
      </c>
      <c r="B1515" s="8" t="s">
        <v>2044</v>
      </c>
      <c r="C1515" s="8">
        <v>1</v>
      </c>
      <c r="D1515" s="8" t="s">
        <v>2212</v>
      </c>
      <c r="E1515" s="8" t="s">
        <v>2213</v>
      </c>
      <c r="F1515" s="8" t="s">
        <v>7</v>
      </c>
    </row>
    <row r="1516" spans="1:6" ht="43.2">
      <c r="A1516" s="8">
        <v>2813</v>
      </c>
      <c r="B1516" s="8" t="s">
        <v>2044</v>
      </c>
      <c r="C1516" s="8">
        <v>5</v>
      </c>
      <c r="D1516" s="8" t="s">
        <v>2214</v>
      </c>
      <c r="E1516" s="8" t="s">
        <v>2215</v>
      </c>
      <c r="F1516" s="8" t="s">
        <v>7</v>
      </c>
    </row>
    <row r="1517" spans="1:6">
      <c r="A1517" s="8">
        <v>3296</v>
      </c>
      <c r="B1517" s="8" t="s">
        <v>2044</v>
      </c>
      <c r="C1517" s="8">
        <v>5</v>
      </c>
      <c r="D1517" s="8" t="s">
        <v>2216</v>
      </c>
      <c r="E1517" s="8" t="s">
        <v>44</v>
      </c>
      <c r="F1517" s="8" t="s">
        <v>7</v>
      </c>
    </row>
    <row r="1518" spans="1:6" ht="86.4">
      <c r="A1518" s="8">
        <v>5912</v>
      </c>
      <c r="B1518" s="8" t="s">
        <v>2044</v>
      </c>
      <c r="C1518" s="8">
        <v>4</v>
      </c>
      <c r="D1518" s="8" t="s">
        <v>2055</v>
      </c>
      <c r="E1518" s="8" t="s">
        <v>2056</v>
      </c>
      <c r="F1518" s="8" t="s">
        <v>14</v>
      </c>
    </row>
    <row r="1519" spans="1:6" ht="43.2">
      <c r="A1519" s="8">
        <v>7087</v>
      </c>
      <c r="B1519" s="8" t="s">
        <v>2044</v>
      </c>
      <c r="C1519" s="8">
        <v>3</v>
      </c>
      <c r="D1519" s="8" t="s">
        <v>2217</v>
      </c>
      <c r="E1519" s="8" t="s">
        <v>2218</v>
      </c>
      <c r="F1519" s="8" t="s">
        <v>7</v>
      </c>
    </row>
    <row r="1520" spans="1:6" ht="28.8">
      <c r="A1520" s="8">
        <v>5538</v>
      </c>
      <c r="B1520" s="8" t="s">
        <v>2044</v>
      </c>
      <c r="C1520" s="8">
        <v>5</v>
      </c>
      <c r="D1520" s="8" t="s">
        <v>2219</v>
      </c>
      <c r="E1520" s="8" t="s">
        <v>2220</v>
      </c>
      <c r="F1520" s="8" t="s">
        <v>14</v>
      </c>
    </row>
    <row r="1521" spans="1:6" ht="86.4">
      <c r="A1521" s="8">
        <v>5938</v>
      </c>
      <c r="B1521" s="8" t="s">
        <v>2044</v>
      </c>
      <c r="C1521" s="8">
        <v>5</v>
      </c>
      <c r="D1521" s="8" t="s">
        <v>2221</v>
      </c>
      <c r="E1521" s="8" t="s">
        <v>635</v>
      </c>
      <c r="F1521" s="8" t="s">
        <v>14</v>
      </c>
    </row>
    <row r="1522" spans="1:6" ht="158.4">
      <c r="A1522" s="8">
        <v>9804</v>
      </c>
      <c r="B1522" s="8" t="s">
        <v>2044</v>
      </c>
      <c r="C1522" s="8">
        <v>4</v>
      </c>
      <c r="D1522" s="8" t="s">
        <v>2222</v>
      </c>
      <c r="E1522" s="8" t="s">
        <v>2223</v>
      </c>
      <c r="F1522" s="8" t="s">
        <v>14</v>
      </c>
    </row>
    <row r="1523" spans="1:6" ht="28.8">
      <c r="A1523" s="8">
        <v>5407</v>
      </c>
      <c r="B1523" s="8" t="s">
        <v>2044</v>
      </c>
      <c r="C1523" s="8">
        <v>3</v>
      </c>
      <c r="D1523" s="8" t="s">
        <v>2224</v>
      </c>
      <c r="E1523" s="8" t="s">
        <v>2225</v>
      </c>
      <c r="F1523" s="8" t="s">
        <v>14</v>
      </c>
    </row>
    <row r="1524" spans="1:6" ht="144">
      <c r="A1524" s="8">
        <v>5947</v>
      </c>
      <c r="B1524" s="8" t="s">
        <v>2044</v>
      </c>
      <c r="C1524" s="8">
        <v>2</v>
      </c>
      <c r="D1524" s="8" t="s">
        <v>2226</v>
      </c>
      <c r="E1524" s="8" t="s">
        <v>2227</v>
      </c>
      <c r="F1524" s="8" t="s">
        <v>14</v>
      </c>
    </row>
    <row r="1525" spans="1:6" ht="28.8">
      <c r="A1525" s="8">
        <v>5396</v>
      </c>
      <c r="B1525" s="8" t="s">
        <v>2044</v>
      </c>
      <c r="C1525" s="8">
        <v>3</v>
      </c>
      <c r="D1525" s="8" t="s">
        <v>2228</v>
      </c>
      <c r="E1525" s="8" t="s">
        <v>17</v>
      </c>
      <c r="F1525" s="8" t="s">
        <v>14</v>
      </c>
    </row>
    <row r="1526" spans="1:6" ht="57.6">
      <c r="A1526" s="8">
        <v>9819</v>
      </c>
      <c r="B1526" s="8" t="s">
        <v>2044</v>
      </c>
      <c r="C1526" s="8">
        <v>2</v>
      </c>
      <c r="D1526" s="8" t="s">
        <v>2229</v>
      </c>
      <c r="E1526" s="8" t="s">
        <v>17</v>
      </c>
      <c r="F1526" s="8" t="s">
        <v>14</v>
      </c>
    </row>
    <row r="1527" spans="1:6" ht="86.4">
      <c r="A1527" s="8">
        <v>5953</v>
      </c>
      <c r="B1527" s="8" t="s">
        <v>2044</v>
      </c>
      <c r="C1527" s="8">
        <v>2</v>
      </c>
      <c r="D1527" s="8" t="s">
        <v>2230</v>
      </c>
      <c r="E1527" s="8" t="s">
        <v>2231</v>
      </c>
      <c r="F1527" s="8" t="s">
        <v>14</v>
      </c>
    </row>
    <row r="1528" spans="1:6" ht="57.6">
      <c r="A1528" s="8">
        <v>5954</v>
      </c>
      <c r="B1528" s="8" t="s">
        <v>2044</v>
      </c>
      <c r="C1528" s="8">
        <v>2</v>
      </c>
      <c r="D1528" s="8" t="s">
        <v>2117</v>
      </c>
      <c r="E1528" s="8" t="s">
        <v>2118</v>
      </c>
      <c r="F1528" s="8" t="s">
        <v>14</v>
      </c>
    </row>
    <row r="1529" spans="1:6" ht="57.6">
      <c r="A1529" s="8">
        <v>9539</v>
      </c>
      <c r="B1529" s="8" t="s">
        <v>2044</v>
      </c>
      <c r="C1529" s="8">
        <v>3</v>
      </c>
      <c r="D1529" s="8" t="s">
        <v>2232</v>
      </c>
      <c r="E1529" s="8" t="s">
        <v>2233</v>
      </c>
      <c r="F1529" s="8" t="s">
        <v>14</v>
      </c>
    </row>
    <row r="1530" spans="1:6" ht="72">
      <c r="A1530" s="8">
        <v>5932</v>
      </c>
      <c r="B1530" s="8" t="s">
        <v>2044</v>
      </c>
      <c r="C1530" s="8">
        <v>4</v>
      </c>
      <c r="D1530" s="8" t="s">
        <v>2234</v>
      </c>
      <c r="E1530" s="8" t="s">
        <v>2235</v>
      </c>
      <c r="F1530" s="8" t="s">
        <v>14</v>
      </c>
    </row>
    <row r="1531" spans="1:6" ht="72">
      <c r="A1531" s="8">
        <v>5348</v>
      </c>
      <c r="B1531" s="8" t="s">
        <v>2044</v>
      </c>
      <c r="C1531" s="8">
        <v>4</v>
      </c>
      <c r="D1531" s="8" t="s">
        <v>2236</v>
      </c>
      <c r="E1531" s="8" t="s">
        <v>2237</v>
      </c>
      <c r="F1531" s="8" t="s">
        <v>14</v>
      </c>
    </row>
    <row r="1532" spans="1:6" ht="43.2">
      <c r="A1532" s="8">
        <v>9082</v>
      </c>
      <c r="B1532" s="8" t="s">
        <v>2044</v>
      </c>
      <c r="C1532" s="8">
        <v>1</v>
      </c>
      <c r="D1532" s="8" t="s">
        <v>2238</v>
      </c>
      <c r="E1532" s="8" t="s">
        <v>20</v>
      </c>
      <c r="F1532" s="8" t="s">
        <v>14</v>
      </c>
    </row>
    <row r="1533" spans="1:6" ht="28.8">
      <c r="A1533" s="8">
        <v>5094</v>
      </c>
      <c r="B1533" s="8" t="s">
        <v>2044</v>
      </c>
      <c r="C1533" s="8">
        <v>1</v>
      </c>
      <c r="D1533" s="8" t="s">
        <v>2239</v>
      </c>
      <c r="E1533" s="8" t="s">
        <v>1625</v>
      </c>
      <c r="F1533" s="8" t="s">
        <v>14</v>
      </c>
    </row>
    <row r="1534" spans="1:6" ht="43.2">
      <c r="A1534" s="8">
        <v>4767</v>
      </c>
      <c r="B1534" s="8" t="s">
        <v>2044</v>
      </c>
      <c r="C1534" s="8">
        <v>2</v>
      </c>
      <c r="D1534" s="8" t="s">
        <v>2240</v>
      </c>
      <c r="E1534" s="8" t="s">
        <v>2241</v>
      </c>
      <c r="F1534" s="8" t="s">
        <v>14</v>
      </c>
    </row>
    <row r="1535" spans="1:6" ht="374.4">
      <c r="A1535" s="8">
        <v>8841</v>
      </c>
      <c r="B1535" s="8" t="s">
        <v>2044</v>
      </c>
      <c r="C1535" s="8">
        <v>1</v>
      </c>
      <c r="D1535" s="8" t="s">
        <v>2242</v>
      </c>
      <c r="E1535" s="8" t="s">
        <v>2243</v>
      </c>
      <c r="F1535" s="8" t="s">
        <v>30</v>
      </c>
    </row>
    <row r="1536" spans="1:6">
      <c r="A1536" s="8">
        <v>1142</v>
      </c>
      <c r="B1536" s="8" t="s">
        <v>2044</v>
      </c>
      <c r="C1536" s="8">
        <v>1</v>
      </c>
      <c r="D1536" s="8" t="s">
        <v>2244</v>
      </c>
      <c r="E1536" s="8" t="s">
        <v>2245</v>
      </c>
      <c r="F1536" s="8" t="s">
        <v>30</v>
      </c>
    </row>
    <row r="1537" spans="1:6" ht="72">
      <c r="A1537" s="8">
        <v>5939</v>
      </c>
      <c r="B1537" s="8" t="s">
        <v>2044</v>
      </c>
      <c r="C1537" s="8">
        <v>5</v>
      </c>
      <c r="D1537" s="8" t="s">
        <v>2246</v>
      </c>
      <c r="E1537" s="8" t="s">
        <v>2247</v>
      </c>
      <c r="F1537" s="8" t="s">
        <v>30</v>
      </c>
    </row>
    <row r="1538" spans="1:6" ht="28.8">
      <c r="A1538" s="8">
        <v>9469</v>
      </c>
      <c r="B1538" s="8" t="s">
        <v>2044</v>
      </c>
      <c r="C1538" s="8">
        <v>1</v>
      </c>
      <c r="D1538" s="8" t="s">
        <v>2248</v>
      </c>
      <c r="E1538" s="8" t="s">
        <v>1186</v>
      </c>
      <c r="F1538" s="8" t="s">
        <v>30</v>
      </c>
    </row>
    <row r="1539" spans="1:6" ht="86.4">
      <c r="A1539" s="8">
        <v>5912</v>
      </c>
      <c r="B1539" s="8" t="s">
        <v>2044</v>
      </c>
      <c r="C1539" s="8">
        <v>4</v>
      </c>
      <c r="D1539" s="8" t="s">
        <v>2055</v>
      </c>
      <c r="E1539" s="8" t="s">
        <v>2056</v>
      </c>
      <c r="F1539" s="8" t="s">
        <v>37</v>
      </c>
    </row>
    <row r="1540" spans="1:6" ht="72">
      <c r="A1540" s="8">
        <v>5932</v>
      </c>
      <c r="B1540" s="8" t="s">
        <v>2044</v>
      </c>
      <c r="C1540" s="8">
        <v>4</v>
      </c>
      <c r="D1540" s="8" t="s">
        <v>2234</v>
      </c>
      <c r="E1540" s="8" t="s">
        <v>2235</v>
      </c>
      <c r="F1540" s="8" t="s">
        <v>37</v>
      </c>
    </row>
    <row r="1541" spans="1:6" ht="43.2">
      <c r="A1541" s="8">
        <v>1023</v>
      </c>
      <c r="B1541" s="8" t="s">
        <v>2044</v>
      </c>
      <c r="C1541" s="8">
        <v>4</v>
      </c>
      <c r="D1541" s="8" t="s">
        <v>2249</v>
      </c>
      <c r="E1541" s="8" t="s">
        <v>2250</v>
      </c>
      <c r="F1541" s="8" t="s">
        <v>37</v>
      </c>
    </row>
    <row r="1542" spans="1:6" ht="28.8">
      <c r="A1542" s="8">
        <v>9296</v>
      </c>
      <c r="B1542" s="8" t="s">
        <v>2044</v>
      </c>
      <c r="C1542" s="8">
        <v>3</v>
      </c>
      <c r="D1542" s="8" t="s">
        <v>2251</v>
      </c>
      <c r="E1542" s="8" t="s">
        <v>2252</v>
      </c>
      <c r="F1542" s="8" t="s">
        <v>14</v>
      </c>
    </row>
    <row r="1543" spans="1:6" ht="57.6">
      <c r="A1543" s="8">
        <v>2043</v>
      </c>
      <c r="B1543" s="8" t="s">
        <v>2044</v>
      </c>
      <c r="C1543" s="8">
        <v>2</v>
      </c>
      <c r="D1543" s="8" t="s">
        <v>2253</v>
      </c>
      <c r="E1543" s="8" t="s">
        <v>2254</v>
      </c>
      <c r="F1543" s="8" t="s">
        <v>37</v>
      </c>
    </row>
    <row r="1544" spans="1:6" ht="187.2">
      <c r="A1544" s="8">
        <v>5819</v>
      </c>
      <c r="B1544" s="8" t="s">
        <v>2044</v>
      </c>
      <c r="C1544" s="8">
        <v>1</v>
      </c>
      <c r="D1544" s="8" t="s">
        <v>2255</v>
      </c>
      <c r="E1544" s="8" t="s">
        <v>2256</v>
      </c>
      <c r="F1544" s="8" t="s">
        <v>14</v>
      </c>
    </row>
    <row r="1545" spans="1:6" ht="28.8">
      <c r="A1545" s="8">
        <v>9509</v>
      </c>
      <c r="B1545" s="8" t="s">
        <v>2044</v>
      </c>
      <c r="C1545" s="8">
        <v>3</v>
      </c>
      <c r="D1545" s="8" t="s">
        <v>2257</v>
      </c>
      <c r="E1545" s="8" t="s">
        <v>2258</v>
      </c>
      <c r="F1545" s="8" t="s">
        <v>7</v>
      </c>
    </row>
    <row r="1546" spans="1:6" ht="28.8">
      <c r="A1546" s="8">
        <v>6457</v>
      </c>
      <c r="B1546" s="8" t="s">
        <v>2044</v>
      </c>
      <c r="C1546" s="8">
        <v>4</v>
      </c>
      <c r="D1546" s="8" t="s">
        <v>2259</v>
      </c>
      <c r="E1546" s="8" t="s">
        <v>2260</v>
      </c>
      <c r="F1546" s="8" t="s">
        <v>14</v>
      </c>
    </row>
    <row r="1547" spans="1:6" ht="43.2">
      <c r="A1547" s="8">
        <v>257</v>
      </c>
      <c r="B1547" s="8" t="s">
        <v>2044</v>
      </c>
      <c r="C1547" s="8">
        <v>5</v>
      </c>
      <c r="D1547" s="8" t="s">
        <v>2261</v>
      </c>
      <c r="E1547" s="8" t="s">
        <v>2262</v>
      </c>
      <c r="F1547" s="8" t="s">
        <v>14</v>
      </c>
    </row>
    <row r="1548" spans="1:6" ht="57.6">
      <c r="A1548" s="8">
        <v>1047</v>
      </c>
      <c r="B1548" s="8" t="s">
        <v>2044</v>
      </c>
      <c r="C1548" s="8">
        <v>3</v>
      </c>
      <c r="D1548" s="8" t="s">
        <v>2263</v>
      </c>
      <c r="E1548" s="8" t="s">
        <v>2264</v>
      </c>
      <c r="F1548" s="8" t="s">
        <v>14</v>
      </c>
    </row>
    <row r="1549" spans="1:6" ht="43.2">
      <c r="A1549" s="8">
        <v>9083</v>
      </c>
      <c r="B1549" s="8" t="s">
        <v>2044</v>
      </c>
      <c r="C1549" s="8">
        <v>5</v>
      </c>
      <c r="D1549" s="8" t="s">
        <v>2265</v>
      </c>
      <c r="E1549" s="8" t="s">
        <v>2266</v>
      </c>
      <c r="F1549" s="8" t="s">
        <v>14</v>
      </c>
    </row>
    <row r="1550" spans="1:6" ht="57.6">
      <c r="A1550" s="8">
        <v>5335</v>
      </c>
      <c r="B1550" s="8" t="s">
        <v>2044</v>
      </c>
      <c r="C1550" s="8">
        <v>1</v>
      </c>
      <c r="D1550" s="8" t="s">
        <v>2267</v>
      </c>
      <c r="E1550" s="8" t="s">
        <v>2268</v>
      </c>
      <c r="F1550" s="8" t="s">
        <v>14</v>
      </c>
    </row>
    <row r="1551" spans="1:6" ht="28.8">
      <c r="A1551" s="8">
        <v>9441</v>
      </c>
      <c r="B1551" s="8" t="s">
        <v>2044</v>
      </c>
      <c r="C1551" s="8">
        <v>5</v>
      </c>
      <c r="D1551" s="8" t="s">
        <v>2269</v>
      </c>
      <c r="E1551" s="8" t="s">
        <v>1134</v>
      </c>
      <c r="F1551" s="8" t="s">
        <v>14</v>
      </c>
    </row>
    <row r="1552" spans="1:6" ht="43.2">
      <c r="A1552" s="8">
        <v>5331</v>
      </c>
      <c r="B1552" s="8" t="s">
        <v>2044</v>
      </c>
      <c r="C1552" s="8">
        <v>5</v>
      </c>
      <c r="D1552" s="8" t="s">
        <v>2270</v>
      </c>
      <c r="E1552" s="8" t="s">
        <v>1134</v>
      </c>
      <c r="F1552" s="8" t="s">
        <v>14</v>
      </c>
    </row>
    <row r="1553" spans="1:6" ht="28.8">
      <c r="A1553" s="8">
        <v>5996</v>
      </c>
      <c r="B1553" s="8" t="s">
        <v>2044</v>
      </c>
      <c r="C1553" s="8">
        <v>2</v>
      </c>
      <c r="D1553" s="8" t="s">
        <v>2271</v>
      </c>
      <c r="E1553" s="8" t="s">
        <v>2272</v>
      </c>
      <c r="F1553" s="8" t="s">
        <v>14</v>
      </c>
    </row>
    <row r="1554" spans="1:6" ht="43.2">
      <c r="A1554" s="8">
        <v>6001</v>
      </c>
      <c r="B1554" s="8" t="s">
        <v>2044</v>
      </c>
      <c r="C1554" s="8">
        <v>4</v>
      </c>
      <c r="D1554" s="8" t="s">
        <v>2273</v>
      </c>
      <c r="E1554" s="8" t="s">
        <v>913</v>
      </c>
      <c r="F1554" s="8" t="s">
        <v>14</v>
      </c>
    </row>
    <row r="1555" spans="1:6" ht="86.4">
      <c r="A1555" s="8">
        <v>9415</v>
      </c>
      <c r="B1555" s="8" t="s">
        <v>2044</v>
      </c>
      <c r="C1555" s="8">
        <v>1</v>
      </c>
      <c r="D1555" s="8" t="s">
        <v>2274</v>
      </c>
      <c r="E1555" s="8" t="s">
        <v>2275</v>
      </c>
      <c r="F1555" s="8" t="s">
        <v>14</v>
      </c>
    </row>
    <row r="1556" spans="1:6" ht="43.2">
      <c r="A1556" s="8">
        <v>9818</v>
      </c>
      <c r="B1556" s="8" t="s">
        <v>2044</v>
      </c>
      <c r="C1556" s="8">
        <v>2</v>
      </c>
      <c r="D1556" s="8" t="s">
        <v>2276</v>
      </c>
      <c r="E1556" s="8" t="s">
        <v>2277</v>
      </c>
      <c r="F1556" s="8" t="s">
        <v>14</v>
      </c>
    </row>
    <row r="1557" spans="1:6" ht="43.2">
      <c r="A1557" s="8">
        <v>5341</v>
      </c>
      <c r="B1557" s="8" t="s">
        <v>2044</v>
      </c>
      <c r="C1557" s="8">
        <v>3</v>
      </c>
      <c r="D1557" s="8" t="s">
        <v>2278</v>
      </c>
      <c r="E1557" s="8" t="s">
        <v>2279</v>
      </c>
      <c r="F1557" s="8" t="s">
        <v>14</v>
      </c>
    </row>
    <row r="1558" spans="1:6" ht="57.6">
      <c r="A1558" s="8">
        <v>9411</v>
      </c>
      <c r="B1558" s="8" t="s">
        <v>2044</v>
      </c>
      <c r="C1558" s="8">
        <v>3</v>
      </c>
      <c r="D1558" s="8" t="s">
        <v>2204</v>
      </c>
      <c r="E1558" s="8" t="s">
        <v>2205</v>
      </c>
      <c r="F1558" s="8" t="s">
        <v>14</v>
      </c>
    </row>
    <row r="1559" spans="1:6" ht="57.6">
      <c r="A1559" s="8">
        <v>9409</v>
      </c>
      <c r="B1559" s="8" t="s">
        <v>2044</v>
      </c>
      <c r="C1559" s="8">
        <v>3</v>
      </c>
      <c r="D1559" s="8" t="s">
        <v>2206</v>
      </c>
      <c r="E1559" s="8" t="s">
        <v>2207</v>
      </c>
      <c r="F1559" s="8" t="s">
        <v>14</v>
      </c>
    </row>
    <row r="1560" spans="1:6" ht="57.6">
      <c r="A1560" s="8">
        <v>9399</v>
      </c>
      <c r="B1560" s="8" t="s">
        <v>2044</v>
      </c>
      <c r="C1560" s="8">
        <v>3</v>
      </c>
      <c r="D1560" s="8" t="s">
        <v>2280</v>
      </c>
      <c r="E1560" s="8" t="s">
        <v>2281</v>
      </c>
      <c r="F1560" s="8" t="s">
        <v>14</v>
      </c>
    </row>
    <row r="1561" spans="1:6" ht="57.6">
      <c r="A1561" s="8">
        <v>6042</v>
      </c>
      <c r="B1561" s="8" t="s">
        <v>2044</v>
      </c>
      <c r="C1561" s="8">
        <v>1</v>
      </c>
      <c r="D1561" s="8" t="s">
        <v>2282</v>
      </c>
      <c r="E1561" s="8" t="s">
        <v>2283</v>
      </c>
      <c r="F1561" s="8" t="s">
        <v>14</v>
      </c>
    </row>
    <row r="1562" spans="1:6" ht="86.4">
      <c r="A1562" s="8">
        <v>9379</v>
      </c>
      <c r="B1562" s="8" t="s">
        <v>2044</v>
      </c>
      <c r="C1562" s="8">
        <v>2</v>
      </c>
      <c r="D1562" s="8" t="s">
        <v>2284</v>
      </c>
      <c r="E1562" s="8" t="s">
        <v>2285</v>
      </c>
      <c r="F1562" s="8" t="s">
        <v>14</v>
      </c>
    </row>
    <row r="1563" spans="1:6" ht="28.8">
      <c r="A1563" s="8">
        <v>6078</v>
      </c>
      <c r="B1563" s="8" t="s">
        <v>2044</v>
      </c>
      <c r="C1563" s="8">
        <v>3</v>
      </c>
      <c r="D1563" s="8" t="s">
        <v>2286</v>
      </c>
      <c r="E1563" s="8" t="s">
        <v>2287</v>
      </c>
      <c r="F1563" s="8" t="s">
        <v>14</v>
      </c>
    </row>
    <row r="1564" spans="1:6" ht="57.6">
      <c r="A1564" s="8">
        <v>5317</v>
      </c>
      <c r="B1564" s="8" t="s">
        <v>2044</v>
      </c>
      <c r="C1564" s="8">
        <v>4</v>
      </c>
      <c r="D1564" s="8" t="s">
        <v>2288</v>
      </c>
      <c r="E1564" s="8" t="s">
        <v>2289</v>
      </c>
      <c r="F1564" s="8" t="s">
        <v>14</v>
      </c>
    </row>
    <row r="1565" spans="1:6" ht="43.2">
      <c r="A1565" s="8">
        <v>9468</v>
      </c>
      <c r="B1565" s="8" t="s">
        <v>2044</v>
      </c>
      <c r="C1565" s="8">
        <v>5</v>
      </c>
      <c r="D1565" s="8" t="s">
        <v>2290</v>
      </c>
      <c r="E1565" s="8" t="s">
        <v>2291</v>
      </c>
      <c r="F1565" s="8" t="s">
        <v>14</v>
      </c>
    </row>
    <row r="1566" spans="1:6" ht="43.2">
      <c r="A1566" s="8">
        <v>9504</v>
      </c>
      <c r="B1566" s="8" t="s">
        <v>2044</v>
      </c>
      <c r="C1566" s="8">
        <v>4</v>
      </c>
      <c r="D1566" s="8" t="s">
        <v>2292</v>
      </c>
      <c r="E1566" s="8" t="s">
        <v>2293</v>
      </c>
      <c r="F1566" s="8" t="s">
        <v>14</v>
      </c>
    </row>
    <row r="1567" spans="1:6" ht="43.2">
      <c r="A1567" s="8">
        <v>5345</v>
      </c>
      <c r="B1567" s="8" t="s">
        <v>2044</v>
      </c>
      <c r="C1567" s="8">
        <v>4</v>
      </c>
      <c r="D1567" s="8" t="s">
        <v>2294</v>
      </c>
      <c r="E1567" s="8" t="s">
        <v>1134</v>
      </c>
      <c r="F1567" s="8" t="s">
        <v>14</v>
      </c>
    </row>
    <row r="1568" spans="1:6" ht="43.2">
      <c r="A1568" s="8">
        <v>9412</v>
      </c>
      <c r="B1568" s="8" t="s">
        <v>2044</v>
      </c>
      <c r="C1568" s="8">
        <v>3</v>
      </c>
      <c r="D1568" s="8" t="s">
        <v>2295</v>
      </c>
      <c r="E1568" s="8" t="s">
        <v>2296</v>
      </c>
      <c r="F1568" s="8" t="s">
        <v>14</v>
      </c>
    </row>
    <row r="1569" spans="1:6" ht="86.4">
      <c r="A1569" s="8">
        <v>2078</v>
      </c>
      <c r="B1569" s="8" t="s">
        <v>2044</v>
      </c>
      <c r="C1569" s="8">
        <v>5</v>
      </c>
      <c r="D1569" s="8" t="s">
        <v>2297</v>
      </c>
      <c r="E1569" s="8" t="s">
        <v>2298</v>
      </c>
      <c r="F1569" s="8" t="s">
        <v>37</v>
      </c>
    </row>
    <row r="1570" spans="1:6" ht="43.2">
      <c r="A1570" s="8">
        <v>2109</v>
      </c>
      <c r="B1570" s="8" t="s">
        <v>2044</v>
      </c>
      <c r="C1570" s="8">
        <v>4</v>
      </c>
      <c r="D1570" s="8" t="s">
        <v>2299</v>
      </c>
      <c r="E1570" s="8" t="s">
        <v>2300</v>
      </c>
      <c r="F1570" s="8" t="s">
        <v>37</v>
      </c>
    </row>
    <row r="1571" spans="1:6" ht="43.2">
      <c r="A1571" s="8">
        <v>6679</v>
      </c>
      <c r="B1571" s="8" t="s">
        <v>2044</v>
      </c>
      <c r="C1571" s="8">
        <v>4</v>
      </c>
      <c r="D1571" s="8" t="s">
        <v>2301</v>
      </c>
      <c r="E1571" s="8" t="s">
        <v>2302</v>
      </c>
      <c r="F1571" s="8" t="s">
        <v>37</v>
      </c>
    </row>
    <row r="1572" spans="1:6" ht="28.8">
      <c r="A1572" s="8">
        <v>7793</v>
      </c>
      <c r="B1572" s="8" t="s">
        <v>2044</v>
      </c>
      <c r="C1572" s="8">
        <v>2</v>
      </c>
      <c r="D1572" s="8" t="s">
        <v>2303</v>
      </c>
      <c r="E1572" s="8" t="s">
        <v>1074</v>
      </c>
      <c r="F1572" s="8" t="s">
        <v>7</v>
      </c>
    </row>
    <row r="1573" spans="1:6" ht="57.6">
      <c r="A1573" s="8">
        <v>3094</v>
      </c>
      <c r="B1573" s="8" t="s">
        <v>2044</v>
      </c>
      <c r="C1573" s="8">
        <v>3</v>
      </c>
      <c r="D1573" s="8" t="s">
        <v>2304</v>
      </c>
      <c r="E1573" s="8" t="s">
        <v>2305</v>
      </c>
      <c r="F1573" s="8" t="s">
        <v>7</v>
      </c>
    </row>
    <row r="1574" spans="1:6" ht="72">
      <c r="A1574" s="8">
        <v>982</v>
      </c>
      <c r="B1574" s="8" t="s">
        <v>2044</v>
      </c>
      <c r="C1574" s="8">
        <v>2</v>
      </c>
      <c r="D1574" s="8" t="s">
        <v>2306</v>
      </c>
      <c r="E1574" s="8" t="s">
        <v>2307</v>
      </c>
      <c r="F1574" s="8" t="s">
        <v>7</v>
      </c>
    </row>
    <row r="1575" spans="1:6" ht="259.2">
      <c r="A1575" s="8">
        <v>2042</v>
      </c>
      <c r="B1575" s="8" t="s">
        <v>2044</v>
      </c>
      <c r="C1575" s="8">
        <v>3</v>
      </c>
      <c r="D1575" s="8" t="s">
        <v>2308</v>
      </c>
      <c r="E1575" s="8" t="s">
        <v>2309</v>
      </c>
      <c r="F1575" s="8" t="s">
        <v>7</v>
      </c>
    </row>
    <row r="1576" spans="1:6" ht="57.6">
      <c r="A1576" s="8">
        <v>8971</v>
      </c>
      <c r="B1576" s="8" t="s">
        <v>2044</v>
      </c>
      <c r="C1576" s="8">
        <v>4</v>
      </c>
      <c r="D1576" s="8" t="s">
        <v>2310</v>
      </c>
      <c r="E1576" s="8" t="s">
        <v>2311</v>
      </c>
      <c r="F1576" s="8" t="s">
        <v>7</v>
      </c>
    </row>
    <row r="1577" spans="1:6" ht="158.4">
      <c r="A1577" s="8">
        <v>3088</v>
      </c>
      <c r="B1577" s="8" t="s">
        <v>2044</v>
      </c>
      <c r="C1577" s="8">
        <v>5</v>
      </c>
      <c r="D1577" s="8" t="s">
        <v>2312</v>
      </c>
      <c r="E1577" s="8" t="s">
        <v>2313</v>
      </c>
      <c r="F1577" s="8" t="s">
        <v>7</v>
      </c>
    </row>
    <row r="1578" spans="1:6" ht="28.8">
      <c r="A1578" s="8">
        <v>7223</v>
      </c>
      <c r="B1578" s="8" t="s">
        <v>2044</v>
      </c>
      <c r="C1578" s="8">
        <v>4</v>
      </c>
      <c r="D1578" s="8" t="s">
        <v>2314</v>
      </c>
      <c r="E1578" s="8" t="s">
        <v>1581</v>
      </c>
      <c r="F1578" s="8" t="s">
        <v>7</v>
      </c>
    </row>
    <row r="1579" spans="1:6" ht="57.6">
      <c r="A1579" s="8">
        <v>997</v>
      </c>
      <c r="B1579" s="8" t="s">
        <v>2044</v>
      </c>
      <c r="C1579" s="8">
        <v>1</v>
      </c>
      <c r="D1579" s="8" t="s">
        <v>2315</v>
      </c>
      <c r="E1579" s="8" t="s">
        <v>641</v>
      </c>
      <c r="F1579" s="8" t="s">
        <v>7</v>
      </c>
    </row>
    <row r="1580" spans="1:6" ht="43.2">
      <c r="A1580" s="8">
        <v>8940</v>
      </c>
      <c r="B1580" s="8" t="s">
        <v>2044</v>
      </c>
      <c r="C1580" s="8">
        <v>1</v>
      </c>
      <c r="D1580" s="8" t="s">
        <v>2316</v>
      </c>
      <c r="E1580" s="8" t="s">
        <v>1762</v>
      </c>
      <c r="F1580" s="8" t="s">
        <v>7</v>
      </c>
    </row>
    <row r="1581" spans="1:6" ht="72">
      <c r="A1581" s="8">
        <v>6277</v>
      </c>
      <c r="B1581" s="8" t="s">
        <v>2044</v>
      </c>
      <c r="C1581" s="8">
        <v>4</v>
      </c>
      <c r="D1581" s="8" t="s">
        <v>2317</v>
      </c>
      <c r="E1581" s="8" t="s">
        <v>2318</v>
      </c>
      <c r="F1581" s="8" t="s">
        <v>7</v>
      </c>
    </row>
    <row r="1582" spans="1:6" ht="57.6">
      <c r="A1582" s="8">
        <v>1993</v>
      </c>
      <c r="B1582" s="8" t="s">
        <v>2044</v>
      </c>
      <c r="C1582" s="8">
        <v>2</v>
      </c>
      <c r="D1582" s="8" t="s">
        <v>2319</v>
      </c>
      <c r="E1582" s="8" t="s">
        <v>791</v>
      </c>
      <c r="F1582" s="8" t="s">
        <v>7</v>
      </c>
    </row>
    <row r="1583" spans="1:6" ht="57.6">
      <c r="A1583" s="8">
        <v>8938</v>
      </c>
      <c r="B1583" s="8" t="s">
        <v>2044</v>
      </c>
      <c r="C1583" s="8">
        <v>1</v>
      </c>
      <c r="D1583" s="8" t="s">
        <v>2320</v>
      </c>
      <c r="E1583" s="8" t="s">
        <v>2321</v>
      </c>
      <c r="F1583" s="8" t="s">
        <v>7</v>
      </c>
    </row>
    <row r="1584" spans="1:6" ht="72">
      <c r="A1584" s="8">
        <v>5932</v>
      </c>
      <c r="B1584" s="8" t="s">
        <v>2044</v>
      </c>
      <c r="C1584" s="8">
        <v>4</v>
      </c>
      <c r="D1584" s="8" t="s">
        <v>2234</v>
      </c>
      <c r="E1584" s="8" t="s">
        <v>2235</v>
      </c>
      <c r="F1584" s="8" t="s">
        <v>7</v>
      </c>
    </row>
    <row r="1585" spans="1:6" ht="72">
      <c r="A1585" s="8">
        <v>900</v>
      </c>
      <c r="B1585" s="8" t="s">
        <v>2044</v>
      </c>
      <c r="C1585" s="8">
        <v>1</v>
      </c>
      <c r="D1585" s="8" t="s">
        <v>2322</v>
      </c>
      <c r="E1585" s="8" t="s">
        <v>2323</v>
      </c>
      <c r="F1585" s="8" t="s">
        <v>7</v>
      </c>
    </row>
    <row r="1586" spans="1:6" ht="43.2">
      <c r="A1586" s="8">
        <v>9036</v>
      </c>
      <c r="B1586" s="8" t="s">
        <v>2044</v>
      </c>
      <c r="C1586" s="8">
        <v>4</v>
      </c>
      <c r="D1586" s="8" t="s">
        <v>2324</v>
      </c>
      <c r="E1586" s="8" t="s">
        <v>2325</v>
      </c>
      <c r="F1586" s="8" t="s">
        <v>7</v>
      </c>
    </row>
    <row r="1587" spans="1:6" ht="43.2">
      <c r="A1587" s="8">
        <v>3169</v>
      </c>
      <c r="B1587" s="8" t="s">
        <v>2044</v>
      </c>
      <c r="C1587" s="8">
        <v>5</v>
      </c>
      <c r="D1587" s="8" t="s">
        <v>2326</v>
      </c>
      <c r="E1587" s="8" t="s">
        <v>2327</v>
      </c>
      <c r="F1587" s="8" t="s">
        <v>7</v>
      </c>
    </row>
    <row r="1588" spans="1:6" ht="28.8">
      <c r="A1588" s="8">
        <v>3369</v>
      </c>
      <c r="B1588" s="8" t="s">
        <v>2044</v>
      </c>
      <c r="C1588" s="8">
        <v>4</v>
      </c>
      <c r="D1588" s="8" t="s">
        <v>2328</v>
      </c>
      <c r="E1588" s="8" t="s">
        <v>2329</v>
      </c>
      <c r="F1588" s="8" t="s">
        <v>7</v>
      </c>
    </row>
    <row r="1589" spans="1:6" ht="57.6">
      <c r="A1589" s="8">
        <v>7059</v>
      </c>
      <c r="B1589" s="8" t="s">
        <v>2044</v>
      </c>
      <c r="C1589" s="8">
        <v>3</v>
      </c>
      <c r="D1589" s="8" t="s">
        <v>2330</v>
      </c>
      <c r="E1589" s="8" t="s">
        <v>2331</v>
      </c>
      <c r="F1589" s="8" t="s">
        <v>7</v>
      </c>
    </row>
    <row r="1590" spans="1:6" ht="57.6">
      <c r="A1590" s="8">
        <v>7062</v>
      </c>
      <c r="B1590" s="8" t="s">
        <v>2044</v>
      </c>
      <c r="C1590" s="8">
        <v>1</v>
      </c>
      <c r="D1590" s="8" t="s">
        <v>2332</v>
      </c>
      <c r="E1590" s="8" t="s">
        <v>1738</v>
      </c>
      <c r="F1590" s="8" t="s">
        <v>7</v>
      </c>
    </row>
    <row r="1591" spans="1:6" ht="57.6">
      <c r="A1591" s="8">
        <v>7077</v>
      </c>
      <c r="B1591" s="8" t="s">
        <v>2044</v>
      </c>
      <c r="C1591" s="8">
        <v>3</v>
      </c>
      <c r="D1591" s="8" t="s">
        <v>2333</v>
      </c>
      <c r="E1591" s="8" t="s">
        <v>2334</v>
      </c>
      <c r="F1591" s="8" t="s">
        <v>7</v>
      </c>
    </row>
    <row r="1592" spans="1:6">
      <c r="A1592" s="8">
        <v>3318</v>
      </c>
      <c r="B1592" s="8" t="s">
        <v>2044</v>
      </c>
      <c r="C1592" s="8">
        <v>5</v>
      </c>
      <c r="D1592" s="8" t="s">
        <v>2335</v>
      </c>
      <c r="E1592" s="8" t="s">
        <v>44</v>
      </c>
      <c r="F1592" s="8" t="s">
        <v>7</v>
      </c>
    </row>
    <row r="1593" spans="1:6">
      <c r="A1593" s="8">
        <v>3316</v>
      </c>
      <c r="B1593" s="8" t="s">
        <v>2044</v>
      </c>
      <c r="C1593" s="8">
        <v>5</v>
      </c>
      <c r="D1593" s="8" t="s">
        <v>2336</v>
      </c>
      <c r="E1593" s="8" t="s">
        <v>44</v>
      </c>
      <c r="F1593" s="8" t="s">
        <v>7</v>
      </c>
    </row>
    <row r="1594" spans="1:6" ht="28.8">
      <c r="A1594" s="8">
        <v>1012</v>
      </c>
      <c r="B1594" s="8" t="s">
        <v>2044</v>
      </c>
      <c r="C1594" s="8">
        <v>1</v>
      </c>
      <c r="D1594" s="8" t="s">
        <v>2337</v>
      </c>
      <c r="E1594" s="8" t="s">
        <v>2338</v>
      </c>
      <c r="F1594" s="8" t="s">
        <v>7</v>
      </c>
    </row>
    <row r="1595" spans="1:6" ht="288">
      <c r="A1595" s="8">
        <v>1994</v>
      </c>
      <c r="B1595" s="8" t="s">
        <v>2044</v>
      </c>
      <c r="C1595" s="8">
        <v>1</v>
      </c>
      <c r="D1595" s="8" t="s">
        <v>2339</v>
      </c>
      <c r="E1595" s="8" t="s">
        <v>2340</v>
      </c>
      <c r="F1595" s="8" t="s">
        <v>7</v>
      </c>
    </row>
    <row r="1596" spans="1:6" ht="28.8">
      <c r="A1596" s="8">
        <v>7192</v>
      </c>
      <c r="B1596" s="8" t="s">
        <v>2044</v>
      </c>
      <c r="C1596" s="8">
        <v>2</v>
      </c>
      <c r="D1596" s="8" t="s">
        <v>2341</v>
      </c>
      <c r="E1596" s="8" t="s">
        <v>2342</v>
      </c>
      <c r="F1596" s="8" t="s">
        <v>7</v>
      </c>
    </row>
    <row r="1597" spans="1:6" ht="43.2">
      <c r="A1597" s="8">
        <v>3148</v>
      </c>
      <c r="B1597" s="8" t="s">
        <v>2044</v>
      </c>
      <c r="C1597" s="8">
        <v>4</v>
      </c>
      <c r="D1597" s="8" t="s">
        <v>2343</v>
      </c>
      <c r="E1597" s="8" t="s">
        <v>2344</v>
      </c>
      <c r="F1597" s="8" t="s">
        <v>7</v>
      </c>
    </row>
    <row r="1598" spans="1:6" ht="28.8">
      <c r="A1598" s="8">
        <v>6568</v>
      </c>
      <c r="B1598" s="8" t="s">
        <v>2044</v>
      </c>
      <c r="C1598" s="8">
        <v>3</v>
      </c>
      <c r="D1598" s="8" t="s">
        <v>2345</v>
      </c>
      <c r="E1598" s="8" t="s">
        <v>2346</v>
      </c>
      <c r="F1598" s="8" t="s">
        <v>37</v>
      </c>
    </row>
    <row r="1599" spans="1:6" ht="273.60000000000002">
      <c r="A1599" s="8">
        <v>22</v>
      </c>
      <c r="B1599" s="8" t="s">
        <v>2044</v>
      </c>
      <c r="C1599" s="8">
        <v>1</v>
      </c>
      <c r="D1599" s="8" t="s">
        <v>246</v>
      </c>
      <c r="E1599" s="8" t="s">
        <v>1040</v>
      </c>
      <c r="F1599" s="8" t="s">
        <v>37</v>
      </c>
    </row>
    <row r="1600" spans="1:6" ht="86.4">
      <c r="A1600" s="8">
        <v>3069</v>
      </c>
      <c r="B1600" s="8" t="s">
        <v>2044</v>
      </c>
      <c r="C1600" s="8">
        <v>4</v>
      </c>
      <c r="D1600" s="8" t="s">
        <v>2347</v>
      </c>
      <c r="E1600" s="8" t="s">
        <v>2348</v>
      </c>
      <c r="F1600" s="8" t="s">
        <v>37</v>
      </c>
    </row>
    <row r="1601" spans="1:6" ht="57.6">
      <c r="A1601" s="8">
        <v>4351</v>
      </c>
      <c r="B1601" s="8" t="s">
        <v>2044</v>
      </c>
      <c r="C1601" s="8">
        <v>3</v>
      </c>
      <c r="D1601" s="8" t="s">
        <v>2349</v>
      </c>
      <c r="E1601" s="8" t="s">
        <v>2350</v>
      </c>
      <c r="F1601" s="8" t="s">
        <v>37</v>
      </c>
    </row>
    <row r="1602" spans="1:6" ht="57.6">
      <c r="A1602" s="8">
        <v>5954</v>
      </c>
      <c r="B1602" s="8" t="s">
        <v>2044</v>
      </c>
      <c r="C1602" s="8">
        <v>2</v>
      </c>
      <c r="D1602" s="8" t="s">
        <v>2117</v>
      </c>
      <c r="E1602" s="8" t="s">
        <v>2118</v>
      </c>
      <c r="F1602" s="8" t="s">
        <v>37</v>
      </c>
    </row>
    <row r="1603" spans="1:6" ht="43.2">
      <c r="A1603" s="8">
        <v>9440</v>
      </c>
      <c r="B1603" s="8" t="s">
        <v>2044</v>
      </c>
      <c r="C1603" s="8">
        <v>4</v>
      </c>
      <c r="D1603" s="8" t="s">
        <v>2351</v>
      </c>
      <c r="E1603" s="8" t="s">
        <v>2352</v>
      </c>
      <c r="F1603" s="8" t="s">
        <v>37</v>
      </c>
    </row>
    <row r="1604" spans="1:6" ht="72">
      <c r="A1604" s="8">
        <v>3087</v>
      </c>
      <c r="B1604" s="8" t="s">
        <v>2044</v>
      </c>
      <c r="C1604" s="8">
        <v>2</v>
      </c>
      <c r="D1604" s="8" t="s">
        <v>2353</v>
      </c>
      <c r="E1604" s="8" t="s">
        <v>1040</v>
      </c>
      <c r="F1604" s="8" t="s">
        <v>37</v>
      </c>
    </row>
    <row r="1605" spans="1:6" ht="28.8">
      <c r="A1605" s="8">
        <v>4484</v>
      </c>
      <c r="B1605" s="8" t="s">
        <v>2044</v>
      </c>
      <c r="C1605" s="8">
        <v>4</v>
      </c>
      <c r="D1605" s="8" t="s">
        <v>2354</v>
      </c>
      <c r="E1605" s="8" t="s">
        <v>846</v>
      </c>
      <c r="F1605" s="8" t="s">
        <v>37</v>
      </c>
    </row>
    <row r="1606" spans="1:6" ht="57.6">
      <c r="A1606" s="8">
        <v>6370</v>
      </c>
      <c r="B1606" s="8" t="s">
        <v>2044</v>
      </c>
      <c r="C1606" s="8">
        <v>1</v>
      </c>
      <c r="D1606" s="8" t="s">
        <v>2355</v>
      </c>
      <c r="E1606" s="8" t="s">
        <v>2356</v>
      </c>
      <c r="F1606" s="8" t="s">
        <v>37</v>
      </c>
    </row>
    <row r="1607" spans="1:6" ht="43.2">
      <c r="A1607" s="8">
        <v>2305</v>
      </c>
      <c r="B1607" s="8" t="s">
        <v>2044</v>
      </c>
      <c r="C1607" s="8">
        <v>1</v>
      </c>
      <c r="D1607" s="8" t="s">
        <v>2130</v>
      </c>
      <c r="E1607" s="8" t="s">
        <v>2131</v>
      </c>
      <c r="F1607" s="8" t="s">
        <v>30</v>
      </c>
    </row>
    <row r="1608" spans="1:6" ht="100.8">
      <c r="A1608" s="8">
        <v>1984</v>
      </c>
      <c r="B1608" s="8" t="s">
        <v>2044</v>
      </c>
      <c r="C1608" s="8">
        <v>4</v>
      </c>
      <c r="D1608" s="8" t="s">
        <v>2357</v>
      </c>
      <c r="E1608" s="8" t="s">
        <v>2358</v>
      </c>
      <c r="F1608" s="8" t="s">
        <v>30</v>
      </c>
    </row>
    <row r="1609" spans="1:6" ht="43.2">
      <c r="A1609" s="8">
        <v>2309</v>
      </c>
      <c r="B1609" s="8" t="s">
        <v>2044</v>
      </c>
      <c r="C1609" s="8">
        <v>2</v>
      </c>
      <c r="D1609" s="8" t="s">
        <v>2110</v>
      </c>
      <c r="E1609" s="8" t="s">
        <v>2111</v>
      </c>
      <c r="F1609" s="8" t="s">
        <v>30</v>
      </c>
    </row>
    <row r="1610" spans="1:6" ht="28.8">
      <c r="A1610" s="8">
        <v>129</v>
      </c>
      <c r="B1610" s="8" t="s">
        <v>2044</v>
      </c>
      <c r="C1610" s="8">
        <v>5</v>
      </c>
      <c r="D1610" s="8" t="s">
        <v>2359</v>
      </c>
      <c r="E1610" s="8" t="s">
        <v>2360</v>
      </c>
      <c r="F1610" s="8" t="s">
        <v>14</v>
      </c>
    </row>
    <row r="1611" spans="1:6" ht="57.6">
      <c r="A1611" s="8">
        <v>6244</v>
      </c>
      <c r="B1611" s="8" t="s">
        <v>2044</v>
      </c>
      <c r="C1611" s="8">
        <v>2</v>
      </c>
      <c r="D1611" s="8" t="s">
        <v>2361</v>
      </c>
      <c r="E1611" s="8" t="s">
        <v>2362</v>
      </c>
      <c r="F1611" s="8" t="s">
        <v>14</v>
      </c>
    </row>
    <row r="1612" spans="1:6" ht="72">
      <c r="A1612" s="8">
        <v>4265</v>
      </c>
      <c r="B1612" s="8" t="s">
        <v>2044</v>
      </c>
      <c r="C1612" s="8">
        <v>1</v>
      </c>
      <c r="D1612" s="8" t="s">
        <v>2363</v>
      </c>
      <c r="E1612" s="8" t="s">
        <v>2364</v>
      </c>
      <c r="F1612" s="8" t="s">
        <v>14</v>
      </c>
    </row>
    <row r="1613" spans="1:6" ht="201.6">
      <c r="A1613" s="8">
        <v>6260</v>
      </c>
      <c r="B1613" s="8" t="s">
        <v>2044</v>
      </c>
      <c r="C1613" s="8">
        <v>2</v>
      </c>
      <c r="D1613" s="8" t="s">
        <v>2365</v>
      </c>
      <c r="E1613" s="8" t="s">
        <v>2366</v>
      </c>
      <c r="F1613" s="8" t="s">
        <v>14</v>
      </c>
    </row>
    <row r="1614" spans="1:6" ht="72">
      <c r="A1614" s="8">
        <v>4257</v>
      </c>
      <c r="B1614" s="8" t="s">
        <v>2044</v>
      </c>
      <c r="C1614" s="8">
        <v>1</v>
      </c>
      <c r="D1614" s="8" t="s">
        <v>2367</v>
      </c>
      <c r="E1614" s="8" t="s">
        <v>2368</v>
      </c>
      <c r="F1614" s="8" t="s">
        <v>14</v>
      </c>
    </row>
    <row r="1615" spans="1:6" ht="28.8">
      <c r="A1615" s="8">
        <v>9114</v>
      </c>
      <c r="B1615" s="8" t="s">
        <v>2044</v>
      </c>
      <c r="C1615" s="8">
        <v>5</v>
      </c>
      <c r="D1615" s="8" t="s">
        <v>2369</v>
      </c>
      <c r="E1615" s="8" t="s">
        <v>2370</v>
      </c>
      <c r="F1615" s="8" t="s">
        <v>14</v>
      </c>
    </row>
    <row r="1616" spans="1:6" ht="43.2">
      <c r="A1616" s="8">
        <v>4283</v>
      </c>
      <c r="B1616" s="8" t="s">
        <v>2044</v>
      </c>
      <c r="C1616" s="8">
        <v>5</v>
      </c>
      <c r="D1616" s="8" t="s">
        <v>2371</v>
      </c>
      <c r="E1616" s="8" t="s">
        <v>1027</v>
      </c>
      <c r="F1616" s="8" t="s">
        <v>14</v>
      </c>
    </row>
    <row r="1617" spans="1:6" ht="86.4">
      <c r="A1617" s="8">
        <v>4266</v>
      </c>
      <c r="B1617" s="8" t="s">
        <v>2044</v>
      </c>
      <c r="C1617" s="8">
        <v>3</v>
      </c>
      <c r="D1617" s="8" t="s">
        <v>2372</v>
      </c>
      <c r="E1617" s="8" t="s">
        <v>2373</v>
      </c>
      <c r="F1617" s="8" t="s">
        <v>36</v>
      </c>
    </row>
    <row r="1618" spans="1:6" ht="57.6">
      <c r="A1618" s="8">
        <v>3117</v>
      </c>
      <c r="B1618" s="8" t="s">
        <v>2044</v>
      </c>
      <c r="C1618" s="8">
        <v>1</v>
      </c>
      <c r="D1618" s="8" t="s">
        <v>2374</v>
      </c>
      <c r="E1618" s="8" t="s">
        <v>2375</v>
      </c>
      <c r="F1618" s="8" t="s">
        <v>36</v>
      </c>
    </row>
    <row r="1619" spans="1:6" ht="43.2">
      <c r="A1619" s="8">
        <v>3144</v>
      </c>
      <c r="B1619" s="8" t="s">
        <v>2044</v>
      </c>
      <c r="C1619" s="8">
        <v>5</v>
      </c>
      <c r="D1619" s="8" t="s">
        <v>2376</v>
      </c>
      <c r="E1619" s="8" t="s">
        <v>2377</v>
      </c>
      <c r="F1619" s="8" t="s">
        <v>7</v>
      </c>
    </row>
    <row r="1620" spans="1:6" ht="28.8">
      <c r="A1620" s="8">
        <v>9011</v>
      </c>
      <c r="B1620" s="8" t="s">
        <v>2044</v>
      </c>
      <c r="C1620" s="8">
        <v>3</v>
      </c>
      <c r="D1620" s="8" t="s">
        <v>2378</v>
      </c>
      <c r="E1620" s="8" t="s">
        <v>2379</v>
      </c>
      <c r="F1620" s="8" t="s">
        <v>7</v>
      </c>
    </row>
    <row r="1621" spans="1:6">
      <c r="A1621" s="8">
        <v>3300</v>
      </c>
      <c r="B1621" s="8" t="s">
        <v>2044</v>
      </c>
      <c r="C1621" s="8">
        <v>5</v>
      </c>
      <c r="D1621" s="8" t="s">
        <v>2380</v>
      </c>
      <c r="E1621" s="8" t="s">
        <v>44</v>
      </c>
      <c r="F1621" s="8" t="s">
        <v>7</v>
      </c>
    </row>
    <row r="1622" spans="1:6" ht="43.2">
      <c r="A1622" s="8">
        <v>6502</v>
      </c>
      <c r="B1622" s="8" t="s">
        <v>2044</v>
      </c>
      <c r="C1622" s="8">
        <v>5</v>
      </c>
      <c r="D1622" s="8" t="s">
        <v>2381</v>
      </c>
      <c r="E1622" s="8" t="s">
        <v>2382</v>
      </c>
      <c r="F1622" s="8" t="s">
        <v>7</v>
      </c>
    </row>
    <row r="1623" spans="1:6" ht="43.2">
      <c r="A1623" s="8">
        <v>2217</v>
      </c>
      <c r="B1623" s="8" t="s">
        <v>2044</v>
      </c>
      <c r="C1623" s="8">
        <v>3</v>
      </c>
      <c r="D1623" s="8" t="s">
        <v>2383</v>
      </c>
      <c r="E1623" s="8" t="s">
        <v>2384</v>
      </c>
      <c r="F1623" s="8" t="s">
        <v>30</v>
      </c>
    </row>
    <row r="1624" spans="1:6" ht="43.2">
      <c r="A1624" s="8">
        <v>5364</v>
      </c>
      <c r="B1624" s="8" t="s">
        <v>2044</v>
      </c>
      <c r="C1624" s="8">
        <v>1</v>
      </c>
      <c r="D1624" s="8" t="s">
        <v>2385</v>
      </c>
      <c r="E1624" s="8" t="s">
        <v>2386</v>
      </c>
      <c r="F1624" s="8" t="s">
        <v>7</v>
      </c>
    </row>
    <row r="1625" spans="1:6" ht="129.6">
      <c r="A1625" s="8">
        <v>8904</v>
      </c>
      <c r="B1625" s="8" t="s">
        <v>2044</v>
      </c>
      <c r="C1625" s="8">
        <v>1</v>
      </c>
      <c r="D1625" s="8" t="s">
        <v>2078</v>
      </c>
      <c r="E1625" s="8" t="s">
        <v>2079</v>
      </c>
      <c r="F1625" s="8" t="s">
        <v>30</v>
      </c>
    </row>
    <row r="1626" spans="1:6" ht="28.8">
      <c r="A1626" s="8">
        <v>3627</v>
      </c>
      <c r="B1626" s="8" t="s">
        <v>2044</v>
      </c>
      <c r="C1626" s="8">
        <v>2</v>
      </c>
      <c r="D1626" s="8" t="s">
        <v>2387</v>
      </c>
      <c r="E1626" s="8" t="s">
        <v>2388</v>
      </c>
      <c r="F1626" s="8" t="s">
        <v>30</v>
      </c>
    </row>
    <row r="1627" spans="1:6" ht="100.8">
      <c r="A1627" s="8">
        <v>7051</v>
      </c>
      <c r="B1627" s="8" t="s">
        <v>2044</v>
      </c>
      <c r="C1627" s="8">
        <v>1</v>
      </c>
      <c r="D1627" s="8" t="s">
        <v>2389</v>
      </c>
      <c r="E1627" s="8" t="s">
        <v>2390</v>
      </c>
      <c r="F1627" s="8" t="s">
        <v>30</v>
      </c>
    </row>
    <row r="1628" spans="1:6" ht="28.8">
      <c r="A1628" s="8">
        <v>6077</v>
      </c>
      <c r="B1628" s="8" t="s">
        <v>2044</v>
      </c>
      <c r="C1628" s="8">
        <v>3</v>
      </c>
      <c r="D1628" s="8" t="s">
        <v>2391</v>
      </c>
      <c r="E1628" s="8" t="s">
        <v>2392</v>
      </c>
      <c r="F1628" s="8" t="s">
        <v>30</v>
      </c>
    </row>
    <row r="1629" spans="1:6" ht="43.2">
      <c r="A1629" s="8">
        <v>8912</v>
      </c>
      <c r="B1629" s="8" t="s">
        <v>2044</v>
      </c>
      <c r="C1629" s="8">
        <v>4</v>
      </c>
      <c r="D1629" s="8" t="s">
        <v>2393</v>
      </c>
      <c r="E1629" s="8" t="s">
        <v>2394</v>
      </c>
      <c r="F1629" s="8" t="s">
        <v>30</v>
      </c>
    </row>
    <row r="1630" spans="1:6" ht="57.6">
      <c r="A1630" s="8">
        <v>8913</v>
      </c>
      <c r="B1630" s="8" t="s">
        <v>2044</v>
      </c>
      <c r="C1630" s="8">
        <v>4</v>
      </c>
      <c r="D1630" s="8" t="s">
        <v>2395</v>
      </c>
      <c r="E1630" s="8" t="s">
        <v>2396</v>
      </c>
      <c r="F1630" s="8" t="s">
        <v>30</v>
      </c>
    </row>
    <row r="1631" spans="1:6" ht="28.8">
      <c r="A1631" s="8">
        <v>3638</v>
      </c>
      <c r="B1631" s="8" t="s">
        <v>2044</v>
      </c>
      <c r="C1631" s="8">
        <v>4</v>
      </c>
      <c r="D1631" s="8" t="s">
        <v>2397</v>
      </c>
      <c r="E1631" s="8" t="s">
        <v>2398</v>
      </c>
      <c r="F1631" s="8" t="s">
        <v>30</v>
      </c>
    </row>
    <row r="1632" spans="1:6" ht="86.4">
      <c r="A1632" s="8">
        <v>7053</v>
      </c>
      <c r="B1632" s="8" t="s">
        <v>2044</v>
      </c>
      <c r="C1632" s="8">
        <v>3</v>
      </c>
      <c r="D1632" s="8" t="s">
        <v>2399</v>
      </c>
      <c r="E1632" s="8" t="s">
        <v>2400</v>
      </c>
      <c r="F1632" s="8" t="s">
        <v>30</v>
      </c>
    </row>
    <row r="1633" spans="1:6" ht="100.8">
      <c r="A1633" s="8">
        <v>7065</v>
      </c>
      <c r="B1633" s="8" t="s">
        <v>2044</v>
      </c>
      <c r="C1633" s="8">
        <v>2</v>
      </c>
      <c r="D1633" s="8" t="s">
        <v>2401</v>
      </c>
      <c r="E1633" s="8" t="s">
        <v>2402</v>
      </c>
      <c r="F1633" s="8" t="s">
        <v>30</v>
      </c>
    </row>
    <row r="1634" spans="1:6" ht="57.6">
      <c r="A1634" s="8">
        <v>7066</v>
      </c>
      <c r="B1634" s="8" t="s">
        <v>2044</v>
      </c>
      <c r="C1634" s="8">
        <v>4</v>
      </c>
      <c r="D1634" s="8" t="s">
        <v>2403</v>
      </c>
      <c r="E1634" s="8" t="s">
        <v>2404</v>
      </c>
      <c r="F1634" s="8" t="s">
        <v>30</v>
      </c>
    </row>
    <row r="1635" spans="1:6" ht="72">
      <c r="A1635" s="8">
        <v>982</v>
      </c>
      <c r="B1635" s="8" t="s">
        <v>2044</v>
      </c>
      <c r="C1635" s="8">
        <v>2</v>
      </c>
      <c r="D1635" s="8" t="s">
        <v>2306</v>
      </c>
      <c r="E1635" s="8" t="s">
        <v>2307</v>
      </c>
      <c r="F1635" s="8" t="s">
        <v>30</v>
      </c>
    </row>
    <row r="1636" spans="1:6" ht="57.6">
      <c r="A1636" s="8">
        <v>8898</v>
      </c>
      <c r="B1636" s="8" t="s">
        <v>2044</v>
      </c>
      <c r="C1636" s="8">
        <v>3</v>
      </c>
      <c r="D1636" s="8" t="s">
        <v>2080</v>
      </c>
      <c r="E1636" s="8" t="s">
        <v>2081</v>
      </c>
      <c r="F1636" s="8" t="s">
        <v>30</v>
      </c>
    </row>
    <row r="1637" spans="1:6" ht="28.8">
      <c r="A1637" s="8">
        <v>1013</v>
      </c>
      <c r="B1637" s="8" t="s">
        <v>2044</v>
      </c>
      <c r="C1637" s="8">
        <v>5</v>
      </c>
      <c r="D1637" s="8" t="s">
        <v>2405</v>
      </c>
      <c r="E1637" s="8" t="s">
        <v>1123</v>
      </c>
      <c r="F1637" s="8" t="s">
        <v>30</v>
      </c>
    </row>
    <row r="1638" spans="1:6" ht="28.8">
      <c r="A1638" s="8">
        <v>1012</v>
      </c>
      <c r="B1638" s="8" t="s">
        <v>2044</v>
      </c>
      <c r="C1638" s="8">
        <v>1</v>
      </c>
      <c r="D1638" s="8" t="s">
        <v>2337</v>
      </c>
      <c r="E1638" s="8" t="s">
        <v>2338</v>
      </c>
      <c r="F1638" s="8" t="s">
        <v>30</v>
      </c>
    </row>
    <row r="1639" spans="1:6">
      <c r="A1639" s="8">
        <v>3449</v>
      </c>
      <c r="B1639" s="8" t="s">
        <v>2044</v>
      </c>
      <c r="C1639" s="8">
        <v>3</v>
      </c>
      <c r="D1639" s="8" t="s">
        <v>2406</v>
      </c>
      <c r="E1639" s="8" t="s">
        <v>1005</v>
      </c>
      <c r="F1639" s="8" t="s">
        <v>30</v>
      </c>
    </row>
    <row r="1640" spans="1:6">
      <c r="A1640" s="8">
        <v>3532</v>
      </c>
      <c r="B1640" s="8" t="s">
        <v>2044</v>
      </c>
      <c r="C1640" s="8">
        <v>3</v>
      </c>
      <c r="D1640" s="8" t="s">
        <v>2407</v>
      </c>
      <c r="E1640" s="8" t="s">
        <v>2408</v>
      </c>
      <c r="F1640" s="8" t="s">
        <v>30</v>
      </c>
    </row>
    <row r="1641" spans="1:6">
      <c r="A1641" s="8">
        <v>3557</v>
      </c>
      <c r="B1641" s="8" t="s">
        <v>2044</v>
      </c>
      <c r="C1641" s="8">
        <v>4</v>
      </c>
      <c r="D1641" s="8" t="s">
        <v>2409</v>
      </c>
      <c r="E1641" s="8" t="s">
        <v>2410</v>
      </c>
      <c r="F1641" s="8" t="s">
        <v>30</v>
      </c>
    </row>
    <row r="1642" spans="1:6" ht="43.2">
      <c r="A1642" s="8">
        <v>1008</v>
      </c>
      <c r="B1642" s="8" t="s">
        <v>2044</v>
      </c>
      <c r="C1642" s="8">
        <v>1</v>
      </c>
      <c r="D1642" s="8" t="s">
        <v>2411</v>
      </c>
      <c r="E1642" s="8" t="s">
        <v>2412</v>
      </c>
      <c r="F1642" s="8" t="s">
        <v>30</v>
      </c>
    </row>
    <row r="1643" spans="1:6" ht="43.2">
      <c r="A1643" s="8">
        <v>7087</v>
      </c>
      <c r="B1643" s="8" t="s">
        <v>2044</v>
      </c>
      <c r="C1643" s="8">
        <v>3</v>
      </c>
      <c r="D1643" s="8" t="s">
        <v>2217</v>
      </c>
      <c r="E1643" s="8" t="s">
        <v>2218</v>
      </c>
      <c r="F1643" s="8" t="s">
        <v>30</v>
      </c>
    </row>
    <row r="1644" spans="1:6" ht="43.2">
      <c r="A1644" s="8">
        <v>1006</v>
      </c>
      <c r="B1644" s="8" t="s">
        <v>2044</v>
      </c>
      <c r="C1644" s="8">
        <v>3</v>
      </c>
      <c r="D1644" s="8" t="s">
        <v>2413</v>
      </c>
      <c r="E1644" s="8" t="s">
        <v>2414</v>
      </c>
      <c r="F1644" s="8" t="s">
        <v>30</v>
      </c>
    </row>
    <row r="1645" spans="1:6" ht="57.6">
      <c r="A1645" s="8">
        <v>7077</v>
      </c>
      <c r="B1645" s="8" t="s">
        <v>2044</v>
      </c>
      <c r="C1645" s="8">
        <v>3</v>
      </c>
      <c r="D1645" s="8" t="s">
        <v>2333</v>
      </c>
      <c r="E1645" s="8" t="s">
        <v>2334</v>
      </c>
      <c r="F1645" s="8" t="s">
        <v>30</v>
      </c>
    </row>
    <row r="1646" spans="1:6" ht="43.2">
      <c r="A1646" s="8">
        <v>1002</v>
      </c>
      <c r="B1646" s="8" t="s">
        <v>2044</v>
      </c>
      <c r="C1646" s="8">
        <v>1</v>
      </c>
      <c r="D1646" s="8" t="s">
        <v>2415</v>
      </c>
      <c r="E1646" s="8" t="s">
        <v>2416</v>
      </c>
      <c r="F1646" s="8" t="s">
        <v>30</v>
      </c>
    </row>
    <row r="1647" spans="1:6" ht="43.2">
      <c r="A1647" s="8">
        <v>5917</v>
      </c>
      <c r="B1647" s="8" t="s">
        <v>2044</v>
      </c>
      <c r="C1647" s="8">
        <v>5</v>
      </c>
      <c r="D1647" s="8" t="s">
        <v>2417</v>
      </c>
      <c r="E1647" s="8" t="s">
        <v>2418</v>
      </c>
      <c r="F1647" s="8" t="s">
        <v>30</v>
      </c>
    </row>
    <row r="1648" spans="1:6" ht="28.8">
      <c r="A1648" s="8">
        <v>9453</v>
      </c>
      <c r="B1648" s="8" t="s">
        <v>2044</v>
      </c>
      <c r="C1648" s="8">
        <v>4</v>
      </c>
      <c r="D1648" s="8" t="s">
        <v>2419</v>
      </c>
      <c r="E1648" s="8" t="s">
        <v>1123</v>
      </c>
      <c r="F1648" s="8" t="s">
        <v>30</v>
      </c>
    </row>
    <row r="1649" spans="1:6" ht="57.6">
      <c r="A1649" s="8">
        <v>3611</v>
      </c>
      <c r="B1649" s="8" t="s">
        <v>2044</v>
      </c>
      <c r="C1649" s="8">
        <v>5</v>
      </c>
      <c r="D1649" s="8" t="s">
        <v>2420</v>
      </c>
      <c r="E1649" s="8" t="s">
        <v>2421</v>
      </c>
      <c r="F1649" s="8" t="s">
        <v>30</v>
      </c>
    </row>
    <row r="1650" spans="1:6" ht="115.2">
      <c r="A1650" s="8">
        <v>5911</v>
      </c>
      <c r="B1650" s="8" t="s">
        <v>2044</v>
      </c>
      <c r="C1650" s="8">
        <v>1</v>
      </c>
      <c r="D1650" s="8" t="s">
        <v>2422</v>
      </c>
      <c r="E1650" s="8" t="s">
        <v>2423</v>
      </c>
      <c r="F1650" s="8" t="s">
        <v>30</v>
      </c>
    </row>
    <row r="1651" spans="1:6" ht="43.2">
      <c r="A1651" s="8">
        <v>8862</v>
      </c>
      <c r="B1651" s="8" t="s">
        <v>2044</v>
      </c>
      <c r="C1651" s="8">
        <v>1</v>
      </c>
      <c r="D1651" s="8" t="s">
        <v>2424</v>
      </c>
      <c r="E1651" s="8" t="s">
        <v>2425</v>
      </c>
      <c r="F1651" s="8" t="s">
        <v>30</v>
      </c>
    </row>
    <row r="1652" spans="1:6" ht="28.8">
      <c r="A1652" s="8">
        <v>7151</v>
      </c>
      <c r="B1652" s="8" t="s">
        <v>2044</v>
      </c>
      <c r="C1652" s="8">
        <v>2</v>
      </c>
      <c r="D1652" s="8" t="s">
        <v>2426</v>
      </c>
      <c r="E1652" s="8" t="s">
        <v>2427</v>
      </c>
      <c r="F1652" s="8" t="s">
        <v>30</v>
      </c>
    </row>
    <row r="1653" spans="1:6" ht="28.8">
      <c r="A1653" s="8">
        <v>1116</v>
      </c>
      <c r="B1653" s="8" t="s">
        <v>2044</v>
      </c>
      <c r="C1653" s="8">
        <v>2</v>
      </c>
      <c r="D1653" s="8" t="s">
        <v>2428</v>
      </c>
      <c r="E1653" s="8" t="s">
        <v>2429</v>
      </c>
      <c r="F1653" s="8" t="s">
        <v>30</v>
      </c>
    </row>
    <row r="1654" spans="1:6" ht="43.2">
      <c r="A1654" s="8">
        <v>7143</v>
      </c>
      <c r="B1654" s="8" t="s">
        <v>2044</v>
      </c>
      <c r="C1654" s="8">
        <v>5</v>
      </c>
      <c r="D1654" s="8" t="s">
        <v>2430</v>
      </c>
      <c r="E1654" s="8" t="s">
        <v>2431</v>
      </c>
      <c r="F1654" s="8" t="s">
        <v>30</v>
      </c>
    </row>
    <row r="1655" spans="1:6" ht="72">
      <c r="A1655" s="8">
        <v>5932</v>
      </c>
      <c r="B1655" s="8" t="s">
        <v>2044</v>
      </c>
      <c r="C1655" s="8">
        <v>4</v>
      </c>
      <c r="D1655" s="8" t="s">
        <v>2234</v>
      </c>
      <c r="E1655" s="8" t="s">
        <v>2235</v>
      </c>
      <c r="F1655" s="8" t="s">
        <v>30</v>
      </c>
    </row>
    <row r="1656" spans="1:6" ht="43.2">
      <c r="A1656" s="8">
        <v>3169</v>
      </c>
      <c r="B1656" s="8" t="s">
        <v>2044</v>
      </c>
      <c r="C1656" s="8">
        <v>5</v>
      </c>
      <c r="D1656" s="8" t="s">
        <v>2326</v>
      </c>
      <c r="E1656" s="8" t="s">
        <v>2327</v>
      </c>
      <c r="F1656" s="8" t="s">
        <v>30</v>
      </c>
    </row>
    <row r="1657" spans="1:6" ht="72">
      <c r="A1657" s="8">
        <v>3033</v>
      </c>
      <c r="B1657" s="8" t="s">
        <v>2044</v>
      </c>
      <c r="C1657" s="8">
        <v>1</v>
      </c>
      <c r="D1657" s="8" t="s">
        <v>2432</v>
      </c>
      <c r="E1657" s="8" t="s">
        <v>2433</v>
      </c>
      <c r="F1657" s="8" t="s">
        <v>30</v>
      </c>
    </row>
    <row r="1658" spans="1:6" ht="28.8">
      <c r="A1658" s="8">
        <v>1104</v>
      </c>
      <c r="B1658" s="8" t="s">
        <v>2044</v>
      </c>
      <c r="C1658" s="8">
        <v>5</v>
      </c>
      <c r="D1658" s="8" t="s">
        <v>2434</v>
      </c>
      <c r="E1658" s="8" t="s">
        <v>480</v>
      </c>
      <c r="F1658" s="8" t="s">
        <v>30</v>
      </c>
    </row>
    <row r="1659" spans="1:6" ht="43.2">
      <c r="A1659" s="8">
        <v>8858</v>
      </c>
      <c r="B1659" s="8" t="s">
        <v>2044</v>
      </c>
      <c r="C1659" s="8">
        <v>1</v>
      </c>
      <c r="D1659" s="8" t="s">
        <v>2435</v>
      </c>
      <c r="E1659" s="8" t="s">
        <v>2436</v>
      </c>
      <c r="F1659" s="8" t="s">
        <v>30</v>
      </c>
    </row>
    <row r="1660" spans="1:6" ht="28.8">
      <c r="A1660" s="8">
        <v>3182</v>
      </c>
      <c r="B1660" s="8" t="s">
        <v>2044</v>
      </c>
      <c r="C1660" s="8">
        <v>1</v>
      </c>
      <c r="D1660" s="8" t="s">
        <v>2108</v>
      </c>
      <c r="E1660" s="8" t="s">
        <v>2109</v>
      </c>
      <c r="F1660" s="8" t="s">
        <v>30</v>
      </c>
    </row>
    <row r="1661" spans="1:6" ht="28.8">
      <c r="A1661" s="8">
        <v>3184</v>
      </c>
      <c r="B1661" s="8" t="s">
        <v>2044</v>
      </c>
      <c r="C1661" s="8">
        <v>3</v>
      </c>
      <c r="D1661" s="8" t="s">
        <v>2437</v>
      </c>
      <c r="E1661" s="8" t="s">
        <v>2438</v>
      </c>
      <c r="F1661" s="8" t="s">
        <v>30</v>
      </c>
    </row>
    <row r="1662" spans="1:6" ht="28.8">
      <c r="A1662" s="8">
        <v>1083</v>
      </c>
      <c r="B1662" s="8" t="s">
        <v>2044</v>
      </c>
      <c r="C1662" s="8">
        <v>1</v>
      </c>
      <c r="D1662" s="8" t="s">
        <v>2093</v>
      </c>
      <c r="E1662" s="8" t="s">
        <v>2094</v>
      </c>
      <c r="F1662" s="8" t="s">
        <v>30</v>
      </c>
    </row>
    <row r="1663" spans="1:6" ht="43.2">
      <c r="A1663" s="8">
        <v>7126</v>
      </c>
      <c r="B1663" s="8" t="s">
        <v>2044</v>
      </c>
      <c r="C1663" s="8">
        <v>5</v>
      </c>
      <c r="D1663" s="8" t="s">
        <v>2088</v>
      </c>
      <c r="E1663" s="8" t="s">
        <v>2089</v>
      </c>
      <c r="F1663" s="8" t="s">
        <v>30</v>
      </c>
    </row>
    <row r="1664" spans="1:6" ht="28.8">
      <c r="A1664" s="8">
        <v>3196</v>
      </c>
      <c r="B1664" s="8" t="s">
        <v>2044</v>
      </c>
      <c r="C1664" s="8">
        <v>4</v>
      </c>
      <c r="D1664" s="8" t="s">
        <v>2439</v>
      </c>
      <c r="E1664" s="8" t="s">
        <v>2440</v>
      </c>
      <c r="F1664" s="8" t="s">
        <v>30</v>
      </c>
    </row>
    <row r="1665" spans="1:6" ht="100.8">
      <c r="A1665" s="8">
        <v>8861</v>
      </c>
      <c r="B1665" s="8" t="s">
        <v>2044</v>
      </c>
      <c r="C1665" s="8">
        <v>1</v>
      </c>
      <c r="D1665" s="8" t="s">
        <v>2441</v>
      </c>
      <c r="E1665" s="8" t="s">
        <v>2442</v>
      </c>
      <c r="F1665" s="8" t="s">
        <v>30</v>
      </c>
    </row>
    <row r="1666" spans="1:6" ht="43.2">
      <c r="A1666" s="8">
        <v>3210</v>
      </c>
      <c r="B1666" s="8" t="s">
        <v>2044</v>
      </c>
      <c r="C1666" s="8">
        <v>2</v>
      </c>
      <c r="D1666" s="8" t="s">
        <v>2443</v>
      </c>
      <c r="E1666" s="8" t="s">
        <v>2444</v>
      </c>
      <c r="F1666" s="8" t="s">
        <v>30</v>
      </c>
    </row>
    <row r="1667" spans="1:6" ht="43.2">
      <c r="A1667" s="8">
        <v>3362</v>
      </c>
      <c r="B1667" s="8" t="s">
        <v>2044</v>
      </c>
      <c r="C1667" s="8">
        <v>3</v>
      </c>
      <c r="D1667" s="8" t="s">
        <v>2445</v>
      </c>
      <c r="E1667" s="8" t="s">
        <v>2446</v>
      </c>
      <c r="F1667" s="8" t="s">
        <v>30</v>
      </c>
    </row>
    <row r="1668" spans="1:6" ht="43.2">
      <c r="A1668" s="8">
        <v>3148</v>
      </c>
      <c r="B1668" s="8" t="s">
        <v>2044</v>
      </c>
      <c r="C1668" s="8">
        <v>4</v>
      </c>
      <c r="D1668" s="8" t="s">
        <v>2343</v>
      </c>
      <c r="E1668" s="8" t="s">
        <v>2344</v>
      </c>
      <c r="F1668" s="8" t="s">
        <v>30</v>
      </c>
    </row>
    <row r="1669" spans="1:6" ht="28.8">
      <c r="A1669" s="8">
        <v>3369</v>
      </c>
      <c r="B1669" s="8" t="s">
        <v>2044</v>
      </c>
      <c r="C1669" s="8">
        <v>4</v>
      </c>
      <c r="D1669" s="8" t="s">
        <v>2328</v>
      </c>
      <c r="E1669" s="8" t="s">
        <v>2329</v>
      </c>
      <c r="F1669" s="8" t="s">
        <v>30</v>
      </c>
    </row>
    <row r="1670" spans="1:6" ht="28.8">
      <c r="A1670" s="8">
        <v>1015</v>
      </c>
      <c r="B1670" s="8" t="s">
        <v>2044</v>
      </c>
      <c r="C1670" s="8">
        <v>4</v>
      </c>
      <c r="D1670" s="8" t="s">
        <v>2447</v>
      </c>
      <c r="E1670" s="8" t="s">
        <v>2448</v>
      </c>
      <c r="F1670" s="8" t="s">
        <v>30</v>
      </c>
    </row>
    <row r="1671" spans="1:6" ht="57.6">
      <c r="A1671" s="8">
        <v>3598</v>
      </c>
      <c r="B1671" s="8" t="s">
        <v>2044</v>
      </c>
      <c r="C1671" s="8">
        <v>5</v>
      </c>
      <c r="D1671" s="8" t="s">
        <v>2449</v>
      </c>
      <c r="E1671" s="8" t="s">
        <v>2450</v>
      </c>
      <c r="F1671" s="8" t="s">
        <v>30</v>
      </c>
    </row>
    <row r="1672" spans="1:6" ht="86.4">
      <c r="A1672" s="8">
        <v>3599</v>
      </c>
      <c r="B1672" s="8" t="s">
        <v>2044</v>
      </c>
      <c r="C1672" s="8">
        <v>5</v>
      </c>
      <c r="D1672" s="8" t="s">
        <v>2451</v>
      </c>
      <c r="E1672" s="8" t="s">
        <v>2452</v>
      </c>
      <c r="F1672" s="8" t="s">
        <v>30</v>
      </c>
    </row>
    <row r="1673" spans="1:6" ht="57.6">
      <c r="A1673" s="8">
        <v>7059</v>
      </c>
      <c r="B1673" s="8" t="s">
        <v>2044</v>
      </c>
      <c r="C1673" s="8">
        <v>3</v>
      </c>
      <c r="D1673" s="8" t="s">
        <v>2330</v>
      </c>
      <c r="E1673" s="8" t="s">
        <v>2331</v>
      </c>
      <c r="F1673" s="8" t="s">
        <v>30</v>
      </c>
    </row>
    <row r="1674" spans="1:6" ht="43.2">
      <c r="A1674" s="8">
        <v>8897</v>
      </c>
      <c r="B1674" s="8" t="s">
        <v>2044</v>
      </c>
      <c r="C1674" s="8">
        <v>4</v>
      </c>
      <c r="D1674" s="8" t="s">
        <v>2453</v>
      </c>
      <c r="E1674" s="8" t="s">
        <v>2454</v>
      </c>
      <c r="F1674" s="8" t="s">
        <v>30</v>
      </c>
    </row>
    <row r="1675" spans="1:6" ht="28.8">
      <c r="A1675" s="8">
        <v>3218</v>
      </c>
      <c r="B1675" s="8" t="s">
        <v>2044</v>
      </c>
      <c r="C1675" s="8">
        <v>1</v>
      </c>
      <c r="D1675" s="8" t="s">
        <v>2455</v>
      </c>
      <c r="E1675" s="8" t="s">
        <v>2456</v>
      </c>
      <c r="F1675" s="8" t="s">
        <v>30</v>
      </c>
    </row>
    <row r="1676" spans="1:6" ht="57.6">
      <c r="A1676" s="8">
        <v>7072</v>
      </c>
      <c r="B1676" s="8" t="s">
        <v>2044</v>
      </c>
      <c r="C1676" s="8">
        <v>4</v>
      </c>
      <c r="D1676" s="8" t="s">
        <v>2457</v>
      </c>
      <c r="E1676" s="8" t="s">
        <v>2458</v>
      </c>
      <c r="F1676" s="8" t="s">
        <v>30</v>
      </c>
    </row>
    <row r="1677" spans="1:6" ht="43.2">
      <c r="A1677" s="8">
        <v>3589</v>
      </c>
      <c r="B1677" s="8" t="s">
        <v>2044</v>
      </c>
      <c r="C1677" s="8">
        <v>3</v>
      </c>
      <c r="D1677" s="8" t="s">
        <v>2459</v>
      </c>
      <c r="E1677" s="8" t="s">
        <v>2460</v>
      </c>
      <c r="F1677" s="8" t="s">
        <v>30</v>
      </c>
    </row>
    <row r="1678" spans="1:6" ht="28.8">
      <c r="A1678" s="8">
        <v>7278</v>
      </c>
      <c r="B1678" s="8" t="s">
        <v>2044</v>
      </c>
      <c r="C1678" s="8">
        <v>5</v>
      </c>
      <c r="D1678" s="8" t="s">
        <v>2461</v>
      </c>
      <c r="E1678" s="8" t="s">
        <v>2462</v>
      </c>
      <c r="F1678" s="8" t="s">
        <v>30</v>
      </c>
    </row>
    <row r="1679" spans="1:6" ht="72">
      <c r="A1679" s="8">
        <v>8797</v>
      </c>
      <c r="B1679" s="8" t="s">
        <v>2044</v>
      </c>
      <c r="C1679" s="8">
        <v>1</v>
      </c>
      <c r="D1679" s="8" t="s">
        <v>2463</v>
      </c>
      <c r="E1679" s="8" t="s">
        <v>1374</v>
      </c>
      <c r="F1679" s="8" t="s">
        <v>30</v>
      </c>
    </row>
    <row r="1680" spans="1:6" ht="86.4">
      <c r="A1680" s="8">
        <v>3047</v>
      </c>
      <c r="B1680" s="8" t="s">
        <v>2044</v>
      </c>
      <c r="C1680" s="8">
        <v>3</v>
      </c>
      <c r="D1680" s="8" t="s">
        <v>2464</v>
      </c>
      <c r="E1680" s="8" t="s">
        <v>2465</v>
      </c>
      <c r="F1680" s="8" t="s">
        <v>30</v>
      </c>
    </row>
    <row r="1681" spans="1:6" ht="28.8">
      <c r="A1681" s="8">
        <v>9489</v>
      </c>
      <c r="B1681" s="8" t="s">
        <v>2044</v>
      </c>
      <c r="C1681" s="8">
        <v>1</v>
      </c>
      <c r="D1681" s="8" t="s">
        <v>2466</v>
      </c>
      <c r="E1681" s="8" t="s">
        <v>2467</v>
      </c>
      <c r="F1681" s="8" t="s">
        <v>30</v>
      </c>
    </row>
    <row r="1682" spans="1:6" ht="115.2">
      <c r="A1682" s="8">
        <v>3051</v>
      </c>
      <c r="B1682" s="8" t="s">
        <v>2044</v>
      </c>
      <c r="C1682" s="8">
        <v>3</v>
      </c>
      <c r="D1682" s="8" t="s">
        <v>2468</v>
      </c>
      <c r="E1682" s="8" t="s">
        <v>2469</v>
      </c>
      <c r="F1682" s="8" t="s">
        <v>30</v>
      </c>
    </row>
    <row r="1683" spans="1:6" ht="172.8">
      <c r="A1683" s="8">
        <v>3054</v>
      </c>
      <c r="B1683" s="8" t="s">
        <v>2044</v>
      </c>
      <c r="C1683" s="8">
        <v>5</v>
      </c>
      <c r="D1683" s="8" t="s">
        <v>2470</v>
      </c>
      <c r="E1683" s="8" t="s">
        <v>2471</v>
      </c>
      <c r="F1683" s="8" t="s">
        <v>30</v>
      </c>
    </row>
    <row r="1684" spans="1:6" ht="43.2">
      <c r="A1684" s="8">
        <v>6049</v>
      </c>
      <c r="B1684" s="8" t="s">
        <v>2044</v>
      </c>
      <c r="C1684" s="8">
        <v>3</v>
      </c>
      <c r="D1684" s="8" t="s">
        <v>2472</v>
      </c>
      <c r="E1684" s="8" t="s">
        <v>1810</v>
      </c>
      <c r="F1684" s="8" t="s">
        <v>30</v>
      </c>
    </row>
    <row r="1685" spans="1:6">
      <c r="A1685" s="8">
        <v>7264</v>
      </c>
      <c r="B1685" s="8" t="s">
        <v>2044</v>
      </c>
      <c r="C1685" s="8">
        <v>5</v>
      </c>
      <c r="D1685" s="8" t="s">
        <v>2473</v>
      </c>
      <c r="E1685" s="8" t="s">
        <v>633</v>
      </c>
      <c r="F1685" s="8" t="s">
        <v>30</v>
      </c>
    </row>
    <row r="1686" spans="1:6" ht="172.8">
      <c r="A1686" s="8">
        <v>3058</v>
      </c>
      <c r="B1686" s="8" t="s">
        <v>2044</v>
      </c>
      <c r="C1686" s="8">
        <v>1</v>
      </c>
      <c r="D1686" s="8" t="s">
        <v>2474</v>
      </c>
      <c r="E1686" s="8" t="s">
        <v>2475</v>
      </c>
      <c r="F1686" s="8" t="s">
        <v>30</v>
      </c>
    </row>
    <row r="1687" spans="1:6" ht="43.2">
      <c r="A1687" s="8">
        <v>3062</v>
      </c>
      <c r="B1687" s="8" t="s">
        <v>2044</v>
      </c>
      <c r="C1687" s="8">
        <v>1</v>
      </c>
      <c r="D1687" s="8" t="s">
        <v>2476</v>
      </c>
      <c r="E1687" s="8" t="s">
        <v>2477</v>
      </c>
      <c r="F1687" s="8" t="s">
        <v>30</v>
      </c>
    </row>
    <row r="1688" spans="1:6" ht="28.8">
      <c r="A1688" s="8">
        <v>7280</v>
      </c>
      <c r="B1688" s="8" t="s">
        <v>2044</v>
      </c>
      <c r="C1688" s="8">
        <v>5</v>
      </c>
      <c r="D1688" s="8" t="s">
        <v>2113</v>
      </c>
      <c r="E1688" s="8" t="s">
        <v>2114</v>
      </c>
      <c r="F1688" s="8" t="s">
        <v>30</v>
      </c>
    </row>
    <row r="1689" spans="1:6">
      <c r="A1689" s="8">
        <v>1279</v>
      </c>
      <c r="B1689" s="8" t="s">
        <v>2044</v>
      </c>
      <c r="C1689" s="8">
        <v>5</v>
      </c>
      <c r="D1689" s="8" t="s">
        <v>2478</v>
      </c>
      <c r="E1689" s="8" t="s">
        <v>2479</v>
      </c>
      <c r="F1689" s="8" t="s">
        <v>30</v>
      </c>
    </row>
    <row r="1690" spans="1:6" ht="57.6">
      <c r="A1690" s="8">
        <v>3094</v>
      </c>
      <c r="B1690" s="8" t="s">
        <v>2044</v>
      </c>
      <c r="C1690" s="8">
        <v>3</v>
      </c>
      <c r="D1690" s="8" t="s">
        <v>2304</v>
      </c>
      <c r="E1690" s="8" t="s">
        <v>2305</v>
      </c>
      <c r="F1690" s="8" t="s">
        <v>30</v>
      </c>
    </row>
    <row r="1691" spans="1:6" ht="57.6">
      <c r="A1691" s="8">
        <v>3141</v>
      </c>
      <c r="B1691" s="8" t="s">
        <v>2044</v>
      </c>
      <c r="C1691" s="8">
        <v>3</v>
      </c>
      <c r="D1691" s="8" t="s">
        <v>2480</v>
      </c>
      <c r="E1691" s="8" t="s">
        <v>2481</v>
      </c>
      <c r="F1691" s="8" t="s">
        <v>30</v>
      </c>
    </row>
    <row r="1692" spans="1:6" ht="43.2">
      <c r="A1692" s="8">
        <v>9460</v>
      </c>
      <c r="B1692" s="8" t="s">
        <v>2044</v>
      </c>
      <c r="C1692" s="8">
        <v>2</v>
      </c>
      <c r="D1692" s="8" t="s">
        <v>2482</v>
      </c>
      <c r="E1692" s="8" t="s">
        <v>2483</v>
      </c>
      <c r="F1692" s="8" t="s">
        <v>30</v>
      </c>
    </row>
    <row r="1693" spans="1:6" ht="72">
      <c r="A1693" s="8">
        <v>3126</v>
      </c>
      <c r="B1693" s="8" t="s">
        <v>2044</v>
      </c>
      <c r="C1693" s="8">
        <v>5</v>
      </c>
      <c r="D1693" s="8" t="s">
        <v>2484</v>
      </c>
      <c r="E1693" s="8" t="s">
        <v>2485</v>
      </c>
      <c r="F1693" s="8" t="s">
        <v>30</v>
      </c>
    </row>
    <row r="1694" spans="1:6" ht="43.2">
      <c r="A1694" s="8">
        <v>7163</v>
      </c>
      <c r="B1694" s="8" t="s">
        <v>2044</v>
      </c>
      <c r="C1694" s="8">
        <v>1</v>
      </c>
      <c r="D1694" s="8" t="s">
        <v>2486</v>
      </c>
      <c r="E1694" s="8" t="s">
        <v>2487</v>
      </c>
      <c r="F1694" s="8" t="s">
        <v>30</v>
      </c>
    </row>
    <row r="1695" spans="1:6" ht="28.8">
      <c r="A1695" s="8">
        <v>3133</v>
      </c>
      <c r="B1695" s="8" t="s">
        <v>2044</v>
      </c>
      <c r="C1695" s="8">
        <v>3</v>
      </c>
      <c r="D1695" s="8" t="s">
        <v>2488</v>
      </c>
      <c r="E1695" s="8" t="s">
        <v>633</v>
      </c>
      <c r="F1695" s="8" t="s">
        <v>30</v>
      </c>
    </row>
    <row r="1696" spans="1:6" ht="57.6">
      <c r="A1696" s="8">
        <v>3121</v>
      </c>
      <c r="B1696" s="8" t="s">
        <v>2044</v>
      </c>
      <c r="C1696" s="8">
        <v>1</v>
      </c>
      <c r="D1696" s="8" t="s">
        <v>2489</v>
      </c>
      <c r="E1696" s="8" t="s">
        <v>2490</v>
      </c>
      <c r="F1696" s="8" t="s">
        <v>30</v>
      </c>
    </row>
    <row r="1697" spans="1:6" ht="100.8">
      <c r="A1697" s="8">
        <v>8853</v>
      </c>
      <c r="B1697" s="8" t="s">
        <v>2044</v>
      </c>
      <c r="C1697" s="8">
        <v>3</v>
      </c>
      <c r="D1697" s="8" t="s">
        <v>2177</v>
      </c>
      <c r="E1697" s="8" t="s">
        <v>2178</v>
      </c>
      <c r="F1697" s="8" t="s">
        <v>30</v>
      </c>
    </row>
    <row r="1698" spans="1:6" ht="43.2">
      <c r="A1698" s="8">
        <v>3129</v>
      </c>
      <c r="B1698" s="8" t="s">
        <v>2044</v>
      </c>
      <c r="C1698" s="8">
        <v>4</v>
      </c>
      <c r="D1698" s="8" t="s">
        <v>2491</v>
      </c>
      <c r="E1698" s="8" t="s">
        <v>2492</v>
      </c>
      <c r="F1698" s="8" t="s">
        <v>30</v>
      </c>
    </row>
    <row r="1699" spans="1:6" ht="43.2">
      <c r="A1699" s="8">
        <v>7178</v>
      </c>
      <c r="B1699" s="8" t="s">
        <v>2044</v>
      </c>
      <c r="C1699" s="8">
        <v>2</v>
      </c>
      <c r="D1699" s="8" t="s">
        <v>2493</v>
      </c>
      <c r="E1699" s="8" t="s">
        <v>2494</v>
      </c>
      <c r="F1699" s="8" t="s">
        <v>30</v>
      </c>
    </row>
    <row r="1700" spans="1:6" ht="28.8">
      <c r="A1700" s="8">
        <v>3111</v>
      </c>
      <c r="B1700" s="8" t="s">
        <v>2044</v>
      </c>
      <c r="C1700" s="8">
        <v>5</v>
      </c>
      <c r="D1700" s="8" t="s">
        <v>2495</v>
      </c>
      <c r="E1700" s="8" t="s">
        <v>2496</v>
      </c>
      <c r="F1700" s="8" t="s">
        <v>30</v>
      </c>
    </row>
    <row r="1701" spans="1:6" ht="144">
      <c r="A1701" s="8">
        <v>5947</v>
      </c>
      <c r="B1701" s="8" t="s">
        <v>2044</v>
      </c>
      <c r="C1701" s="8">
        <v>2</v>
      </c>
      <c r="D1701" s="8" t="s">
        <v>2226</v>
      </c>
      <c r="E1701" s="8" t="s">
        <v>2227</v>
      </c>
      <c r="F1701" s="8" t="s">
        <v>30</v>
      </c>
    </row>
    <row r="1702" spans="1:6" ht="57.6">
      <c r="A1702" s="8">
        <v>8796</v>
      </c>
      <c r="B1702" s="8" t="s">
        <v>2044</v>
      </c>
      <c r="C1702" s="8">
        <v>4</v>
      </c>
      <c r="D1702" s="8" t="s">
        <v>2497</v>
      </c>
      <c r="E1702" s="8" t="s">
        <v>2498</v>
      </c>
      <c r="F1702" s="8" t="s">
        <v>30</v>
      </c>
    </row>
    <row r="1703" spans="1:6" ht="57.6">
      <c r="A1703" s="8">
        <v>8792</v>
      </c>
      <c r="B1703" s="8" t="s">
        <v>2044</v>
      </c>
      <c r="C1703" s="8">
        <v>2</v>
      </c>
      <c r="D1703" s="8" t="s">
        <v>2499</v>
      </c>
      <c r="E1703" s="8" t="s">
        <v>2500</v>
      </c>
      <c r="F1703" s="8" t="s">
        <v>30</v>
      </c>
    </row>
    <row r="1704" spans="1:6" ht="43.2">
      <c r="A1704" s="8">
        <v>1023</v>
      </c>
      <c r="B1704" s="8" t="s">
        <v>2044</v>
      </c>
      <c r="C1704" s="8">
        <v>4</v>
      </c>
      <c r="D1704" s="8" t="s">
        <v>2249</v>
      </c>
      <c r="E1704" s="8" t="s">
        <v>2250</v>
      </c>
      <c r="F1704" s="8" t="s">
        <v>30</v>
      </c>
    </row>
    <row r="1705" spans="1:6" ht="72">
      <c r="A1705" s="8">
        <v>8856</v>
      </c>
      <c r="B1705" s="8" t="s">
        <v>2044</v>
      </c>
      <c r="C1705" s="8">
        <v>3</v>
      </c>
      <c r="D1705" s="8" t="s">
        <v>2501</v>
      </c>
      <c r="E1705" s="8" t="s">
        <v>2502</v>
      </c>
      <c r="F1705" s="8" t="s">
        <v>30</v>
      </c>
    </row>
    <row r="1706" spans="1:6" ht="57.6">
      <c r="A1706" s="8">
        <v>7130</v>
      </c>
      <c r="B1706" s="8" t="s">
        <v>2044</v>
      </c>
      <c r="C1706" s="8">
        <v>4</v>
      </c>
      <c r="D1706" s="8" t="s">
        <v>2503</v>
      </c>
      <c r="E1706" s="8" t="s">
        <v>2504</v>
      </c>
      <c r="F1706" s="8" t="s">
        <v>30</v>
      </c>
    </row>
    <row r="1707" spans="1:6" ht="43.2">
      <c r="A1707" s="8">
        <v>3144</v>
      </c>
      <c r="B1707" s="8" t="s">
        <v>2044</v>
      </c>
      <c r="C1707" s="8">
        <v>5</v>
      </c>
      <c r="D1707" s="8" t="s">
        <v>2376</v>
      </c>
      <c r="E1707" s="8" t="s">
        <v>2377</v>
      </c>
      <c r="F1707" s="8" t="s">
        <v>30</v>
      </c>
    </row>
    <row r="1708" spans="1:6" ht="86.4">
      <c r="A1708" s="8">
        <v>3069</v>
      </c>
      <c r="B1708" s="8" t="s">
        <v>2044</v>
      </c>
      <c r="C1708" s="8">
        <v>4</v>
      </c>
      <c r="D1708" s="8" t="s">
        <v>2347</v>
      </c>
      <c r="E1708" s="8" t="s">
        <v>2348</v>
      </c>
      <c r="F1708" s="8" t="s">
        <v>30</v>
      </c>
    </row>
    <row r="1709" spans="1:6" ht="57.6">
      <c r="A1709" s="8">
        <v>8811</v>
      </c>
      <c r="B1709" s="8" t="s">
        <v>2044</v>
      </c>
      <c r="C1709" s="8">
        <v>5</v>
      </c>
      <c r="D1709" s="8" t="s">
        <v>2505</v>
      </c>
      <c r="E1709" s="8" t="s">
        <v>2506</v>
      </c>
      <c r="F1709" s="8" t="s">
        <v>30</v>
      </c>
    </row>
    <row r="1710" spans="1:6" ht="43.2">
      <c r="A1710" s="8">
        <v>7228</v>
      </c>
      <c r="B1710" s="8" t="s">
        <v>2044</v>
      </c>
      <c r="C1710" s="8">
        <v>3</v>
      </c>
      <c r="D1710" s="8" t="s">
        <v>2507</v>
      </c>
      <c r="E1710" s="8" t="s">
        <v>2508</v>
      </c>
      <c r="F1710" s="8" t="s">
        <v>30</v>
      </c>
    </row>
    <row r="1711" spans="1:6" ht="100.8">
      <c r="A1711" s="8">
        <v>8818</v>
      </c>
      <c r="B1711" s="8" t="s">
        <v>2044</v>
      </c>
      <c r="C1711" s="8">
        <v>1</v>
      </c>
      <c r="D1711" s="8" t="s">
        <v>2120</v>
      </c>
      <c r="E1711" s="8" t="s">
        <v>2121</v>
      </c>
      <c r="F1711" s="8" t="s">
        <v>30</v>
      </c>
    </row>
    <row r="1712" spans="1:6" ht="43.2">
      <c r="A1712" s="8">
        <v>3080</v>
      </c>
      <c r="B1712" s="8" t="s">
        <v>2044</v>
      </c>
      <c r="C1712" s="8">
        <v>4</v>
      </c>
      <c r="D1712" s="8" t="s">
        <v>2509</v>
      </c>
      <c r="E1712" s="8" t="s">
        <v>2510</v>
      </c>
      <c r="F1712" s="8" t="s">
        <v>30</v>
      </c>
    </row>
    <row r="1713" spans="1:6" ht="43.2">
      <c r="A1713" s="8">
        <v>5941</v>
      </c>
      <c r="B1713" s="8" t="s">
        <v>2044</v>
      </c>
      <c r="C1713" s="8">
        <v>2</v>
      </c>
      <c r="D1713" s="8" t="s">
        <v>2511</v>
      </c>
      <c r="E1713" s="8" t="s">
        <v>2512</v>
      </c>
      <c r="F1713" s="8" t="s">
        <v>30</v>
      </c>
    </row>
    <row r="1714" spans="1:6" ht="86.4">
      <c r="A1714" s="8">
        <v>3068</v>
      </c>
      <c r="B1714" s="8" t="s">
        <v>2044</v>
      </c>
      <c r="C1714" s="8">
        <v>3</v>
      </c>
      <c r="D1714" s="8" t="s">
        <v>2513</v>
      </c>
      <c r="E1714" s="8" t="s">
        <v>2514</v>
      </c>
      <c r="F1714" s="8" t="s">
        <v>30</v>
      </c>
    </row>
    <row r="1715" spans="1:6" ht="57.6">
      <c r="A1715" s="8">
        <v>8821</v>
      </c>
      <c r="B1715" s="8" t="s">
        <v>2044</v>
      </c>
      <c r="C1715" s="8">
        <v>4</v>
      </c>
      <c r="D1715" s="8" t="s">
        <v>2515</v>
      </c>
      <c r="E1715" s="8" t="s">
        <v>2516</v>
      </c>
      <c r="F1715" s="8" t="s">
        <v>30</v>
      </c>
    </row>
    <row r="1716" spans="1:6">
      <c r="A1716" s="8">
        <v>1122</v>
      </c>
      <c r="B1716" s="8" t="s">
        <v>2044</v>
      </c>
      <c r="C1716" s="8">
        <v>5</v>
      </c>
      <c r="D1716" s="8" t="s">
        <v>2517</v>
      </c>
      <c r="E1716" s="8" t="s">
        <v>1184</v>
      </c>
      <c r="F1716" s="8" t="s">
        <v>30</v>
      </c>
    </row>
    <row r="1717" spans="1:6" ht="43.2">
      <c r="A1717" s="8">
        <v>7210</v>
      </c>
      <c r="B1717" s="8" t="s">
        <v>2044</v>
      </c>
      <c r="C1717" s="8">
        <v>2</v>
      </c>
      <c r="D1717" s="8" t="s">
        <v>2518</v>
      </c>
      <c r="E1717" s="8" t="s">
        <v>2519</v>
      </c>
      <c r="F1717" s="8" t="s">
        <v>30</v>
      </c>
    </row>
    <row r="1718" spans="1:6" ht="57.6">
      <c r="A1718" s="8">
        <v>3101</v>
      </c>
      <c r="B1718" s="8" t="s">
        <v>2044</v>
      </c>
      <c r="C1718" s="8">
        <v>5</v>
      </c>
      <c r="D1718" s="8" t="s">
        <v>2520</v>
      </c>
      <c r="E1718" s="8" t="s">
        <v>2521</v>
      </c>
      <c r="F1718" s="8" t="s">
        <v>30</v>
      </c>
    </row>
    <row r="1719" spans="1:6" ht="72">
      <c r="A1719" s="8">
        <v>7204</v>
      </c>
      <c r="B1719" s="8" t="s">
        <v>2044</v>
      </c>
      <c r="C1719" s="8">
        <v>1</v>
      </c>
      <c r="D1719" s="8" t="s">
        <v>2522</v>
      </c>
      <c r="E1719" s="8" t="s">
        <v>2523</v>
      </c>
      <c r="F1719" s="8" t="s">
        <v>30</v>
      </c>
    </row>
    <row r="1720" spans="1:6" ht="172.8">
      <c r="A1720" s="8">
        <v>3105</v>
      </c>
      <c r="B1720" s="8" t="s">
        <v>2044</v>
      </c>
      <c r="C1720" s="8">
        <v>5</v>
      </c>
      <c r="D1720" s="8" t="s">
        <v>2524</v>
      </c>
      <c r="E1720" s="8" t="s">
        <v>2525</v>
      </c>
      <c r="F1720" s="8" t="s">
        <v>30</v>
      </c>
    </row>
    <row r="1721" spans="1:6" ht="28.8">
      <c r="A1721" s="8">
        <v>7201</v>
      </c>
      <c r="B1721" s="8" t="s">
        <v>2044</v>
      </c>
      <c r="C1721" s="8">
        <v>5</v>
      </c>
      <c r="D1721" s="8" t="s">
        <v>2526</v>
      </c>
      <c r="E1721" s="8" t="s">
        <v>2016</v>
      </c>
      <c r="F1721" s="8" t="s">
        <v>30</v>
      </c>
    </row>
    <row r="1722" spans="1:6" ht="158.4">
      <c r="A1722" s="8">
        <v>3088</v>
      </c>
      <c r="B1722" s="8" t="s">
        <v>2044</v>
      </c>
      <c r="C1722" s="8">
        <v>5</v>
      </c>
      <c r="D1722" s="8" t="s">
        <v>2312</v>
      </c>
      <c r="E1722" s="8" t="s">
        <v>2313</v>
      </c>
      <c r="F1722" s="8" t="s">
        <v>30</v>
      </c>
    </row>
    <row r="1723" spans="1:6" ht="72">
      <c r="A1723" s="8">
        <v>8809</v>
      </c>
      <c r="B1723" s="8" t="s">
        <v>2044</v>
      </c>
      <c r="C1723" s="8">
        <v>2</v>
      </c>
      <c r="D1723" s="8" t="s">
        <v>2527</v>
      </c>
      <c r="E1723" s="8" t="s">
        <v>2528</v>
      </c>
      <c r="F1723" s="8" t="s">
        <v>30</v>
      </c>
    </row>
    <row r="1724" spans="1:6" ht="86.4">
      <c r="A1724" s="8">
        <v>8807</v>
      </c>
      <c r="B1724" s="8" t="s">
        <v>2044</v>
      </c>
      <c r="C1724" s="8">
        <v>1</v>
      </c>
      <c r="D1724" s="8" t="s">
        <v>2124</v>
      </c>
      <c r="E1724" s="8" t="s">
        <v>2125</v>
      </c>
      <c r="F1724" s="8" t="s">
        <v>30</v>
      </c>
    </row>
    <row r="1725" spans="1:6" ht="72">
      <c r="A1725" s="8">
        <v>3063</v>
      </c>
      <c r="B1725" s="8" t="s">
        <v>2044</v>
      </c>
      <c r="C1725" s="8">
        <v>5</v>
      </c>
      <c r="D1725" s="8" t="s">
        <v>2529</v>
      </c>
      <c r="E1725" s="8" t="s">
        <v>2530</v>
      </c>
      <c r="F1725" s="8" t="s">
        <v>30</v>
      </c>
    </row>
    <row r="1726" spans="1:6" ht="57.6">
      <c r="A1726" s="8">
        <v>3035</v>
      </c>
      <c r="B1726" s="8" t="s">
        <v>2044</v>
      </c>
      <c r="C1726" s="8">
        <v>4</v>
      </c>
      <c r="D1726" s="8" t="s">
        <v>2132</v>
      </c>
      <c r="E1726" s="8" t="s">
        <v>2133</v>
      </c>
      <c r="F1726" s="8" t="s">
        <v>30</v>
      </c>
    </row>
    <row r="1727" spans="1:6" ht="43.2">
      <c r="A1727" s="8">
        <v>150</v>
      </c>
      <c r="B1727" s="8" t="s">
        <v>2044</v>
      </c>
      <c r="C1727" s="8">
        <v>5</v>
      </c>
      <c r="D1727" s="8" t="s">
        <v>2531</v>
      </c>
      <c r="E1727" s="8" t="s">
        <v>2532</v>
      </c>
      <c r="F1727" s="8" t="s">
        <v>30</v>
      </c>
    </row>
    <row r="1728" spans="1:6" ht="43.2">
      <c r="A1728" s="8">
        <v>9504</v>
      </c>
      <c r="B1728" s="8" t="s">
        <v>2044</v>
      </c>
      <c r="C1728" s="8">
        <v>4</v>
      </c>
      <c r="D1728" s="8" t="s">
        <v>2292</v>
      </c>
      <c r="E1728" s="8" t="s">
        <v>2293</v>
      </c>
      <c r="F1728" s="8" t="s">
        <v>7</v>
      </c>
    </row>
    <row r="1729" spans="1:6" ht="28.8">
      <c r="A1729" s="8">
        <v>6063</v>
      </c>
      <c r="B1729" s="8" t="s">
        <v>2044</v>
      </c>
      <c r="C1729" s="8">
        <v>5</v>
      </c>
      <c r="D1729" s="8" t="s">
        <v>2533</v>
      </c>
      <c r="E1729" s="8" t="s">
        <v>2534</v>
      </c>
      <c r="F1729" s="8" t="s">
        <v>30</v>
      </c>
    </row>
    <row r="1730" spans="1:6">
      <c r="A1730" s="8">
        <v>3330</v>
      </c>
      <c r="B1730" s="8" t="s">
        <v>2044</v>
      </c>
      <c r="C1730" s="8">
        <v>5</v>
      </c>
      <c r="D1730" s="8" t="s">
        <v>2535</v>
      </c>
      <c r="E1730" s="8" t="s">
        <v>419</v>
      </c>
      <c r="F1730" s="8" t="s">
        <v>30</v>
      </c>
    </row>
    <row r="1731" spans="1:6" ht="28.8">
      <c r="A1731" s="8">
        <v>380</v>
      </c>
      <c r="B1731" s="8" t="s">
        <v>2044</v>
      </c>
      <c r="C1731" s="8">
        <v>5</v>
      </c>
      <c r="D1731" s="8" t="s">
        <v>2536</v>
      </c>
      <c r="E1731" s="8" t="s">
        <v>2537</v>
      </c>
      <c r="F1731" s="8" t="s">
        <v>7</v>
      </c>
    </row>
    <row r="1732" spans="1:6" ht="43.2">
      <c r="A1732" s="8">
        <v>6359</v>
      </c>
      <c r="B1732" s="8" t="s">
        <v>2044</v>
      </c>
      <c r="C1732" s="8">
        <v>4</v>
      </c>
      <c r="D1732" s="8" t="s">
        <v>2538</v>
      </c>
      <c r="E1732" s="8" t="s">
        <v>2539</v>
      </c>
      <c r="F1732" s="8" t="s">
        <v>7</v>
      </c>
    </row>
    <row r="1733" spans="1:6" ht="43.2">
      <c r="A1733" s="8">
        <v>558</v>
      </c>
      <c r="B1733" s="8" t="s">
        <v>2044</v>
      </c>
      <c r="C1733" s="8">
        <v>5</v>
      </c>
      <c r="D1733" s="8" t="s">
        <v>2540</v>
      </c>
      <c r="E1733" s="8" t="s">
        <v>749</v>
      </c>
      <c r="F1733" s="8" t="s">
        <v>7</v>
      </c>
    </row>
    <row r="1734" spans="1:6" ht="28.8">
      <c r="A1734" s="8">
        <v>3655</v>
      </c>
      <c r="B1734" s="8" t="s">
        <v>2044</v>
      </c>
      <c r="C1734" s="8">
        <v>5</v>
      </c>
      <c r="D1734" s="8" t="s">
        <v>2541</v>
      </c>
      <c r="E1734" s="8" t="s">
        <v>2542</v>
      </c>
      <c r="F1734" s="8" t="s">
        <v>7</v>
      </c>
    </row>
    <row r="1735" spans="1:6" ht="57.6">
      <c r="A1735" s="8">
        <v>9157</v>
      </c>
      <c r="B1735" s="8" t="s">
        <v>2044</v>
      </c>
      <c r="C1735" s="8">
        <v>5</v>
      </c>
      <c r="D1735" s="8" t="s">
        <v>2543</v>
      </c>
      <c r="E1735" s="8" t="s">
        <v>2544</v>
      </c>
      <c r="F1735" s="8" t="s">
        <v>7</v>
      </c>
    </row>
    <row r="1736" spans="1:6" ht="28.8">
      <c r="A1736" s="8">
        <v>2230</v>
      </c>
      <c r="B1736" s="8" t="s">
        <v>2044</v>
      </c>
      <c r="C1736" s="8">
        <v>4</v>
      </c>
      <c r="D1736" s="8" t="s">
        <v>2545</v>
      </c>
      <c r="E1736" s="8" t="s">
        <v>2546</v>
      </c>
      <c r="F1736" s="8" t="s">
        <v>7</v>
      </c>
    </row>
    <row r="1737" spans="1:6" ht="43.2">
      <c r="A1737" s="8">
        <v>3643</v>
      </c>
      <c r="B1737" s="8" t="s">
        <v>2044</v>
      </c>
      <c r="C1737" s="8">
        <v>3</v>
      </c>
      <c r="D1737" s="8" t="s">
        <v>2547</v>
      </c>
      <c r="E1737" s="8" t="s">
        <v>2548</v>
      </c>
      <c r="F1737" s="8" t="s">
        <v>7</v>
      </c>
    </row>
    <row r="1738" spans="1:6" ht="100.8">
      <c r="A1738" s="8">
        <v>7033</v>
      </c>
      <c r="B1738" s="8" t="s">
        <v>2044</v>
      </c>
      <c r="C1738" s="8">
        <v>1</v>
      </c>
      <c r="D1738" s="8" t="s">
        <v>2549</v>
      </c>
      <c r="E1738" s="8" t="s">
        <v>2550</v>
      </c>
      <c r="F1738" s="8" t="s">
        <v>7</v>
      </c>
    </row>
    <row r="1739" spans="1:6" ht="43.2">
      <c r="A1739" s="8">
        <v>6333</v>
      </c>
      <c r="B1739" s="8" t="s">
        <v>2044</v>
      </c>
      <c r="C1739" s="8">
        <v>3</v>
      </c>
      <c r="D1739" s="8" t="s">
        <v>2551</v>
      </c>
      <c r="E1739" s="8" t="s">
        <v>25</v>
      </c>
      <c r="F1739" s="8" t="s">
        <v>7</v>
      </c>
    </row>
    <row r="1740" spans="1:6" ht="115.2">
      <c r="A1740" s="8">
        <v>7042</v>
      </c>
      <c r="B1740" s="8" t="s">
        <v>2044</v>
      </c>
      <c r="C1740" s="8">
        <v>2</v>
      </c>
      <c r="D1740" s="8" t="s">
        <v>2552</v>
      </c>
      <c r="E1740" s="8" t="s">
        <v>2553</v>
      </c>
      <c r="F1740" s="8" t="s">
        <v>7</v>
      </c>
    </row>
    <row r="1741" spans="1:6" ht="230.4">
      <c r="A1741" s="8">
        <v>4124</v>
      </c>
      <c r="B1741" s="8" t="s">
        <v>2044</v>
      </c>
      <c r="C1741" s="8">
        <v>3</v>
      </c>
      <c r="D1741" s="8" t="s">
        <v>2554</v>
      </c>
      <c r="E1741" s="8" t="s">
        <v>2555</v>
      </c>
      <c r="F1741" s="8" t="s">
        <v>7</v>
      </c>
    </row>
    <row r="1742" spans="1:6">
      <c r="A1742" s="8">
        <v>9151</v>
      </c>
      <c r="B1742" s="8" t="s">
        <v>2044</v>
      </c>
      <c r="C1742" s="8">
        <v>5</v>
      </c>
      <c r="D1742" s="8" t="s">
        <v>2556</v>
      </c>
      <c r="E1742" s="8" t="s">
        <v>2557</v>
      </c>
      <c r="F1742" s="8" t="s">
        <v>7</v>
      </c>
    </row>
    <row r="1743" spans="1:6" ht="28.8">
      <c r="A1743" s="8">
        <v>2067</v>
      </c>
      <c r="B1743" s="8" t="s">
        <v>2044</v>
      </c>
      <c r="C1743" s="8">
        <v>5</v>
      </c>
      <c r="D1743" s="8" t="s">
        <v>2558</v>
      </c>
      <c r="E1743" s="8" t="s">
        <v>25</v>
      </c>
      <c r="F1743" s="8" t="s">
        <v>7</v>
      </c>
    </row>
    <row r="1744" spans="1:6" ht="57.6">
      <c r="A1744" s="8">
        <v>5397</v>
      </c>
      <c r="B1744" s="8" t="s">
        <v>2044</v>
      </c>
      <c r="C1744" s="8">
        <v>3</v>
      </c>
      <c r="D1744" s="8" t="s">
        <v>2559</v>
      </c>
      <c r="E1744" s="8" t="s">
        <v>2560</v>
      </c>
      <c r="F1744" s="8" t="s">
        <v>7</v>
      </c>
    </row>
    <row r="1745" spans="1:6" ht="28.8">
      <c r="A1745" s="8">
        <v>289</v>
      </c>
      <c r="B1745" s="8" t="s">
        <v>2044</v>
      </c>
      <c r="C1745" s="8">
        <v>5</v>
      </c>
      <c r="D1745" s="8" t="s">
        <v>2561</v>
      </c>
      <c r="E1745" s="8" t="s">
        <v>44</v>
      </c>
      <c r="F1745" s="8" t="s">
        <v>7</v>
      </c>
    </row>
    <row r="1746" spans="1:6" ht="28.8">
      <c r="A1746" s="8">
        <v>211</v>
      </c>
      <c r="B1746" s="8" t="s">
        <v>2044</v>
      </c>
      <c r="C1746" s="8">
        <v>3</v>
      </c>
      <c r="D1746" s="8" t="s">
        <v>2562</v>
      </c>
      <c r="E1746" s="8" t="s">
        <v>2563</v>
      </c>
      <c r="F1746" s="8" t="s">
        <v>7</v>
      </c>
    </row>
    <row r="1747" spans="1:6" ht="43.2">
      <c r="A1747" s="8">
        <v>2077</v>
      </c>
      <c r="B1747" s="8" t="s">
        <v>2044</v>
      </c>
      <c r="C1747" s="8">
        <v>5</v>
      </c>
      <c r="D1747" s="8" t="s">
        <v>2564</v>
      </c>
      <c r="E1747" s="8" t="s">
        <v>2565</v>
      </c>
      <c r="F1747" s="8" t="s">
        <v>7</v>
      </c>
    </row>
    <row r="1748" spans="1:6" ht="43.2">
      <c r="A1748" s="8">
        <v>4340</v>
      </c>
      <c r="B1748" s="8" t="s">
        <v>2044</v>
      </c>
      <c r="C1748" s="8">
        <v>4</v>
      </c>
      <c r="D1748" s="8" t="s">
        <v>2566</v>
      </c>
      <c r="E1748" s="8" t="s">
        <v>2567</v>
      </c>
      <c r="F1748" s="8" t="s">
        <v>7</v>
      </c>
    </row>
    <row r="1749" spans="1:6" ht="28.8">
      <c r="A1749" s="8">
        <v>240</v>
      </c>
      <c r="B1749" s="8" t="s">
        <v>2044</v>
      </c>
      <c r="C1749" s="8">
        <v>1</v>
      </c>
      <c r="D1749" s="8" t="s">
        <v>2568</v>
      </c>
      <c r="E1749" s="8" t="s">
        <v>1738</v>
      </c>
      <c r="F1749" s="8" t="s">
        <v>7</v>
      </c>
    </row>
    <row r="1750" spans="1:6">
      <c r="A1750" s="8">
        <v>6678</v>
      </c>
      <c r="B1750" s="8" t="s">
        <v>2044</v>
      </c>
      <c r="C1750" s="8">
        <v>4</v>
      </c>
      <c r="D1750" s="8" t="s">
        <v>2569</v>
      </c>
      <c r="E1750" s="8" t="s">
        <v>44</v>
      </c>
      <c r="F1750" s="8" t="s">
        <v>7</v>
      </c>
    </row>
    <row r="1751" spans="1:6" ht="43.2">
      <c r="A1751" s="8">
        <v>257</v>
      </c>
      <c r="B1751" s="8" t="s">
        <v>2044</v>
      </c>
      <c r="C1751" s="8">
        <v>5</v>
      </c>
      <c r="D1751" s="8" t="s">
        <v>2261</v>
      </c>
      <c r="E1751" s="8" t="s">
        <v>2262</v>
      </c>
      <c r="F1751" s="8" t="s">
        <v>7</v>
      </c>
    </row>
    <row r="1752" spans="1:6" ht="28.8">
      <c r="A1752" s="8">
        <v>261</v>
      </c>
      <c r="B1752" s="8" t="s">
        <v>2044</v>
      </c>
      <c r="C1752" s="8">
        <v>1</v>
      </c>
      <c r="D1752" s="8" t="s">
        <v>2570</v>
      </c>
      <c r="E1752" s="8" t="s">
        <v>1598</v>
      </c>
      <c r="F1752" s="8" t="s">
        <v>7</v>
      </c>
    </row>
    <row r="1753" spans="1:6" ht="72">
      <c r="A1753" s="8">
        <v>205</v>
      </c>
      <c r="B1753" s="8" t="s">
        <v>2044</v>
      </c>
      <c r="C1753" s="8">
        <v>3</v>
      </c>
      <c r="D1753" s="8" t="s">
        <v>2571</v>
      </c>
      <c r="E1753" s="8" t="s">
        <v>2572</v>
      </c>
      <c r="F1753" s="8" t="s">
        <v>7</v>
      </c>
    </row>
    <row r="1754" spans="1:6">
      <c r="A1754" s="8">
        <v>5486</v>
      </c>
      <c r="B1754" s="8" t="s">
        <v>2044</v>
      </c>
      <c r="C1754" s="8">
        <v>3</v>
      </c>
      <c r="D1754" s="8" t="s">
        <v>2573</v>
      </c>
      <c r="E1754" s="8" t="s">
        <v>44</v>
      </c>
      <c r="F1754" s="8" t="s">
        <v>7</v>
      </c>
    </row>
    <row r="1755" spans="1:6" ht="28.8">
      <c r="A1755" s="8">
        <v>6063</v>
      </c>
      <c r="B1755" s="8" t="s">
        <v>2044</v>
      </c>
      <c r="C1755" s="8">
        <v>5</v>
      </c>
      <c r="D1755" s="8" t="s">
        <v>2533</v>
      </c>
      <c r="E1755" s="8" t="s">
        <v>2534</v>
      </c>
      <c r="F1755" s="8" t="s">
        <v>7</v>
      </c>
    </row>
    <row r="1756" spans="1:6">
      <c r="A1756" s="8">
        <v>5461</v>
      </c>
      <c r="B1756" s="8" t="s">
        <v>2044</v>
      </c>
      <c r="C1756" s="8">
        <v>5</v>
      </c>
      <c r="D1756" s="8" t="s">
        <v>2574</v>
      </c>
      <c r="E1756" s="8" t="s">
        <v>44</v>
      </c>
      <c r="F1756" s="8" t="s">
        <v>7</v>
      </c>
    </row>
    <row r="1757" spans="1:6" ht="28.8">
      <c r="A1757" s="8">
        <v>9501</v>
      </c>
      <c r="B1757" s="8" t="s">
        <v>2044</v>
      </c>
      <c r="C1757" s="8">
        <v>3</v>
      </c>
      <c r="D1757" s="8" t="s">
        <v>2575</v>
      </c>
      <c r="E1757" s="8" t="s">
        <v>2094</v>
      </c>
      <c r="F1757" s="8" t="s">
        <v>7</v>
      </c>
    </row>
    <row r="1758" spans="1:6" ht="28.8">
      <c r="A1758" s="8">
        <v>6517</v>
      </c>
      <c r="B1758" s="8" t="s">
        <v>2044</v>
      </c>
      <c r="C1758" s="8">
        <v>1</v>
      </c>
      <c r="D1758" s="8" t="s">
        <v>2576</v>
      </c>
      <c r="E1758" s="8" t="s">
        <v>2577</v>
      </c>
      <c r="F1758" s="8" t="s">
        <v>7</v>
      </c>
    </row>
    <row r="1759" spans="1:6" ht="43.2">
      <c r="A1759" s="8">
        <v>4773</v>
      </c>
      <c r="B1759" s="8" t="s">
        <v>2044</v>
      </c>
      <c r="C1759" s="8">
        <v>1</v>
      </c>
      <c r="D1759" s="8" t="s">
        <v>2578</v>
      </c>
      <c r="E1759" s="8" t="s">
        <v>774</v>
      </c>
      <c r="F1759" s="8" t="s">
        <v>7</v>
      </c>
    </row>
    <row r="1760" spans="1:6" ht="43.2">
      <c r="A1760" s="8">
        <v>4767</v>
      </c>
      <c r="B1760" s="8" t="s">
        <v>2044</v>
      </c>
      <c r="C1760" s="8">
        <v>2</v>
      </c>
      <c r="D1760" s="8" t="s">
        <v>2240</v>
      </c>
      <c r="E1760" s="8" t="s">
        <v>2241</v>
      </c>
      <c r="F1760" s="8" t="s">
        <v>7</v>
      </c>
    </row>
    <row r="1761" spans="1:6" ht="57.6">
      <c r="A1761" s="8">
        <v>6424</v>
      </c>
      <c r="B1761" s="8" t="s">
        <v>2044</v>
      </c>
      <c r="C1761" s="8">
        <v>1</v>
      </c>
      <c r="D1761" s="8" t="s">
        <v>2579</v>
      </c>
      <c r="E1761" s="8" t="s">
        <v>2580</v>
      </c>
      <c r="F1761" s="8" t="s">
        <v>7</v>
      </c>
    </row>
    <row r="1762" spans="1:6" ht="43.2">
      <c r="A1762" s="8">
        <v>9468</v>
      </c>
      <c r="B1762" s="8" t="s">
        <v>2044</v>
      </c>
      <c r="C1762" s="8">
        <v>5</v>
      </c>
      <c r="D1762" s="8" t="s">
        <v>2290</v>
      </c>
      <c r="E1762" s="8" t="s">
        <v>2291</v>
      </c>
      <c r="F1762" s="8" t="s">
        <v>7</v>
      </c>
    </row>
    <row r="1763" spans="1:6" ht="28.8">
      <c r="A1763" s="8">
        <v>4762</v>
      </c>
      <c r="B1763" s="8" t="s">
        <v>2044</v>
      </c>
      <c r="C1763" s="8">
        <v>3</v>
      </c>
      <c r="D1763" s="8" t="s">
        <v>2581</v>
      </c>
      <c r="E1763" s="8" t="s">
        <v>44</v>
      </c>
      <c r="F1763" s="8" t="s">
        <v>7</v>
      </c>
    </row>
    <row r="1764" spans="1:6" ht="28.8">
      <c r="A1764" s="8">
        <v>6554</v>
      </c>
      <c r="B1764" s="8" t="s">
        <v>2044</v>
      </c>
      <c r="C1764" s="8">
        <v>4</v>
      </c>
      <c r="D1764" s="8" t="s">
        <v>2582</v>
      </c>
      <c r="E1764" s="8" t="s">
        <v>44</v>
      </c>
      <c r="F1764" s="8" t="s">
        <v>7</v>
      </c>
    </row>
    <row r="1765" spans="1:6" ht="28.8">
      <c r="A1765" s="8">
        <v>6567</v>
      </c>
      <c r="B1765" s="8" t="s">
        <v>2044</v>
      </c>
      <c r="C1765" s="8">
        <v>2</v>
      </c>
      <c r="D1765" s="8" t="s">
        <v>2583</v>
      </c>
      <c r="E1765" s="8" t="s">
        <v>2584</v>
      </c>
      <c r="F1765" s="8" t="s">
        <v>7</v>
      </c>
    </row>
    <row r="1766" spans="1:6" ht="28.8">
      <c r="A1766" s="8">
        <v>9451</v>
      </c>
      <c r="B1766" s="8" t="s">
        <v>2044</v>
      </c>
      <c r="C1766" s="8">
        <v>3</v>
      </c>
      <c r="D1766" s="8" t="s">
        <v>2585</v>
      </c>
      <c r="E1766" s="8" t="s">
        <v>44</v>
      </c>
      <c r="F1766" s="8" t="s">
        <v>7</v>
      </c>
    </row>
    <row r="1767" spans="1:6" ht="43.2">
      <c r="A1767" s="8">
        <v>8111</v>
      </c>
      <c r="B1767" s="8" t="s">
        <v>2044</v>
      </c>
      <c r="C1767" s="8">
        <v>2</v>
      </c>
      <c r="D1767" s="8" t="s">
        <v>2586</v>
      </c>
      <c r="E1767" s="8" t="s">
        <v>2587</v>
      </c>
      <c r="F1767" s="8" t="s">
        <v>7</v>
      </c>
    </row>
    <row r="1768" spans="1:6" ht="28.8">
      <c r="A1768" s="8">
        <v>9430</v>
      </c>
      <c r="B1768" s="8" t="s">
        <v>2044</v>
      </c>
      <c r="C1768" s="8">
        <v>5</v>
      </c>
      <c r="D1768" s="8" t="s">
        <v>2588</v>
      </c>
      <c r="E1768" s="8" t="s">
        <v>2589</v>
      </c>
      <c r="F1768" s="8" t="s">
        <v>7</v>
      </c>
    </row>
    <row r="1769" spans="1:6" ht="43.2">
      <c r="A1769" s="8">
        <v>9147</v>
      </c>
      <c r="B1769" s="8" t="s">
        <v>2044</v>
      </c>
      <c r="C1769" s="8">
        <v>1</v>
      </c>
      <c r="D1769" s="8" t="s">
        <v>2590</v>
      </c>
      <c r="E1769" s="8" t="s">
        <v>2591</v>
      </c>
      <c r="F1769" s="8" t="s">
        <v>7</v>
      </c>
    </row>
    <row r="1770" spans="1:6" ht="28.8">
      <c r="A1770" s="8">
        <v>9244</v>
      </c>
      <c r="B1770" s="8" t="s">
        <v>2044</v>
      </c>
      <c r="C1770" s="8">
        <v>3</v>
      </c>
      <c r="D1770" s="8" t="s">
        <v>2592</v>
      </c>
      <c r="E1770" s="8" t="s">
        <v>2593</v>
      </c>
      <c r="F1770" s="8" t="s">
        <v>7</v>
      </c>
    </row>
    <row r="1771" spans="1:6" ht="86.4">
      <c r="A1771" s="8">
        <v>2078</v>
      </c>
      <c r="B1771" s="8" t="s">
        <v>2044</v>
      </c>
      <c r="C1771" s="8">
        <v>5</v>
      </c>
      <c r="D1771" s="8" t="s">
        <v>2297</v>
      </c>
      <c r="E1771" s="8" t="s">
        <v>2298</v>
      </c>
      <c r="F1771" s="8" t="s">
        <v>7</v>
      </c>
    </row>
    <row r="1772" spans="1:6" ht="43.2">
      <c r="A1772" s="8">
        <v>6364</v>
      </c>
      <c r="B1772" s="8" t="s">
        <v>2044</v>
      </c>
      <c r="C1772" s="8">
        <v>3</v>
      </c>
      <c r="D1772" s="8" t="s">
        <v>2594</v>
      </c>
      <c r="E1772" s="8" t="s">
        <v>2595</v>
      </c>
      <c r="F1772" s="8" t="s">
        <v>7</v>
      </c>
    </row>
    <row r="1773" spans="1:6" ht="28.8">
      <c r="A1773" s="8">
        <v>399</v>
      </c>
      <c r="B1773" s="8" t="s">
        <v>2044</v>
      </c>
      <c r="C1773" s="8">
        <v>5</v>
      </c>
      <c r="D1773" s="8" t="s">
        <v>2596</v>
      </c>
      <c r="E1773" s="8" t="s">
        <v>700</v>
      </c>
      <c r="F1773" s="8" t="s">
        <v>7</v>
      </c>
    </row>
    <row r="1774" spans="1:6" ht="28.8">
      <c r="A1774" s="8">
        <v>402</v>
      </c>
      <c r="B1774" s="8" t="s">
        <v>2044</v>
      </c>
      <c r="C1774" s="8">
        <v>2</v>
      </c>
      <c r="D1774" s="8" t="s">
        <v>2597</v>
      </c>
      <c r="E1774" s="8" t="s">
        <v>2598</v>
      </c>
      <c r="F1774" s="8" t="s">
        <v>7</v>
      </c>
    </row>
    <row r="1775" spans="1:6">
      <c r="A1775" s="8">
        <v>6828</v>
      </c>
      <c r="B1775" s="8" t="s">
        <v>2044</v>
      </c>
      <c r="C1775" s="8">
        <v>4</v>
      </c>
      <c r="D1775" s="8" t="s">
        <v>2599</v>
      </c>
      <c r="E1775" s="8" t="s">
        <v>2600</v>
      </c>
      <c r="F1775" s="8" t="s">
        <v>7</v>
      </c>
    </row>
    <row r="1776" spans="1:6">
      <c r="A1776" s="8">
        <v>6835</v>
      </c>
      <c r="B1776" s="8" t="s">
        <v>2044</v>
      </c>
      <c r="C1776" s="8">
        <v>3</v>
      </c>
      <c r="D1776" s="8" t="s">
        <v>2601</v>
      </c>
      <c r="E1776" s="8" t="s">
        <v>44</v>
      </c>
      <c r="F1776" s="8" t="s">
        <v>7</v>
      </c>
    </row>
    <row r="1777" spans="1:6" ht="43.2">
      <c r="A1777" s="8">
        <v>6393</v>
      </c>
      <c r="B1777" s="8" t="s">
        <v>2044</v>
      </c>
      <c r="C1777" s="8">
        <v>5</v>
      </c>
      <c r="D1777" s="8" t="s">
        <v>2602</v>
      </c>
      <c r="E1777" s="8" t="s">
        <v>2603</v>
      </c>
      <c r="F1777" s="8" t="s">
        <v>7</v>
      </c>
    </row>
    <row r="1778" spans="1:6" ht="43.2">
      <c r="A1778" s="8">
        <v>6390</v>
      </c>
      <c r="B1778" s="8" t="s">
        <v>2044</v>
      </c>
      <c r="C1778" s="8">
        <v>5</v>
      </c>
      <c r="D1778" s="8" t="s">
        <v>2604</v>
      </c>
      <c r="E1778" s="8" t="s">
        <v>2605</v>
      </c>
      <c r="F1778" s="8" t="s">
        <v>7</v>
      </c>
    </row>
    <row r="1779" spans="1:6" ht="28.8">
      <c r="A1779" s="8">
        <v>2222</v>
      </c>
      <c r="B1779" s="8" t="s">
        <v>2044</v>
      </c>
      <c r="C1779" s="8">
        <v>3</v>
      </c>
      <c r="D1779" s="8" t="s">
        <v>2606</v>
      </c>
      <c r="E1779" s="8" t="s">
        <v>2607</v>
      </c>
      <c r="F1779" s="8" t="s">
        <v>7</v>
      </c>
    </row>
    <row r="1780" spans="1:6" ht="43.2">
      <c r="A1780" s="8">
        <v>4314</v>
      </c>
      <c r="B1780" s="8" t="s">
        <v>2044</v>
      </c>
      <c r="C1780" s="8">
        <v>1</v>
      </c>
      <c r="D1780" s="8" t="s">
        <v>2608</v>
      </c>
      <c r="E1780" s="8" t="s">
        <v>2609</v>
      </c>
      <c r="F1780" s="8" t="s">
        <v>7</v>
      </c>
    </row>
    <row r="1781" spans="1:6">
      <c r="A1781" s="8">
        <v>3279</v>
      </c>
      <c r="B1781" s="8" t="s">
        <v>2044</v>
      </c>
      <c r="C1781" s="8">
        <v>4</v>
      </c>
      <c r="D1781" s="8" t="s">
        <v>2610</v>
      </c>
      <c r="E1781" s="8" t="s">
        <v>633</v>
      </c>
      <c r="F1781" s="8" t="s">
        <v>30</v>
      </c>
    </row>
    <row r="1782" spans="1:6" ht="28.8">
      <c r="A1782" s="8">
        <v>9182</v>
      </c>
      <c r="B1782" s="8" t="s">
        <v>2044</v>
      </c>
      <c r="C1782" s="8">
        <v>1</v>
      </c>
      <c r="D1782" s="8" t="s">
        <v>2611</v>
      </c>
      <c r="E1782" s="8" t="s">
        <v>2612</v>
      </c>
      <c r="F1782" s="8" t="s">
        <v>7</v>
      </c>
    </row>
    <row r="1783" spans="1:6" ht="28.8">
      <c r="A1783" s="8">
        <v>339</v>
      </c>
      <c r="B1783" s="8" t="s">
        <v>2044</v>
      </c>
      <c r="C1783" s="8">
        <v>1</v>
      </c>
      <c r="D1783" s="8" t="s">
        <v>2613</v>
      </c>
      <c r="E1783" s="8" t="s">
        <v>2614</v>
      </c>
      <c r="F1783" s="8" t="s">
        <v>7</v>
      </c>
    </row>
    <row r="1784" spans="1:6" ht="28.8">
      <c r="A1784" s="8">
        <v>7946</v>
      </c>
      <c r="B1784" s="8" t="s">
        <v>2044</v>
      </c>
      <c r="C1784" s="8">
        <v>5</v>
      </c>
      <c r="D1784" s="8" t="s">
        <v>2615</v>
      </c>
      <c r="E1784" s="8" t="s">
        <v>2616</v>
      </c>
      <c r="F1784" s="8" t="s">
        <v>30</v>
      </c>
    </row>
    <row r="1785" spans="1:6" ht="28.8">
      <c r="A1785" s="8">
        <v>2222</v>
      </c>
      <c r="B1785" s="8" t="s">
        <v>2044</v>
      </c>
      <c r="C1785" s="8">
        <v>3</v>
      </c>
      <c r="D1785" s="8" t="s">
        <v>2606</v>
      </c>
      <c r="E1785" s="8" t="s">
        <v>2607</v>
      </c>
      <c r="F1785" s="8" t="s">
        <v>30</v>
      </c>
    </row>
    <row r="1786" spans="1:6" ht="43.2">
      <c r="A1786" s="8">
        <v>7944</v>
      </c>
      <c r="B1786" s="8" t="s">
        <v>2044</v>
      </c>
      <c r="C1786" s="8">
        <v>1</v>
      </c>
      <c r="D1786" s="8" t="s">
        <v>2617</v>
      </c>
      <c r="E1786" s="8" t="s">
        <v>2618</v>
      </c>
      <c r="F1786" s="8" t="s">
        <v>30</v>
      </c>
    </row>
    <row r="1787" spans="1:6" ht="28.8">
      <c r="A1787" s="8">
        <v>2230</v>
      </c>
      <c r="B1787" s="8" t="s">
        <v>2044</v>
      </c>
      <c r="C1787" s="8">
        <v>4</v>
      </c>
      <c r="D1787" s="8" t="s">
        <v>2545</v>
      </c>
      <c r="E1787" s="8" t="s">
        <v>2546</v>
      </c>
      <c r="F1787" s="8" t="s">
        <v>30</v>
      </c>
    </row>
    <row r="1788" spans="1:6" ht="43.2">
      <c r="A1788" s="8">
        <v>5994</v>
      </c>
      <c r="B1788" s="8" t="s">
        <v>2044</v>
      </c>
      <c r="C1788" s="8">
        <v>3</v>
      </c>
      <c r="D1788" s="8" t="s">
        <v>2619</v>
      </c>
      <c r="E1788" s="8" t="s">
        <v>2620</v>
      </c>
      <c r="F1788" s="8" t="s">
        <v>30</v>
      </c>
    </row>
    <row r="1789" spans="1:6" ht="72">
      <c r="A1789" s="8">
        <v>9807</v>
      </c>
      <c r="B1789" s="8" t="s">
        <v>2044</v>
      </c>
      <c r="C1789" s="8">
        <v>2</v>
      </c>
      <c r="D1789" s="8" t="s">
        <v>2621</v>
      </c>
      <c r="E1789" s="8" t="s">
        <v>2622</v>
      </c>
      <c r="F1789" s="8" t="s">
        <v>30</v>
      </c>
    </row>
    <row r="1790" spans="1:6" ht="43.2">
      <c r="A1790" s="8">
        <v>3031</v>
      </c>
      <c r="B1790" s="8" t="s">
        <v>2044</v>
      </c>
      <c r="C1790" s="8">
        <v>4</v>
      </c>
      <c r="D1790" s="8" t="s">
        <v>2106</v>
      </c>
      <c r="E1790" s="8" t="s">
        <v>2107</v>
      </c>
      <c r="F1790" s="8" t="s">
        <v>30</v>
      </c>
    </row>
    <row r="1791" spans="1:6">
      <c r="A1791" s="8">
        <v>7411</v>
      </c>
      <c r="B1791" s="8" t="s">
        <v>2044</v>
      </c>
      <c r="C1791" s="8">
        <v>5</v>
      </c>
      <c r="D1791" s="8" t="s">
        <v>2623</v>
      </c>
      <c r="E1791" s="8" t="s">
        <v>2624</v>
      </c>
      <c r="F1791" s="8" t="s">
        <v>30</v>
      </c>
    </row>
    <row r="1792" spans="1:6" ht="273.60000000000002">
      <c r="A1792" s="8">
        <v>8788</v>
      </c>
      <c r="B1792" s="8" t="s">
        <v>2044</v>
      </c>
      <c r="C1792" s="8">
        <v>1</v>
      </c>
      <c r="D1792" s="8" t="s">
        <v>2126</v>
      </c>
      <c r="E1792" s="8" t="s">
        <v>2127</v>
      </c>
      <c r="F1792" s="8" t="s">
        <v>30</v>
      </c>
    </row>
    <row r="1793" spans="1:6" ht="43.2">
      <c r="A1793" s="8">
        <v>6064</v>
      </c>
      <c r="B1793" s="8" t="s">
        <v>2044</v>
      </c>
      <c r="C1793" s="8">
        <v>2</v>
      </c>
      <c r="D1793" s="8" t="s">
        <v>2625</v>
      </c>
      <c r="E1793" s="8" t="s">
        <v>1310</v>
      </c>
      <c r="F1793" s="8" t="s">
        <v>30</v>
      </c>
    </row>
    <row r="1794" spans="1:6" ht="72">
      <c r="A1794" s="8">
        <v>8983</v>
      </c>
      <c r="B1794" s="8" t="s">
        <v>2044</v>
      </c>
      <c r="C1794" s="8">
        <v>1</v>
      </c>
      <c r="D1794" s="8" t="s">
        <v>2626</v>
      </c>
      <c r="E1794" s="8" t="s">
        <v>2627</v>
      </c>
      <c r="F1794" s="8" t="s">
        <v>14</v>
      </c>
    </row>
    <row r="1795" spans="1:6" ht="43.2">
      <c r="A1795" s="8">
        <v>3249</v>
      </c>
      <c r="B1795" s="8" t="s">
        <v>2044</v>
      </c>
      <c r="C1795" s="8">
        <v>4</v>
      </c>
      <c r="D1795" s="8" t="s">
        <v>2628</v>
      </c>
      <c r="E1795" s="8" t="s">
        <v>581</v>
      </c>
      <c r="F1795" s="8" t="s">
        <v>30</v>
      </c>
    </row>
    <row r="1796" spans="1:6" ht="100.8">
      <c r="A1796" s="8">
        <v>7111</v>
      </c>
      <c r="B1796" s="8" t="s">
        <v>2044</v>
      </c>
      <c r="C1796" s="8">
        <v>1</v>
      </c>
      <c r="D1796" s="8" t="s">
        <v>2629</v>
      </c>
      <c r="E1796" s="8" t="s">
        <v>2630</v>
      </c>
      <c r="F1796" s="8" t="s">
        <v>30</v>
      </c>
    </row>
    <row r="1797" spans="1:6" ht="28.8">
      <c r="A1797" s="8">
        <v>3267</v>
      </c>
      <c r="B1797" s="8" t="s">
        <v>2044</v>
      </c>
      <c r="C1797" s="8">
        <v>3</v>
      </c>
      <c r="D1797" s="8" t="s">
        <v>2631</v>
      </c>
      <c r="E1797" s="8" t="s">
        <v>2632</v>
      </c>
      <c r="F1797" s="8" t="s">
        <v>30</v>
      </c>
    </row>
    <row r="1798" spans="1:6" ht="28.8">
      <c r="A1798" s="8">
        <v>3269</v>
      </c>
      <c r="B1798" s="8" t="s">
        <v>2044</v>
      </c>
      <c r="C1798" s="8">
        <v>4</v>
      </c>
      <c r="D1798" s="8" t="s">
        <v>2633</v>
      </c>
      <c r="E1798" s="8" t="s">
        <v>2634</v>
      </c>
      <c r="F1798" s="8" t="s">
        <v>30</v>
      </c>
    </row>
    <row r="1799" spans="1:6" ht="28.8">
      <c r="A1799" s="8">
        <v>3234</v>
      </c>
      <c r="B1799" s="8" t="s">
        <v>2044</v>
      </c>
      <c r="C1799" s="8">
        <v>3</v>
      </c>
      <c r="D1799" s="8" t="s">
        <v>2635</v>
      </c>
      <c r="E1799" s="8" t="s">
        <v>2636</v>
      </c>
      <c r="F1799" s="8" t="s">
        <v>30</v>
      </c>
    </row>
    <row r="1800" spans="1:6" ht="43.2">
      <c r="A1800" s="8">
        <v>6065</v>
      </c>
      <c r="B1800" s="8" t="s">
        <v>2044</v>
      </c>
      <c r="C1800" s="8">
        <v>1</v>
      </c>
      <c r="D1800" s="8" t="s">
        <v>2063</v>
      </c>
      <c r="E1800" s="8" t="s">
        <v>2064</v>
      </c>
      <c r="F1800" s="8" t="s">
        <v>30</v>
      </c>
    </row>
    <row r="1801" spans="1:6" ht="28.8">
      <c r="A1801" s="8">
        <v>1042</v>
      </c>
      <c r="B1801" s="8" t="s">
        <v>2044</v>
      </c>
      <c r="C1801" s="8">
        <v>1</v>
      </c>
      <c r="D1801" s="8" t="s">
        <v>2637</v>
      </c>
      <c r="E1801" s="8" t="s">
        <v>2638</v>
      </c>
      <c r="F1801" s="8" t="s">
        <v>30</v>
      </c>
    </row>
    <row r="1802" spans="1:6" ht="72">
      <c r="A1802" s="8">
        <v>1035</v>
      </c>
      <c r="B1802" s="8" t="s">
        <v>2044</v>
      </c>
      <c r="C1802" s="8">
        <v>1</v>
      </c>
      <c r="D1802" s="8" t="s">
        <v>2639</v>
      </c>
      <c r="E1802" s="8" t="s">
        <v>2640</v>
      </c>
      <c r="F1802" s="8" t="s">
        <v>30</v>
      </c>
    </row>
    <row r="1803" spans="1:6" ht="28.8">
      <c r="A1803" s="8">
        <v>3301</v>
      </c>
      <c r="B1803" s="8" t="s">
        <v>2044</v>
      </c>
      <c r="C1803" s="8">
        <v>4</v>
      </c>
      <c r="D1803" s="8" t="s">
        <v>2641</v>
      </c>
      <c r="E1803" s="8" t="s">
        <v>2642</v>
      </c>
      <c r="F1803" s="8" t="s">
        <v>30</v>
      </c>
    </row>
    <row r="1804" spans="1:6" ht="57.6">
      <c r="A1804" s="8">
        <v>8883</v>
      </c>
      <c r="B1804" s="8" t="s">
        <v>2044</v>
      </c>
      <c r="C1804" s="8">
        <v>2</v>
      </c>
      <c r="D1804" s="8" t="s">
        <v>2643</v>
      </c>
      <c r="E1804" s="8" t="s">
        <v>2644</v>
      </c>
      <c r="F1804" s="8" t="s">
        <v>30</v>
      </c>
    </row>
    <row r="1805" spans="1:6">
      <c r="A1805" s="8">
        <v>3329</v>
      </c>
      <c r="B1805" s="8" t="s">
        <v>2044</v>
      </c>
      <c r="C1805" s="8">
        <v>3</v>
      </c>
      <c r="D1805" s="8" t="s">
        <v>2645</v>
      </c>
      <c r="E1805" s="8" t="s">
        <v>2646</v>
      </c>
      <c r="F1805" s="8" t="s">
        <v>30</v>
      </c>
    </row>
    <row r="1806" spans="1:6" ht="57.6">
      <c r="A1806" s="8">
        <v>1047</v>
      </c>
      <c r="B1806" s="8" t="s">
        <v>2044</v>
      </c>
      <c r="C1806" s="8">
        <v>3</v>
      </c>
      <c r="D1806" s="8" t="s">
        <v>2263</v>
      </c>
      <c r="E1806" s="8" t="s">
        <v>2264</v>
      </c>
      <c r="F1806" s="8" t="s">
        <v>30</v>
      </c>
    </row>
    <row r="1807" spans="1:6" ht="28.8">
      <c r="A1807" s="8">
        <v>7963</v>
      </c>
      <c r="B1807" s="8" t="s">
        <v>2044</v>
      </c>
      <c r="C1807" s="8">
        <v>1</v>
      </c>
      <c r="D1807" s="8" t="s">
        <v>2084</v>
      </c>
      <c r="E1807" s="8" t="s">
        <v>2085</v>
      </c>
      <c r="F1807" s="8" t="s">
        <v>30</v>
      </c>
    </row>
    <row r="1808" spans="1:6" ht="72">
      <c r="A1808" s="8">
        <v>5998</v>
      </c>
      <c r="B1808" s="8" t="s">
        <v>2044</v>
      </c>
      <c r="C1808" s="8">
        <v>1</v>
      </c>
      <c r="D1808" s="8" t="s">
        <v>2647</v>
      </c>
      <c r="E1808" s="8" t="s">
        <v>2648</v>
      </c>
      <c r="F1808" s="8" t="s">
        <v>30</v>
      </c>
    </row>
    <row r="1809" spans="1:6" ht="57.6">
      <c r="A1809" s="8">
        <v>2163</v>
      </c>
      <c r="B1809" s="8" t="s">
        <v>2044</v>
      </c>
      <c r="C1809" s="8">
        <v>1</v>
      </c>
      <c r="D1809" s="8" t="s">
        <v>2649</v>
      </c>
      <c r="E1809" s="8" t="s">
        <v>2650</v>
      </c>
      <c r="F1809" s="8" t="s">
        <v>30</v>
      </c>
    </row>
    <row r="1810" spans="1:6" ht="144">
      <c r="A1810" s="8">
        <v>6199</v>
      </c>
      <c r="B1810" s="8" t="s">
        <v>2044</v>
      </c>
      <c r="C1810" s="8">
        <v>4</v>
      </c>
      <c r="D1810" s="8" t="s">
        <v>2651</v>
      </c>
      <c r="E1810" s="8" t="s">
        <v>2652</v>
      </c>
      <c r="F1810" s="8" t="s">
        <v>7</v>
      </c>
    </row>
    <row r="1811" spans="1:6" ht="72">
      <c r="A1811" s="8">
        <v>4265</v>
      </c>
      <c r="B1811" s="8" t="s">
        <v>2044</v>
      </c>
      <c r="C1811" s="8">
        <v>1</v>
      </c>
      <c r="D1811" s="8" t="s">
        <v>2363</v>
      </c>
      <c r="E1811" s="8" t="s">
        <v>2364</v>
      </c>
      <c r="F1811" s="8" t="s">
        <v>7</v>
      </c>
    </row>
    <row r="1812" spans="1:6" ht="28.8">
      <c r="A1812" s="8">
        <v>8151</v>
      </c>
      <c r="B1812" s="8" t="s">
        <v>2044</v>
      </c>
      <c r="C1812" s="8">
        <v>1</v>
      </c>
      <c r="D1812" s="8" t="s">
        <v>2653</v>
      </c>
      <c r="E1812" s="8" t="s">
        <v>2066</v>
      </c>
      <c r="F1812" s="8" t="s">
        <v>7</v>
      </c>
    </row>
    <row r="1813" spans="1:6" ht="28.8">
      <c r="A1813" s="8">
        <v>336</v>
      </c>
      <c r="B1813" s="8" t="s">
        <v>2044</v>
      </c>
      <c r="C1813" s="8">
        <v>3</v>
      </c>
      <c r="D1813" s="8" t="s">
        <v>2654</v>
      </c>
      <c r="E1813" s="8" t="s">
        <v>25</v>
      </c>
      <c r="F1813" s="8" t="s">
        <v>7</v>
      </c>
    </row>
    <row r="1814" spans="1:6" ht="72">
      <c r="A1814" s="8">
        <v>4240</v>
      </c>
      <c r="B1814" s="8" t="s">
        <v>2044</v>
      </c>
      <c r="C1814" s="8">
        <v>4</v>
      </c>
      <c r="D1814" s="8" t="s">
        <v>2655</v>
      </c>
      <c r="E1814" s="8" t="s">
        <v>2656</v>
      </c>
      <c r="F1814" s="8" t="s">
        <v>7</v>
      </c>
    </row>
    <row r="1815" spans="1:6" ht="43.2">
      <c r="A1815" s="8">
        <v>9197</v>
      </c>
      <c r="B1815" s="8" t="s">
        <v>2044</v>
      </c>
      <c r="C1815" s="8">
        <v>2</v>
      </c>
      <c r="D1815" s="8" t="s">
        <v>2657</v>
      </c>
      <c r="E1815" s="8" t="s">
        <v>2658</v>
      </c>
      <c r="F1815" s="8" t="s">
        <v>7</v>
      </c>
    </row>
    <row r="1816" spans="1:6">
      <c r="A1816" s="8">
        <v>343</v>
      </c>
      <c r="B1816" s="8" t="s">
        <v>2044</v>
      </c>
      <c r="C1816" s="8">
        <v>5</v>
      </c>
      <c r="D1816" s="8" t="s">
        <v>2659</v>
      </c>
      <c r="E1816" s="8" t="s">
        <v>44</v>
      </c>
      <c r="F1816" s="8" t="s">
        <v>7</v>
      </c>
    </row>
    <row r="1817" spans="1:6" ht="86.4">
      <c r="A1817" s="8">
        <v>2196</v>
      </c>
      <c r="B1817" s="8" t="s">
        <v>2044</v>
      </c>
      <c r="C1817" s="8">
        <v>4</v>
      </c>
      <c r="D1817" s="8" t="s">
        <v>2660</v>
      </c>
      <c r="E1817" s="8" t="s">
        <v>2661</v>
      </c>
      <c r="F1817" s="8" t="s">
        <v>7</v>
      </c>
    </row>
    <row r="1818" spans="1:6" ht="28.8">
      <c r="A1818" s="8">
        <v>8065</v>
      </c>
      <c r="B1818" s="8" t="s">
        <v>2044</v>
      </c>
      <c r="C1818" s="8">
        <v>5</v>
      </c>
      <c r="D1818" s="8" t="s">
        <v>2662</v>
      </c>
      <c r="E1818" s="8" t="s">
        <v>44</v>
      </c>
      <c r="F1818" s="8" t="s">
        <v>7</v>
      </c>
    </row>
    <row r="1819" spans="1:6" ht="43.2">
      <c r="A1819" s="8">
        <v>7902</v>
      </c>
      <c r="B1819" s="8" t="s">
        <v>2044</v>
      </c>
      <c r="C1819" s="8">
        <v>1</v>
      </c>
      <c r="D1819" s="8" t="s">
        <v>2663</v>
      </c>
      <c r="E1819" s="8" t="s">
        <v>1973</v>
      </c>
      <c r="F1819" s="8" t="s">
        <v>30</v>
      </c>
    </row>
    <row r="1820" spans="1:6" ht="28.8">
      <c r="A1820" s="8">
        <v>2312</v>
      </c>
      <c r="B1820" s="8" t="s">
        <v>2044</v>
      </c>
      <c r="C1820" s="8">
        <v>1</v>
      </c>
      <c r="D1820" s="8" t="s">
        <v>2053</v>
      </c>
      <c r="E1820" s="8" t="s">
        <v>2054</v>
      </c>
      <c r="F1820" s="8" t="s">
        <v>30</v>
      </c>
    </row>
    <row r="1821" spans="1:6" ht="28.8">
      <c r="A1821" s="8">
        <v>2317</v>
      </c>
      <c r="B1821" s="8" t="s">
        <v>2044</v>
      </c>
      <c r="C1821" s="8">
        <v>3</v>
      </c>
      <c r="D1821" s="8" t="s">
        <v>2664</v>
      </c>
      <c r="E1821" s="8" t="s">
        <v>2665</v>
      </c>
      <c r="F1821" s="8" t="s">
        <v>30</v>
      </c>
    </row>
    <row r="1822" spans="1:6" ht="72">
      <c r="A1822" s="8">
        <v>9806</v>
      </c>
      <c r="B1822" s="8" t="s">
        <v>2044</v>
      </c>
      <c r="C1822" s="8">
        <v>2</v>
      </c>
      <c r="D1822" s="8" t="s">
        <v>2666</v>
      </c>
      <c r="E1822" s="8" t="s">
        <v>12</v>
      </c>
      <c r="F1822" s="8" t="s">
        <v>30</v>
      </c>
    </row>
    <row r="1823" spans="1:6" ht="201.6">
      <c r="A1823" s="8">
        <v>8638</v>
      </c>
      <c r="B1823" s="8" t="s">
        <v>2044</v>
      </c>
      <c r="C1823" s="8">
        <v>1</v>
      </c>
      <c r="D1823" s="8" t="s">
        <v>2667</v>
      </c>
      <c r="E1823" s="8" t="s">
        <v>2668</v>
      </c>
      <c r="F1823" s="8" t="s">
        <v>30</v>
      </c>
    </row>
    <row r="1824" spans="1:6" ht="288">
      <c r="A1824" s="8">
        <v>2001</v>
      </c>
      <c r="B1824" s="8" t="s">
        <v>2044</v>
      </c>
      <c r="C1824" s="8">
        <v>1</v>
      </c>
      <c r="D1824" s="8" t="s">
        <v>2669</v>
      </c>
      <c r="E1824" s="8" t="s">
        <v>2670</v>
      </c>
      <c r="F1824" s="8" t="s">
        <v>30</v>
      </c>
    </row>
    <row r="1825" spans="1:6" ht="43.2">
      <c r="A1825" s="8">
        <v>7938</v>
      </c>
      <c r="B1825" s="8" t="s">
        <v>2044</v>
      </c>
      <c r="C1825" s="8">
        <v>4</v>
      </c>
      <c r="D1825" s="8" t="s">
        <v>2048</v>
      </c>
      <c r="E1825" s="8" t="s">
        <v>2049</v>
      </c>
      <c r="F1825" s="8" t="s">
        <v>30</v>
      </c>
    </row>
    <row r="1826" spans="1:6" ht="57.6">
      <c r="A1826" s="8">
        <v>2166</v>
      </c>
      <c r="B1826" s="8" t="s">
        <v>2044</v>
      </c>
      <c r="C1826" s="8">
        <v>1</v>
      </c>
      <c r="D1826" s="8" t="s">
        <v>2671</v>
      </c>
      <c r="E1826" s="8" t="s">
        <v>2672</v>
      </c>
      <c r="F1826" s="8" t="s">
        <v>30</v>
      </c>
    </row>
    <row r="1827" spans="1:6" ht="28.8">
      <c r="A1827" s="8">
        <v>2174</v>
      </c>
      <c r="B1827" s="8" t="s">
        <v>2044</v>
      </c>
      <c r="C1827" s="8">
        <v>4</v>
      </c>
      <c r="D1827" s="8" t="s">
        <v>2673</v>
      </c>
      <c r="E1827" s="8" t="s">
        <v>2674</v>
      </c>
      <c r="F1827" s="8" t="s">
        <v>30</v>
      </c>
    </row>
    <row r="1828" spans="1:6" ht="57.6">
      <c r="A1828" s="8">
        <v>7998</v>
      </c>
      <c r="B1828" s="8" t="s">
        <v>2044</v>
      </c>
      <c r="C1828" s="8">
        <v>4</v>
      </c>
      <c r="D1828" s="8" t="s">
        <v>2675</v>
      </c>
      <c r="E1828" s="8" t="s">
        <v>2676</v>
      </c>
      <c r="F1828" s="8" t="s">
        <v>30</v>
      </c>
    </row>
    <row r="1829" spans="1:6" ht="72">
      <c r="A1829" s="8">
        <v>9810</v>
      </c>
      <c r="B1829" s="8" t="s">
        <v>2044</v>
      </c>
      <c r="C1829" s="8">
        <v>1</v>
      </c>
      <c r="D1829" s="8" t="s">
        <v>2677</v>
      </c>
      <c r="E1829" s="8" t="s">
        <v>2678</v>
      </c>
      <c r="F1829" s="8" t="s">
        <v>30</v>
      </c>
    </row>
    <row r="1830" spans="1:6" ht="57.6">
      <c r="A1830" s="8">
        <v>7993</v>
      </c>
      <c r="B1830" s="8" t="s">
        <v>2044</v>
      </c>
      <c r="C1830" s="8">
        <v>2</v>
      </c>
      <c r="D1830" s="8" t="s">
        <v>2679</v>
      </c>
      <c r="E1830" s="8" t="s">
        <v>2680</v>
      </c>
      <c r="F1830" s="8" t="s">
        <v>30</v>
      </c>
    </row>
    <row r="1831" spans="1:6" ht="43.2">
      <c r="A1831" s="8">
        <v>8498</v>
      </c>
      <c r="B1831" s="8" t="s">
        <v>2044</v>
      </c>
      <c r="C1831" s="8">
        <v>1</v>
      </c>
      <c r="D1831" s="8" t="s">
        <v>2065</v>
      </c>
      <c r="E1831" s="8" t="s">
        <v>2066</v>
      </c>
      <c r="F1831" s="8" t="s">
        <v>30</v>
      </c>
    </row>
    <row r="1832" spans="1:6" ht="86.4">
      <c r="A1832" s="8">
        <v>2196</v>
      </c>
      <c r="B1832" s="8" t="s">
        <v>2044</v>
      </c>
      <c r="C1832" s="8">
        <v>4</v>
      </c>
      <c r="D1832" s="8" t="s">
        <v>2660</v>
      </c>
      <c r="E1832" s="8" t="s">
        <v>2661</v>
      </c>
      <c r="F1832" s="8" t="s">
        <v>30</v>
      </c>
    </row>
    <row r="1833" spans="1:6" ht="28.8">
      <c r="A1833" s="8">
        <v>2334</v>
      </c>
      <c r="B1833" s="8" t="s">
        <v>2044</v>
      </c>
      <c r="C1833" s="8">
        <v>1</v>
      </c>
      <c r="D1833" s="8" t="s">
        <v>2681</v>
      </c>
      <c r="E1833" s="8" t="s">
        <v>2682</v>
      </c>
      <c r="F1833" s="8" t="s">
        <v>7</v>
      </c>
    </row>
    <row r="1834" spans="1:6" ht="158.4">
      <c r="A1834" s="8">
        <v>3088</v>
      </c>
      <c r="B1834" s="8" t="s">
        <v>2044</v>
      </c>
      <c r="C1834" s="8">
        <v>5</v>
      </c>
      <c r="D1834" s="8" t="s">
        <v>2312</v>
      </c>
      <c r="E1834" s="8" t="s">
        <v>2313</v>
      </c>
      <c r="F1834" s="8" t="s">
        <v>14</v>
      </c>
    </row>
    <row r="1835" spans="1:6" ht="43.2">
      <c r="A1835" s="8">
        <v>2133</v>
      </c>
      <c r="B1835" s="8" t="s">
        <v>2044</v>
      </c>
      <c r="C1835" s="8">
        <v>1</v>
      </c>
      <c r="D1835" s="8" t="s">
        <v>2683</v>
      </c>
      <c r="E1835" s="8" t="s">
        <v>2016</v>
      </c>
      <c r="F1835" s="8" t="s">
        <v>30</v>
      </c>
    </row>
    <row r="1836" spans="1:6" ht="28.8">
      <c r="A1836" s="8">
        <v>3262</v>
      </c>
      <c r="B1836" s="8" t="s">
        <v>2044</v>
      </c>
      <c r="C1836" s="8">
        <v>3</v>
      </c>
      <c r="D1836" s="8" t="s">
        <v>2684</v>
      </c>
      <c r="E1836" s="8" t="s">
        <v>17</v>
      </c>
      <c r="F1836" s="8" t="s">
        <v>14</v>
      </c>
    </row>
    <row r="1837" spans="1:6" ht="72">
      <c r="A1837" s="8">
        <v>5348</v>
      </c>
      <c r="B1837" s="8" t="s">
        <v>2044</v>
      </c>
      <c r="C1837" s="8">
        <v>4</v>
      </c>
      <c r="D1837" s="8" t="s">
        <v>2236</v>
      </c>
      <c r="E1837" s="8" t="s">
        <v>2237</v>
      </c>
      <c r="F1837" s="8" t="s">
        <v>30</v>
      </c>
    </row>
    <row r="1838" spans="1:6" ht="43.2">
      <c r="A1838" s="8">
        <v>6359</v>
      </c>
      <c r="B1838" s="8" t="s">
        <v>2044</v>
      </c>
      <c r="C1838" s="8">
        <v>4</v>
      </c>
      <c r="D1838" s="8" t="s">
        <v>2538</v>
      </c>
      <c r="E1838" s="8" t="s">
        <v>2539</v>
      </c>
      <c r="F1838" s="8" t="s">
        <v>30</v>
      </c>
    </row>
    <row r="1839" spans="1:6" ht="43.2">
      <c r="A1839" s="8">
        <v>6358</v>
      </c>
      <c r="B1839" s="8" t="s">
        <v>2044</v>
      </c>
      <c r="C1839" s="8">
        <v>5</v>
      </c>
      <c r="D1839" s="8" t="s">
        <v>2685</v>
      </c>
      <c r="E1839" s="8" t="s">
        <v>2686</v>
      </c>
      <c r="F1839" s="8" t="s">
        <v>30</v>
      </c>
    </row>
    <row r="1840" spans="1:6" ht="43.2">
      <c r="A1840" s="8">
        <v>5356</v>
      </c>
      <c r="B1840" s="8" t="s">
        <v>2044</v>
      </c>
      <c r="C1840" s="8">
        <v>2</v>
      </c>
      <c r="D1840" s="8" t="s">
        <v>2687</v>
      </c>
      <c r="E1840" s="8" t="s">
        <v>2688</v>
      </c>
      <c r="F1840" s="8" t="s">
        <v>30</v>
      </c>
    </row>
    <row r="1841" spans="1:6" ht="43.2">
      <c r="A1841" s="8">
        <v>165</v>
      </c>
      <c r="B1841" s="8" t="s">
        <v>2044</v>
      </c>
      <c r="C1841" s="8">
        <v>3</v>
      </c>
      <c r="D1841" s="8" t="s">
        <v>2689</v>
      </c>
      <c r="E1841" s="8" t="s">
        <v>2690</v>
      </c>
      <c r="F1841" s="8" t="s">
        <v>30</v>
      </c>
    </row>
    <row r="1842" spans="1:6" ht="28.8">
      <c r="A1842" s="8">
        <v>5406</v>
      </c>
      <c r="B1842" s="8" t="s">
        <v>2044</v>
      </c>
      <c r="C1842" s="8">
        <v>5</v>
      </c>
      <c r="D1842" s="8" t="s">
        <v>2691</v>
      </c>
      <c r="E1842" s="8" t="s">
        <v>2692</v>
      </c>
      <c r="F1842" s="8" t="s">
        <v>30</v>
      </c>
    </row>
    <row r="1843" spans="1:6" ht="57.6">
      <c r="A1843" s="8">
        <v>163</v>
      </c>
      <c r="B1843" s="8" t="s">
        <v>2044</v>
      </c>
      <c r="C1843" s="8">
        <v>5</v>
      </c>
      <c r="D1843" s="8" t="s">
        <v>2693</v>
      </c>
      <c r="E1843" s="8" t="s">
        <v>2694</v>
      </c>
      <c r="F1843" s="8" t="s">
        <v>30</v>
      </c>
    </row>
    <row r="1844" spans="1:6" ht="43.2">
      <c r="A1844" s="8">
        <v>5364</v>
      </c>
      <c r="B1844" s="8" t="s">
        <v>2044</v>
      </c>
      <c r="C1844" s="8">
        <v>1</v>
      </c>
      <c r="D1844" s="8" t="s">
        <v>2385</v>
      </c>
      <c r="E1844" s="8" t="s">
        <v>2386</v>
      </c>
      <c r="F1844" s="8" t="s">
        <v>30</v>
      </c>
    </row>
    <row r="1845" spans="1:6" ht="43.2">
      <c r="A1845" s="8">
        <v>162</v>
      </c>
      <c r="B1845" s="8" t="s">
        <v>2044</v>
      </c>
      <c r="C1845" s="8">
        <v>5</v>
      </c>
      <c r="D1845" s="8" t="s">
        <v>2148</v>
      </c>
      <c r="E1845" s="8" t="s">
        <v>2149</v>
      </c>
      <c r="F1845" s="8" t="s">
        <v>30</v>
      </c>
    </row>
    <row r="1846" spans="1:6" ht="57.6">
      <c r="A1846" s="8">
        <v>9409</v>
      </c>
      <c r="B1846" s="8" t="s">
        <v>2044</v>
      </c>
      <c r="C1846" s="8">
        <v>3</v>
      </c>
      <c r="D1846" s="8" t="s">
        <v>2206</v>
      </c>
      <c r="E1846" s="8" t="s">
        <v>2207</v>
      </c>
      <c r="F1846" s="8" t="s">
        <v>30</v>
      </c>
    </row>
    <row r="1847" spans="1:6" ht="57.6">
      <c r="A1847" s="8">
        <v>9402</v>
      </c>
      <c r="B1847" s="8" t="s">
        <v>2044</v>
      </c>
      <c r="C1847" s="8">
        <v>1</v>
      </c>
      <c r="D1847" s="8" t="s">
        <v>2695</v>
      </c>
      <c r="E1847" s="8" t="s">
        <v>2696</v>
      </c>
      <c r="F1847" s="8" t="s">
        <v>30</v>
      </c>
    </row>
    <row r="1848" spans="1:6" ht="57.6">
      <c r="A1848" s="8">
        <v>6351</v>
      </c>
      <c r="B1848" s="8" t="s">
        <v>2044</v>
      </c>
      <c r="C1848" s="8">
        <v>5</v>
      </c>
      <c r="D1848" s="8" t="s">
        <v>2697</v>
      </c>
      <c r="E1848" s="8" t="s">
        <v>2698</v>
      </c>
      <c r="F1848" s="8" t="s">
        <v>30</v>
      </c>
    </row>
    <row r="1849" spans="1:6" ht="43.2">
      <c r="A1849" s="8">
        <v>9412</v>
      </c>
      <c r="B1849" s="8" t="s">
        <v>2044</v>
      </c>
      <c r="C1849" s="8">
        <v>3</v>
      </c>
      <c r="D1849" s="8" t="s">
        <v>2295</v>
      </c>
      <c r="E1849" s="8" t="s">
        <v>2296</v>
      </c>
      <c r="F1849" s="8" t="s">
        <v>30</v>
      </c>
    </row>
    <row r="1850" spans="1:6" ht="86.4">
      <c r="A1850" s="8">
        <v>9415</v>
      </c>
      <c r="B1850" s="8" t="s">
        <v>2044</v>
      </c>
      <c r="C1850" s="8">
        <v>1</v>
      </c>
      <c r="D1850" s="8" t="s">
        <v>2274</v>
      </c>
      <c r="E1850" s="8" t="s">
        <v>2275</v>
      </c>
      <c r="F1850" s="8" t="s">
        <v>30</v>
      </c>
    </row>
    <row r="1851" spans="1:6" ht="57.6">
      <c r="A1851" s="8">
        <v>5397</v>
      </c>
      <c r="B1851" s="8" t="s">
        <v>2044</v>
      </c>
      <c r="C1851" s="8">
        <v>3</v>
      </c>
      <c r="D1851" s="8" t="s">
        <v>2559</v>
      </c>
      <c r="E1851" s="8" t="s">
        <v>2560</v>
      </c>
      <c r="F1851" s="8" t="s">
        <v>30</v>
      </c>
    </row>
    <row r="1852" spans="1:6" ht="43.2">
      <c r="A1852" s="8">
        <v>6364</v>
      </c>
      <c r="B1852" s="8" t="s">
        <v>2044</v>
      </c>
      <c r="C1852" s="8">
        <v>3</v>
      </c>
      <c r="D1852" s="8" t="s">
        <v>2594</v>
      </c>
      <c r="E1852" s="8" t="s">
        <v>2595</v>
      </c>
      <c r="F1852" s="8" t="s">
        <v>30</v>
      </c>
    </row>
    <row r="1853" spans="1:6" ht="28.8">
      <c r="A1853" s="8">
        <v>9297</v>
      </c>
      <c r="B1853" s="8" t="s">
        <v>2044</v>
      </c>
      <c r="C1853" s="8">
        <v>1</v>
      </c>
      <c r="D1853" s="8" t="s">
        <v>2699</v>
      </c>
      <c r="E1853" s="8" t="s">
        <v>2700</v>
      </c>
      <c r="F1853" s="8" t="s">
        <v>30</v>
      </c>
    </row>
    <row r="1854" spans="1:6" ht="57.6">
      <c r="A1854" s="8">
        <v>6365</v>
      </c>
      <c r="B1854" s="8" t="s">
        <v>2044</v>
      </c>
      <c r="C1854" s="8">
        <v>1</v>
      </c>
      <c r="D1854" s="8" t="s">
        <v>2701</v>
      </c>
      <c r="E1854" s="8" t="s">
        <v>2702</v>
      </c>
      <c r="F1854" s="8" t="s">
        <v>30</v>
      </c>
    </row>
    <row r="1855" spans="1:6" ht="57.6">
      <c r="A1855" s="8">
        <v>175</v>
      </c>
      <c r="B1855" s="8" t="s">
        <v>2044</v>
      </c>
      <c r="C1855" s="8">
        <v>1</v>
      </c>
      <c r="D1855" s="8" t="s">
        <v>2703</v>
      </c>
      <c r="E1855" s="8" t="s">
        <v>2704</v>
      </c>
      <c r="F1855" s="8" t="s">
        <v>30</v>
      </c>
    </row>
    <row r="1856" spans="1:6" ht="72">
      <c r="A1856" s="8">
        <v>5300</v>
      </c>
      <c r="B1856" s="8" t="s">
        <v>2044</v>
      </c>
      <c r="C1856" s="8">
        <v>4</v>
      </c>
      <c r="D1856" s="8" t="s">
        <v>2705</v>
      </c>
      <c r="E1856" s="8" t="s">
        <v>1400</v>
      </c>
      <c r="F1856" s="8" t="s">
        <v>30</v>
      </c>
    </row>
    <row r="1857" spans="1:6" ht="43.2">
      <c r="A1857" s="8">
        <v>6390</v>
      </c>
      <c r="B1857" s="8" t="s">
        <v>2044</v>
      </c>
      <c r="C1857" s="8">
        <v>5</v>
      </c>
      <c r="D1857" s="8" t="s">
        <v>2604</v>
      </c>
      <c r="E1857" s="8" t="s">
        <v>2605</v>
      </c>
      <c r="F1857" s="8" t="s">
        <v>30</v>
      </c>
    </row>
    <row r="1858" spans="1:6" ht="28.8">
      <c r="A1858" s="8">
        <v>183</v>
      </c>
      <c r="B1858" s="8" t="s">
        <v>2044</v>
      </c>
      <c r="C1858" s="8">
        <v>4</v>
      </c>
      <c r="D1858" s="8" t="s">
        <v>2706</v>
      </c>
      <c r="E1858" s="8" t="s">
        <v>1502</v>
      </c>
      <c r="F1858" s="8" t="s">
        <v>30</v>
      </c>
    </row>
    <row r="1859" spans="1:6" ht="43.2">
      <c r="A1859" s="8">
        <v>5387</v>
      </c>
      <c r="B1859" s="8" t="s">
        <v>2044</v>
      </c>
      <c r="C1859" s="8">
        <v>5</v>
      </c>
      <c r="D1859" s="8" t="s">
        <v>2138</v>
      </c>
      <c r="E1859" s="8" t="s">
        <v>2139</v>
      </c>
      <c r="F1859" s="8" t="s">
        <v>30</v>
      </c>
    </row>
    <row r="1860" spans="1:6" ht="28.8">
      <c r="A1860" s="8">
        <v>6379</v>
      </c>
      <c r="B1860" s="8" t="s">
        <v>2044</v>
      </c>
      <c r="C1860" s="8">
        <v>3</v>
      </c>
      <c r="D1860" s="8" t="s">
        <v>2707</v>
      </c>
      <c r="E1860" s="8" t="s">
        <v>2708</v>
      </c>
      <c r="F1860" s="8" t="s">
        <v>30</v>
      </c>
    </row>
    <row r="1861" spans="1:6" ht="43.2">
      <c r="A1861" s="8">
        <v>6393</v>
      </c>
      <c r="B1861" s="8" t="s">
        <v>2044</v>
      </c>
      <c r="C1861" s="8">
        <v>5</v>
      </c>
      <c r="D1861" s="8" t="s">
        <v>2602</v>
      </c>
      <c r="E1861" s="8" t="s">
        <v>2603</v>
      </c>
      <c r="F1861" s="8" t="s">
        <v>30</v>
      </c>
    </row>
    <row r="1862" spans="1:6" ht="43.2">
      <c r="A1862" s="8">
        <v>6400</v>
      </c>
      <c r="B1862" s="8" t="s">
        <v>2044</v>
      </c>
      <c r="C1862" s="8">
        <v>5</v>
      </c>
      <c r="D1862" s="8" t="s">
        <v>2208</v>
      </c>
      <c r="E1862" s="8" t="s">
        <v>2209</v>
      </c>
      <c r="F1862" s="8" t="s">
        <v>30</v>
      </c>
    </row>
    <row r="1863" spans="1:6" ht="57.6">
      <c r="A1863" s="8">
        <v>9399</v>
      </c>
      <c r="B1863" s="8" t="s">
        <v>2044</v>
      </c>
      <c r="C1863" s="8">
        <v>3</v>
      </c>
      <c r="D1863" s="8" t="s">
        <v>2280</v>
      </c>
      <c r="E1863" s="8" t="s">
        <v>2281</v>
      </c>
      <c r="F1863" s="8" t="s">
        <v>30</v>
      </c>
    </row>
    <row r="1864" spans="1:6" ht="28.8">
      <c r="A1864" s="8">
        <v>5434</v>
      </c>
      <c r="B1864" s="8" t="s">
        <v>2044</v>
      </c>
      <c r="C1864" s="8">
        <v>1</v>
      </c>
      <c r="D1864" s="8" t="s">
        <v>2709</v>
      </c>
      <c r="E1864" s="8" t="s">
        <v>2710</v>
      </c>
      <c r="F1864" s="8" t="s">
        <v>30</v>
      </c>
    </row>
    <row r="1865" spans="1:6" ht="72">
      <c r="A1865" s="8">
        <v>138</v>
      </c>
      <c r="B1865" s="8" t="s">
        <v>2044</v>
      </c>
      <c r="C1865" s="8">
        <v>1</v>
      </c>
      <c r="D1865" s="8" t="s">
        <v>2711</v>
      </c>
      <c r="E1865" s="8" t="s">
        <v>2712</v>
      </c>
      <c r="F1865" s="8" t="s">
        <v>30</v>
      </c>
    </row>
    <row r="1866" spans="1:6" ht="57.6">
      <c r="A1866" s="8">
        <v>6424</v>
      </c>
      <c r="B1866" s="8" t="s">
        <v>2044</v>
      </c>
      <c r="C1866" s="8">
        <v>1</v>
      </c>
      <c r="D1866" s="8" t="s">
        <v>2579</v>
      </c>
      <c r="E1866" s="8" t="s">
        <v>2580</v>
      </c>
      <c r="F1866" s="8" t="s">
        <v>30</v>
      </c>
    </row>
    <row r="1867" spans="1:6" ht="28.8">
      <c r="A1867" s="8">
        <v>211</v>
      </c>
      <c r="B1867" s="8" t="s">
        <v>2044</v>
      </c>
      <c r="C1867" s="8">
        <v>3</v>
      </c>
      <c r="D1867" s="8" t="s">
        <v>2562</v>
      </c>
      <c r="E1867" s="8" t="s">
        <v>2563</v>
      </c>
      <c r="F1867" s="8" t="s">
        <v>30</v>
      </c>
    </row>
    <row r="1868" spans="1:6" ht="43.2">
      <c r="A1868" s="8">
        <v>6451</v>
      </c>
      <c r="B1868" s="8" t="s">
        <v>2044</v>
      </c>
      <c r="C1868" s="8">
        <v>4</v>
      </c>
      <c r="D1868" s="8" t="s">
        <v>2713</v>
      </c>
      <c r="E1868" s="8" t="s">
        <v>2714</v>
      </c>
      <c r="F1868" s="8" t="s">
        <v>30</v>
      </c>
    </row>
    <row r="1869" spans="1:6" ht="129.6">
      <c r="A1869" s="8">
        <v>121</v>
      </c>
      <c r="B1869" s="8" t="s">
        <v>2044</v>
      </c>
      <c r="C1869" s="8">
        <v>2</v>
      </c>
      <c r="D1869" s="8" t="s">
        <v>2715</v>
      </c>
      <c r="E1869" s="8" t="s">
        <v>2716</v>
      </c>
      <c r="F1869" s="8" t="s">
        <v>30</v>
      </c>
    </row>
    <row r="1870" spans="1:6">
      <c r="A1870" s="8">
        <v>4799</v>
      </c>
      <c r="B1870" s="8" t="s">
        <v>2044</v>
      </c>
      <c r="C1870" s="8">
        <v>3</v>
      </c>
      <c r="D1870" s="8" t="s">
        <v>2717</v>
      </c>
      <c r="E1870" s="8" t="s">
        <v>2718</v>
      </c>
      <c r="F1870" s="8" t="s">
        <v>30</v>
      </c>
    </row>
    <row r="1871" spans="1:6" ht="72">
      <c r="A1871" s="8">
        <v>5817</v>
      </c>
      <c r="B1871" s="8" t="s">
        <v>2044</v>
      </c>
      <c r="C1871" s="8">
        <v>4</v>
      </c>
      <c r="D1871" s="8" t="s">
        <v>2719</v>
      </c>
      <c r="E1871" s="8" t="s">
        <v>2720</v>
      </c>
      <c r="F1871" s="8" t="s">
        <v>30</v>
      </c>
    </row>
    <row r="1872" spans="1:6" ht="43.2">
      <c r="A1872" s="8">
        <v>226</v>
      </c>
      <c r="B1872" s="8" t="s">
        <v>2044</v>
      </c>
      <c r="C1872" s="8">
        <v>1</v>
      </c>
      <c r="D1872" s="8" t="s">
        <v>2721</v>
      </c>
      <c r="E1872" s="8" t="s">
        <v>2722</v>
      </c>
      <c r="F1872" s="8" t="s">
        <v>30</v>
      </c>
    </row>
    <row r="1873" spans="1:6" ht="43.2">
      <c r="A1873" s="8">
        <v>187</v>
      </c>
      <c r="B1873" s="8" t="s">
        <v>2044</v>
      </c>
      <c r="C1873" s="8">
        <v>1</v>
      </c>
      <c r="D1873" s="8" t="s">
        <v>2723</v>
      </c>
      <c r="E1873" s="8" t="s">
        <v>2724</v>
      </c>
      <c r="F1873" s="8" t="s">
        <v>30</v>
      </c>
    </row>
    <row r="1874" spans="1:6" ht="28.8">
      <c r="A1874" s="8">
        <v>222</v>
      </c>
      <c r="B1874" s="8" t="s">
        <v>2044</v>
      </c>
      <c r="C1874" s="8">
        <v>4</v>
      </c>
      <c r="D1874" s="8" t="s">
        <v>2725</v>
      </c>
      <c r="E1874" s="8" t="s">
        <v>2726</v>
      </c>
      <c r="F1874" s="8" t="s">
        <v>30</v>
      </c>
    </row>
    <row r="1875" spans="1:6" ht="43.2">
      <c r="A1875" s="8">
        <v>219</v>
      </c>
      <c r="B1875" s="8" t="s">
        <v>2044</v>
      </c>
      <c r="C1875" s="8">
        <v>1</v>
      </c>
      <c r="D1875" s="8" t="s">
        <v>2727</v>
      </c>
      <c r="E1875" s="8" t="s">
        <v>2728</v>
      </c>
      <c r="F1875" s="8" t="s">
        <v>30</v>
      </c>
    </row>
    <row r="1876" spans="1:6">
      <c r="A1876" s="8">
        <v>4826</v>
      </c>
      <c r="B1876" s="8" t="s">
        <v>2044</v>
      </c>
      <c r="C1876" s="8">
        <v>3</v>
      </c>
      <c r="D1876" s="8" t="s">
        <v>2729</v>
      </c>
      <c r="E1876" s="8" t="s">
        <v>573</v>
      </c>
      <c r="F1876" s="8" t="s">
        <v>30</v>
      </c>
    </row>
    <row r="1877" spans="1:6" ht="43.2">
      <c r="A1877" s="8">
        <v>6470</v>
      </c>
      <c r="B1877" s="8" t="s">
        <v>2044</v>
      </c>
      <c r="C1877" s="8">
        <v>4</v>
      </c>
      <c r="D1877" s="8" t="s">
        <v>2730</v>
      </c>
      <c r="E1877" s="8" t="s">
        <v>874</v>
      </c>
      <c r="F1877" s="8" t="s">
        <v>30</v>
      </c>
    </row>
    <row r="1878" spans="1:6" ht="100.8">
      <c r="A1878" s="8">
        <v>6469</v>
      </c>
      <c r="B1878" s="8" t="s">
        <v>2044</v>
      </c>
      <c r="C1878" s="8">
        <v>5</v>
      </c>
      <c r="D1878" s="8" t="s">
        <v>2731</v>
      </c>
      <c r="E1878" s="8" t="s">
        <v>2732</v>
      </c>
      <c r="F1878" s="8" t="s">
        <v>30</v>
      </c>
    </row>
    <row r="1879" spans="1:6" ht="43.2">
      <c r="A1879" s="8">
        <v>216</v>
      </c>
      <c r="B1879" s="8" t="s">
        <v>2044</v>
      </c>
      <c r="C1879" s="8">
        <v>1</v>
      </c>
      <c r="D1879" s="8" t="s">
        <v>2733</v>
      </c>
      <c r="E1879" s="8" t="s">
        <v>2734</v>
      </c>
      <c r="F1879" s="8" t="s">
        <v>30</v>
      </c>
    </row>
    <row r="1880" spans="1:6" ht="57.6">
      <c r="A1880" s="8">
        <v>6466</v>
      </c>
      <c r="B1880" s="8" t="s">
        <v>2044</v>
      </c>
      <c r="C1880" s="8">
        <v>4</v>
      </c>
      <c r="D1880" s="8" t="s">
        <v>2735</v>
      </c>
      <c r="E1880" s="8" t="s">
        <v>2736</v>
      </c>
      <c r="F1880" s="8" t="s">
        <v>30</v>
      </c>
    </row>
    <row r="1881" spans="1:6" ht="86.4">
      <c r="A1881" s="8">
        <v>9378</v>
      </c>
      <c r="B1881" s="8" t="s">
        <v>2044</v>
      </c>
      <c r="C1881" s="8">
        <v>1</v>
      </c>
      <c r="D1881" s="8" t="s">
        <v>2212</v>
      </c>
      <c r="E1881" s="8" t="s">
        <v>2213</v>
      </c>
      <c r="F1881" s="8" t="s">
        <v>30</v>
      </c>
    </row>
    <row r="1882" spans="1:6" ht="43.2">
      <c r="A1882" s="8">
        <v>6460</v>
      </c>
      <c r="B1882" s="8" t="s">
        <v>2044</v>
      </c>
      <c r="C1882" s="8">
        <v>1</v>
      </c>
      <c r="D1882" s="8" t="s">
        <v>2737</v>
      </c>
      <c r="E1882" s="8" t="s">
        <v>573</v>
      </c>
      <c r="F1882" s="8" t="s">
        <v>30</v>
      </c>
    </row>
    <row r="1883" spans="1:6" ht="86.4">
      <c r="A1883" s="8">
        <v>6330</v>
      </c>
      <c r="B1883" s="8" t="s">
        <v>2044</v>
      </c>
      <c r="C1883" s="8">
        <v>1</v>
      </c>
      <c r="D1883" s="8" t="s">
        <v>2738</v>
      </c>
      <c r="E1883" s="8" t="s">
        <v>2739</v>
      </c>
      <c r="F1883" s="8" t="s">
        <v>30</v>
      </c>
    </row>
    <row r="1884" spans="1:6" ht="28.8">
      <c r="A1884" s="8">
        <v>6457</v>
      </c>
      <c r="B1884" s="8" t="s">
        <v>2044</v>
      </c>
      <c r="C1884" s="8">
        <v>4</v>
      </c>
      <c r="D1884" s="8" t="s">
        <v>2259</v>
      </c>
      <c r="E1884" s="8" t="s">
        <v>2260</v>
      </c>
      <c r="F1884" s="8" t="s">
        <v>30</v>
      </c>
    </row>
    <row r="1885" spans="1:6">
      <c r="A1885" s="8">
        <v>4813</v>
      </c>
      <c r="B1885" s="8" t="s">
        <v>2044</v>
      </c>
      <c r="C1885" s="8">
        <v>5</v>
      </c>
      <c r="D1885" s="8" t="s">
        <v>2740</v>
      </c>
      <c r="E1885" s="8" t="s">
        <v>419</v>
      </c>
      <c r="F1885" s="8" t="s">
        <v>30</v>
      </c>
    </row>
    <row r="1886" spans="1:6" ht="57.6">
      <c r="A1886" s="8">
        <v>5315</v>
      </c>
      <c r="B1886" s="8" t="s">
        <v>2044</v>
      </c>
      <c r="C1886" s="8">
        <v>3</v>
      </c>
      <c r="D1886" s="8" t="s">
        <v>2741</v>
      </c>
      <c r="E1886" s="8" t="s">
        <v>1302</v>
      </c>
      <c r="F1886" s="8" t="s">
        <v>30</v>
      </c>
    </row>
    <row r="1887" spans="1:6" ht="72">
      <c r="A1887" s="8">
        <v>5316</v>
      </c>
      <c r="B1887" s="8" t="s">
        <v>2044</v>
      </c>
      <c r="C1887" s="8">
        <v>5</v>
      </c>
      <c r="D1887" s="8" t="s">
        <v>2742</v>
      </c>
      <c r="E1887" s="8" t="s">
        <v>2743</v>
      </c>
      <c r="F1887" s="8" t="s">
        <v>30</v>
      </c>
    </row>
    <row r="1888" spans="1:6" ht="57.6">
      <c r="A1888" s="8">
        <v>5317</v>
      </c>
      <c r="B1888" s="8" t="s">
        <v>2044</v>
      </c>
      <c r="C1888" s="8">
        <v>4</v>
      </c>
      <c r="D1888" s="8" t="s">
        <v>2288</v>
      </c>
      <c r="E1888" s="8" t="s">
        <v>2289</v>
      </c>
      <c r="F1888" s="8" t="s">
        <v>30</v>
      </c>
    </row>
    <row r="1889" spans="1:6" ht="28.8">
      <c r="A1889" s="8">
        <v>9221</v>
      </c>
      <c r="B1889" s="8" t="s">
        <v>2044</v>
      </c>
      <c r="C1889" s="8">
        <v>4</v>
      </c>
      <c r="D1889" s="8" t="s">
        <v>2744</v>
      </c>
      <c r="E1889" s="8" t="s">
        <v>2745</v>
      </c>
      <c r="F1889" s="8" t="s">
        <v>30</v>
      </c>
    </row>
    <row r="1890" spans="1:6" ht="28.8">
      <c r="A1890" s="8">
        <v>4430</v>
      </c>
      <c r="B1890" s="8" t="s">
        <v>2044</v>
      </c>
      <c r="C1890" s="8">
        <v>1</v>
      </c>
      <c r="D1890" s="8" t="s">
        <v>2746</v>
      </c>
      <c r="E1890" s="8" t="s">
        <v>2747</v>
      </c>
      <c r="F1890" s="8" t="s">
        <v>30</v>
      </c>
    </row>
    <row r="1891" spans="1:6" ht="28.8">
      <c r="A1891" s="8">
        <v>402</v>
      </c>
      <c r="B1891" s="8" t="s">
        <v>2044</v>
      </c>
      <c r="C1891" s="8">
        <v>2</v>
      </c>
      <c r="D1891" s="8" t="s">
        <v>2597</v>
      </c>
      <c r="E1891" s="8" t="s">
        <v>2598</v>
      </c>
      <c r="F1891" s="8" t="s">
        <v>30</v>
      </c>
    </row>
    <row r="1892" spans="1:6" ht="28.8">
      <c r="A1892" s="8">
        <v>6604</v>
      </c>
      <c r="B1892" s="8" t="s">
        <v>2044</v>
      </c>
      <c r="C1892" s="8">
        <v>4</v>
      </c>
      <c r="D1892" s="8" t="s">
        <v>2198</v>
      </c>
      <c r="E1892" s="8" t="s">
        <v>2199</v>
      </c>
      <c r="F1892" s="8" t="s">
        <v>30</v>
      </c>
    </row>
    <row r="1893" spans="1:6" ht="57.6">
      <c r="A1893" s="8">
        <v>9157</v>
      </c>
      <c r="B1893" s="8" t="s">
        <v>2044</v>
      </c>
      <c r="C1893" s="8">
        <v>5</v>
      </c>
      <c r="D1893" s="8" t="s">
        <v>2543</v>
      </c>
      <c r="E1893" s="8" t="s">
        <v>2544</v>
      </c>
      <c r="F1893" s="8" t="s">
        <v>30</v>
      </c>
    </row>
    <row r="1894" spans="1:6" ht="43.2">
      <c r="A1894" s="8">
        <v>6617</v>
      </c>
      <c r="B1894" s="8" t="s">
        <v>2044</v>
      </c>
      <c r="C1894" s="8">
        <v>1</v>
      </c>
      <c r="D1894" s="8" t="s">
        <v>2748</v>
      </c>
      <c r="E1894" s="8" t="s">
        <v>2749</v>
      </c>
      <c r="F1894" s="8" t="s">
        <v>30</v>
      </c>
    </row>
    <row r="1895" spans="1:6" ht="28.8">
      <c r="A1895" s="8">
        <v>9178</v>
      </c>
      <c r="B1895" s="8" t="s">
        <v>2044</v>
      </c>
      <c r="C1895" s="8">
        <v>1</v>
      </c>
      <c r="D1895" s="8" t="s">
        <v>2750</v>
      </c>
      <c r="E1895" s="8" t="s">
        <v>2751</v>
      </c>
      <c r="F1895" s="8" t="s">
        <v>30</v>
      </c>
    </row>
    <row r="1896" spans="1:6" ht="115.2">
      <c r="A1896" s="8">
        <v>113</v>
      </c>
      <c r="B1896" s="8" t="s">
        <v>2044</v>
      </c>
      <c r="C1896" s="8">
        <v>2</v>
      </c>
      <c r="D1896" s="8" t="s">
        <v>2752</v>
      </c>
      <c r="E1896" s="8" t="s">
        <v>2753</v>
      </c>
      <c r="F1896" s="8" t="s">
        <v>30</v>
      </c>
    </row>
    <row r="1897" spans="1:6" ht="57.6">
      <c r="A1897" s="8">
        <v>6613</v>
      </c>
      <c r="B1897" s="8" t="s">
        <v>2044</v>
      </c>
      <c r="C1897" s="8">
        <v>2</v>
      </c>
      <c r="D1897" s="8" t="s">
        <v>2754</v>
      </c>
      <c r="E1897" s="8" t="s">
        <v>2755</v>
      </c>
      <c r="F1897" s="8" t="s">
        <v>30</v>
      </c>
    </row>
    <row r="1898" spans="1:6" ht="43.2">
      <c r="A1898" s="8">
        <v>4340</v>
      </c>
      <c r="B1898" s="8" t="s">
        <v>2044</v>
      </c>
      <c r="C1898" s="8">
        <v>4</v>
      </c>
      <c r="D1898" s="8" t="s">
        <v>2566</v>
      </c>
      <c r="E1898" s="8" t="s">
        <v>2567</v>
      </c>
      <c r="F1898" s="8" t="s">
        <v>30</v>
      </c>
    </row>
    <row r="1899" spans="1:6">
      <c r="A1899" s="8">
        <v>4426</v>
      </c>
      <c r="B1899" s="8" t="s">
        <v>2044</v>
      </c>
      <c r="C1899" s="8">
        <v>1</v>
      </c>
      <c r="D1899" s="8" t="s">
        <v>2756</v>
      </c>
      <c r="E1899" s="8" t="s">
        <v>2757</v>
      </c>
      <c r="F1899" s="8" t="s">
        <v>30</v>
      </c>
    </row>
    <row r="1900" spans="1:6" ht="43.2">
      <c r="A1900" s="8">
        <v>560</v>
      </c>
      <c r="B1900" s="8" t="s">
        <v>2044</v>
      </c>
      <c r="C1900" s="8">
        <v>1</v>
      </c>
      <c r="D1900" s="8" t="s">
        <v>2758</v>
      </c>
      <c r="E1900" s="8" t="s">
        <v>2759</v>
      </c>
      <c r="F1900" s="8" t="s">
        <v>30</v>
      </c>
    </row>
    <row r="1901" spans="1:6" ht="43.2">
      <c r="A1901" s="8">
        <v>558</v>
      </c>
      <c r="B1901" s="8" t="s">
        <v>2044</v>
      </c>
      <c r="C1901" s="8">
        <v>5</v>
      </c>
      <c r="D1901" s="8" t="s">
        <v>2540</v>
      </c>
      <c r="E1901" s="8" t="s">
        <v>749</v>
      </c>
      <c r="F1901" s="8" t="s">
        <v>30</v>
      </c>
    </row>
    <row r="1902" spans="1:6" ht="57.6">
      <c r="A1902" s="8">
        <v>4351</v>
      </c>
      <c r="B1902" s="8" t="s">
        <v>2044</v>
      </c>
      <c r="C1902" s="8">
        <v>3</v>
      </c>
      <c r="D1902" s="8" t="s">
        <v>2349</v>
      </c>
      <c r="E1902" s="8" t="s">
        <v>2350</v>
      </c>
      <c r="F1902" s="8" t="s">
        <v>30</v>
      </c>
    </row>
    <row r="1903" spans="1:6" ht="28.8">
      <c r="A1903" s="8">
        <v>4352</v>
      </c>
      <c r="B1903" s="8" t="s">
        <v>2044</v>
      </c>
      <c r="C1903" s="8">
        <v>4</v>
      </c>
      <c r="D1903" s="8" t="s">
        <v>2760</v>
      </c>
      <c r="E1903" s="8" t="s">
        <v>2761</v>
      </c>
      <c r="F1903" s="8" t="s">
        <v>30</v>
      </c>
    </row>
    <row r="1904" spans="1:6" ht="43.2">
      <c r="A1904" s="8">
        <v>9206</v>
      </c>
      <c r="B1904" s="8" t="s">
        <v>2044</v>
      </c>
      <c r="C1904" s="8">
        <v>1</v>
      </c>
      <c r="D1904" s="8" t="s">
        <v>2762</v>
      </c>
      <c r="E1904" s="8" t="s">
        <v>2763</v>
      </c>
      <c r="F1904" s="8" t="s">
        <v>30</v>
      </c>
    </row>
    <row r="1905" spans="1:6">
      <c r="A1905" s="8">
        <v>489</v>
      </c>
      <c r="B1905" s="8" t="s">
        <v>2044</v>
      </c>
      <c r="C1905" s="8">
        <v>3</v>
      </c>
      <c r="D1905" s="8" t="s">
        <v>2764</v>
      </c>
      <c r="E1905" s="8" t="s">
        <v>2765</v>
      </c>
      <c r="F1905" s="8" t="s">
        <v>30</v>
      </c>
    </row>
    <row r="1906" spans="1:6" ht="28.8">
      <c r="A1906" s="8">
        <v>9219</v>
      </c>
      <c r="B1906" s="8" t="s">
        <v>2044</v>
      </c>
      <c r="C1906" s="8">
        <v>4</v>
      </c>
      <c r="D1906" s="8" t="s">
        <v>2766</v>
      </c>
      <c r="E1906" s="8" t="s">
        <v>2767</v>
      </c>
      <c r="F1906" s="8" t="s">
        <v>30</v>
      </c>
    </row>
    <row r="1907" spans="1:6" ht="43.2">
      <c r="A1907" s="8">
        <v>9440</v>
      </c>
      <c r="B1907" s="8" t="s">
        <v>2044</v>
      </c>
      <c r="C1907" s="8">
        <v>4</v>
      </c>
      <c r="D1907" s="8" t="s">
        <v>2351</v>
      </c>
      <c r="E1907" s="8" t="s">
        <v>2352</v>
      </c>
      <c r="F1907" s="8" t="s">
        <v>30</v>
      </c>
    </row>
    <row r="1908" spans="1:6">
      <c r="A1908" s="8">
        <v>4368</v>
      </c>
      <c r="B1908" s="8" t="s">
        <v>2044</v>
      </c>
      <c r="C1908" s="8">
        <v>5</v>
      </c>
      <c r="D1908" s="8" t="s">
        <v>2768</v>
      </c>
      <c r="E1908" s="8" t="s">
        <v>633</v>
      </c>
      <c r="F1908" s="8" t="s">
        <v>30</v>
      </c>
    </row>
    <row r="1909" spans="1:6" ht="43.2">
      <c r="A1909" s="8">
        <v>4314</v>
      </c>
      <c r="B1909" s="8" t="s">
        <v>2044</v>
      </c>
      <c r="C1909" s="8">
        <v>1</v>
      </c>
      <c r="D1909" s="8" t="s">
        <v>2608</v>
      </c>
      <c r="E1909" s="8" t="s">
        <v>2609</v>
      </c>
      <c r="F1909" s="8" t="s">
        <v>30</v>
      </c>
    </row>
    <row r="1910" spans="1:6">
      <c r="A1910" s="8">
        <v>333</v>
      </c>
      <c r="B1910" s="8" t="s">
        <v>2044</v>
      </c>
      <c r="C1910" s="8">
        <v>3</v>
      </c>
      <c r="D1910" s="8" t="s">
        <v>2769</v>
      </c>
      <c r="E1910" s="8" t="s">
        <v>12</v>
      </c>
      <c r="F1910" s="8" t="s">
        <v>30</v>
      </c>
    </row>
    <row r="1911" spans="1:6" ht="28.8">
      <c r="A1911" s="8">
        <v>9204</v>
      </c>
      <c r="B1911" s="8" t="s">
        <v>2044</v>
      </c>
      <c r="C1911" s="8">
        <v>2</v>
      </c>
      <c r="D1911" s="8" t="s">
        <v>2770</v>
      </c>
      <c r="E1911" s="8" t="s">
        <v>12</v>
      </c>
      <c r="F1911" s="8" t="s">
        <v>30</v>
      </c>
    </row>
    <row r="1912" spans="1:6" ht="28.8">
      <c r="A1912" s="8">
        <v>4423</v>
      </c>
      <c r="B1912" s="8" t="s">
        <v>2044</v>
      </c>
      <c r="C1912" s="8">
        <v>2</v>
      </c>
      <c r="D1912" s="8" t="s">
        <v>2771</v>
      </c>
      <c r="E1912" s="8" t="s">
        <v>1985</v>
      </c>
      <c r="F1912" s="8" t="s">
        <v>30</v>
      </c>
    </row>
    <row r="1913" spans="1:6">
      <c r="A1913" s="8">
        <v>4422</v>
      </c>
      <c r="B1913" s="8" t="s">
        <v>2044</v>
      </c>
      <c r="C1913" s="8">
        <v>2</v>
      </c>
      <c r="D1913" s="8" t="s">
        <v>2772</v>
      </c>
      <c r="E1913" s="8" t="s">
        <v>2773</v>
      </c>
      <c r="F1913" s="8" t="s">
        <v>30</v>
      </c>
    </row>
    <row r="1914" spans="1:6" ht="28.8">
      <c r="A1914" s="8">
        <v>9244</v>
      </c>
      <c r="B1914" s="8" t="s">
        <v>2044</v>
      </c>
      <c r="C1914" s="8">
        <v>3</v>
      </c>
      <c r="D1914" s="8" t="s">
        <v>2592</v>
      </c>
      <c r="E1914" s="8" t="s">
        <v>2593</v>
      </c>
      <c r="F1914" s="8" t="s">
        <v>30</v>
      </c>
    </row>
    <row r="1915" spans="1:6" ht="43.2">
      <c r="A1915" s="8">
        <v>6378</v>
      </c>
      <c r="B1915" s="8" t="s">
        <v>2044</v>
      </c>
      <c r="C1915" s="8">
        <v>1</v>
      </c>
      <c r="D1915" s="8" t="s">
        <v>2774</v>
      </c>
      <c r="E1915" s="8" t="s">
        <v>2775</v>
      </c>
      <c r="F1915" s="8" t="s">
        <v>30</v>
      </c>
    </row>
    <row r="1916" spans="1:6" ht="43.2">
      <c r="A1916" s="8">
        <v>6375</v>
      </c>
      <c r="B1916" s="8" t="s">
        <v>2044</v>
      </c>
      <c r="C1916" s="8">
        <v>1</v>
      </c>
      <c r="D1916" s="8" t="s">
        <v>2776</v>
      </c>
      <c r="E1916" s="8" t="s">
        <v>2777</v>
      </c>
      <c r="F1916" s="8" t="s">
        <v>30</v>
      </c>
    </row>
    <row r="1917" spans="1:6" ht="129.6">
      <c r="A1917" s="8">
        <v>144</v>
      </c>
      <c r="B1917" s="8" t="s">
        <v>2044</v>
      </c>
      <c r="C1917" s="8">
        <v>3</v>
      </c>
      <c r="D1917" s="8" t="s">
        <v>2778</v>
      </c>
      <c r="E1917" s="8" t="s">
        <v>2779</v>
      </c>
      <c r="F1917" s="8" t="s">
        <v>30</v>
      </c>
    </row>
    <row r="1918" spans="1:6" ht="57.6">
      <c r="A1918" s="8">
        <v>6370</v>
      </c>
      <c r="B1918" s="8" t="s">
        <v>2044</v>
      </c>
      <c r="C1918" s="8">
        <v>1</v>
      </c>
      <c r="D1918" s="8" t="s">
        <v>2355</v>
      </c>
      <c r="E1918" s="8" t="s">
        <v>2356</v>
      </c>
      <c r="F1918" s="8" t="s">
        <v>30</v>
      </c>
    </row>
    <row r="1919" spans="1:6" ht="57.6">
      <c r="A1919" s="8">
        <v>9407</v>
      </c>
      <c r="B1919" s="8" t="s">
        <v>2044</v>
      </c>
      <c r="C1919" s="8">
        <v>1</v>
      </c>
      <c r="D1919" s="8" t="s">
        <v>2780</v>
      </c>
      <c r="E1919" s="8" t="s">
        <v>2781</v>
      </c>
      <c r="F1919" s="8" t="s">
        <v>30</v>
      </c>
    </row>
    <row r="1920" spans="1:6" ht="115.2">
      <c r="A1920" s="8">
        <v>5330</v>
      </c>
      <c r="B1920" s="8" t="s">
        <v>2044</v>
      </c>
      <c r="C1920" s="8">
        <v>4</v>
      </c>
      <c r="D1920" s="8" t="s">
        <v>2782</v>
      </c>
      <c r="E1920" s="8" t="s">
        <v>480</v>
      </c>
      <c r="F1920" s="8" t="s">
        <v>30</v>
      </c>
    </row>
    <row r="1921" spans="1:6" ht="72">
      <c r="A1921" s="8">
        <v>177</v>
      </c>
      <c r="B1921" s="8" t="s">
        <v>2044</v>
      </c>
      <c r="C1921" s="8">
        <v>2</v>
      </c>
      <c r="D1921" s="8" t="s">
        <v>2783</v>
      </c>
      <c r="E1921" s="8" t="s">
        <v>2784</v>
      </c>
      <c r="F1921" s="8" t="s">
        <v>30</v>
      </c>
    </row>
    <row r="1922" spans="1:6" ht="57.6">
      <c r="A1922" s="8">
        <v>5335</v>
      </c>
      <c r="B1922" s="8" t="s">
        <v>2044</v>
      </c>
      <c r="C1922" s="8">
        <v>1</v>
      </c>
      <c r="D1922" s="8" t="s">
        <v>2267</v>
      </c>
      <c r="E1922" s="8" t="s">
        <v>2268</v>
      </c>
      <c r="F1922" s="8" t="s">
        <v>30</v>
      </c>
    </row>
    <row r="1923" spans="1:6" ht="115.2">
      <c r="A1923" s="8">
        <v>174</v>
      </c>
      <c r="B1923" s="8" t="s">
        <v>2044</v>
      </c>
      <c r="C1923" s="8">
        <v>1</v>
      </c>
      <c r="D1923" s="8" t="s">
        <v>2785</v>
      </c>
      <c r="E1923" s="8" t="s">
        <v>2786</v>
      </c>
      <c r="F1923" s="8" t="s">
        <v>30</v>
      </c>
    </row>
    <row r="1924" spans="1:6" ht="43.2">
      <c r="A1924" s="8">
        <v>238</v>
      </c>
      <c r="B1924" s="8" t="s">
        <v>2044</v>
      </c>
      <c r="C1924" s="8">
        <v>2</v>
      </c>
      <c r="D1924" s="8" t="s">
        <v>2787</v>
      </c>
      <c r="E1924" s="8" t="s">
        <v>2788</v>
      </c>
      <c r="F1924" s="8" t="s">
        <v>30</v>
      </c>
    </row>
    <row r="1925" spans="1:6" ht="28.8">
      <c r="A1925" s="8">
        <v>4786</v>
      </c>
      <c r="B1925" s="8" t="s">
        <v>2044</v>
      </c>
      <c r="C1925" s="8">
        <v>1</v>
      </c>
      <c r="D1925" s="8" t="s">
        <v>2789</v>
      </c>
      <c r="E1925" s="8" t="s">
        <v>2790</v>
      </c>
      <c r="F1925" s="8" t="s">
        <v>30</v>
      </c>
    </row>
    <row r="1926" spans="1:6" ht="28.8">
      <c r="A1926" s="8">
        <v>244</v>
      </c>
      <c r="B1926" s="8" t="s">
        <v>2044</v>
      </c>
      <c r="C1926" s="8">
        <v>3</v>
      </c>
      <c r="D1926" s="8" t="s">
        <v>2791</v>
      </c>
      <c r="E1926" s="8" t="s">
        <v>870</v>
      </c>
      <c r="F1926" s="8" t="s">
        <v>30</v>
      </c>
    </row>
    <row r="1927" spans="1:6" ht="28.8">
      <c r="A1927" s="8">
        <v>394</v>
      </c>
      <c r="B1927" s="8" t="s">
        <v>2044</v>
      </c>
      <c r="C1927" s="8">
        <v>3</v>
      </c>
      <c r="D1927" s="8" t="s">
        <v>2792</v>
      </c>
      <c r="E1927" s="8" t="s">
        <v>2793</v>
      </c>
      <c r="F1927" s="8" t="s">
        <v>30</v>
      </c>
    </row>
    <row r="1928" spans="1:6" ht="43.2">
      <c r="A1928" s="8">
        <v>4381</v>
      </c>
      <c r="B1928" s="8" t="s">
        <v>2044</v>
      </c>
      <c r="C1928" s="8">
        <v>3</v>
      </c>
      <c r="D1928" s="8" t="s">
        <v>2794</v>
      </c>
      <c r="E1928" s="8" t="s">
        <v>2795</v>
      </c>
      <c r="F1928" s="8" t="s">
        <v>30</v>
      </c>
    </row>
    <row r="1929" spans="1:6" ht="43.2">
      <c r="A1929" s="8">
        <v>6600</v>
      </c>
      <c r="B1929" s="8" t="s">
        <v>2044</v>
      </c>
      <c r="C1929" s="8">
        <v>2</v>
      </c>
      <c r="D1929" s="8" t="s">
        <v>2796</v>
      </c>
      <c r="E1929" s="8" t="s">
        <v>2797</v>
      </c>
      <c r="F1929" s="8" t="s">
        <v>30</v>
      </c>
    </row>
    <row r="1930" spans="1:6" ht="28.8">
      <c r="A1930" s="8">
        <v>4386</v>
      </c>
      <c r="B1930" s="8" t="s">
        <v>2044</v>
      </c>
      <c r="C1930" s="8">
        <v>2</v>
      </c>
      <c r="D1930" s="8" t="s">
        <v>2798</v>
      </c>
      <c r="E1930" s="8" t="s">
        <v>2799</v>
      </c>
      <c r="F1930" s="8" t="s">
        <v>30</v>
      </c>
    </row>
    <row r="1931" spans="1:6" ht="28.8">
      <c r="A1931" s="8">
        <v>6599</v>
      </c>
      <c r="B1931" s="8" t="s">
        <v>2044</v>
      </c>
      <c r="C1931" s="8">
        <v>5</v>
      </c>
      <c r="D1931" s="8" t="s">
        <v>2800</v>
      </c>
      <c r="E1931" s="8" t="s">
        <v>2801</v>
      </c>
      <c r="F1931" s="8" t="s">
        <v>30</v>
      </c>
    </row>
    <row r="1932" spans="1:6" ht="28.8">
      <c r="A1932" s="8">
        <v>380</v>
      </c>
      <c r="B1932" s="8" t="s">
        <v>2044</v>
      </c>
      <c r="C1932" s="8">
        <v>5</v>
      </c>
      <c r="D1932" s="8" t="s">
        <v>2536</v>
      </c>
      <c r="E1932" s="8" t="s">
        <v>2537</v>
      </c>
      <c r="F1932" s="8" t="s">
        <v>30</v>
      </c>
    </row>
    <row r="1933" spans="1:6" ht="72">
      <c r="A1933" s="8">
        <v>5906</v>
      </c>
      <c r="B1933" s="8" t="s">
        <v>2044</v>
      </c>
      <c r="C1933" s="8">
        <v>3</v>
      </c>
      <c r="D1933" s="8" t="s">
        <v>2802</v>
      </c>
      <c r="E1933" s="8" t="s">
        <v>2803</v>
      </c>
      <c r="F1933" s="8" t="s">
        <v>30</v>
      </c>
    </row>
    <row r="1934" spans="1:6">
      <c r="A1934" s="8">
        <v>354</v>
      </c>
      <c r="B1934" s="8" t="s">
        <v>2044</v>
      </c>
      <c r="C1934" s="8">
        <v>4</v>
      </c>
      <c r="D1934" s="8" t="s">
        <v>2804</v>
      </c>
      <c r="E1934" s="8" t="s">
        <v>2805</v>
      </c>
      <c r="F1934" s="8" t="s">
        <v>30</v>
      </c>
    </row>
    <row r="1935" spans="1:6" ht="28.8">
      <c r="A1935" s="8">
        <v>4406</v>
      </c>
      <c r="B1935" s="8" t="s">
        <v>2044</v>
      </c>
      <c r="C1935" s="8">
        <v>1</v>
      </c>
      <c r="D1935" s="8" t="s">
        <v>2806</v>
      </c>
      <c r="E1935" s="8" t="s">
        <v>2807</v>
      </c>
      <c r="F1935" s="8" t="s">
        <v>30</v>
      </c>
    </row>
    <row r="1936" spans="1:6" ht="43.2">
      <c r="A1936" s="8">
        <v>4412</v>
      </c>
      <c r="B1936" s="8" t="s">
        <v>2044</v>
      </c>
      <c r="C1936" s="8">
        <v>1</v>
      </c>
      <c r="D1936" s="8" t="s">
        <v>2808</v>
      </c>
      <c r="E1936" s="8" t="s">
        <v>2809</v>
      </c>
      <c r="F1936" s="8" t="s">
        <v>30</v>
      </c>
    </row>
    <row r="1937" spans="1:6">
      <c r="A1937" s="8">
        <v>4417</v>
      </c>
      <c r="B1937" s="8" t="s">
        <v>2044</v>
      </c>
      <c r="C1937" s="8">
        <v>5</v>
      </c>
      <c r="D1937" s="8" t="s">
        <v>2810</v>
      </c>
      <c r="E1937" s="8" t="s">
        <v>1502</v>
      </c>
      <c r="F1937" s="8" t="s">
        <v>30</v>
      </c>
    </row>
    <row r="1938" spans="1:6" ht="57.6">
      <c r="A1938" s="8">
        <v>136</v>
      </c>
      <c r="B1938" s="8" t="s">
        <v>2044</v>
      </c>
      <c r="C1938" s="8">
        <v>5</v>
      </c>
      <c r="D1938" s="8" t="s">
        <v>2143</v>
      </c>
      <c r="E1938" s="8" t="s">
        <v>2144</v>
      </c>
      <c r="F1938" s="8" t="s">
        <v>30</v>
      </c>
    </row>
    <row r="1939" spans="1:6">
      <c r="A1939" s="8">
        <v>5450</v>
      </c>
      <c r="B1939" s="8" t="s">
        <v>2044</v>
      </c>
      <c r="C1939" s="8">
        <v>5</v>
      </c>
      <c r="D1939" s="8" t="s">
        <v>2811</v>
      </c>
      <c r="E1939" s="8" t="s">
        <v>1123</v>
      </c>
      <c r="F1939" s="8" t="s">
        <v>30</v>
      </c>
    </row>
    <row r="1940" spans="1:6" ht="57.6">
      <c r="A1940" s="8">
        <v>6422</v>
      </c>
      <c r="B1940" s="8" t="s">
        <v>2044</v>
      </c>
      <c r="C1940" s="8">
        <v>1</v>
      </c>
      <c r="D1940" s="8" t="s">
        <v>2812</v>
      </c>
      <c r="E1940" s="8" t="s">
        <v>2813</v>
      </c>
      <c r="F1940" s="8" t="s">
        <v>30</v>
      </c>
    </row>
    <row r="1941" spans="1:6" ht="57.6">
      <c r="A1941" s="8">
        <v>6425</v>
      </c>
      <c r="B1941" s="8" t="s">
        <v>2044</v>
      </c>
      <c r="C1941" s="8">
        <v>1</v>
      </c>
      <c r="D1941" s="8" t="s">
        <v>2814</v>
      </c>
      <c r="E1941" s="8" t="s">
        <v>2815</v>
      </c>
      <c r="F1941" s="8" t="s">
        <v>30</v>
      </c>
    </row>
    <row r="1942" spans="1:6" ht="43.2">
      <c r="A1942" s="8">
        <v>105</v>
      </c>
      <c r="B1942" s="8" t="s">
        <v>2044</v>
      </c>
      <c r="C1942" s="8">
        <v>1</v>
      </c>
      <c r="D1942" s="8" t="s">
        <v>2816</v>
      </c>
      <c r="E1942" s="8" t="s">
        <v>2817</v>
      </c>
      <c r="F1942" s="8" t="s">
        <v>30</v>
      </c>
    </row>
    <row r="1943" spans="1:6" ht="43.2">
      <c r="A1943" s="8">
        <v>8947</v>
      </c>
      <c r="B1943" s="8" t="s">
        <v>2044</v>
      </c>
      <c r="C1943" s="8">
        <v>5</v>
      </c>
      <c r="D1943" s="8" t="s">
        <v>2818</v>
      </c>
      <c r="E1943" s="8" t="s">
        <v>2819</v>
      </c>
      <c r="F1943" s="8" t="s">
        <v>30</v>
      </c>
    </row>
    <row r="1944" spans="1:6" ht="28.8">
      <c r="A1944" s="8">
        <v>6792</v>
      </c>
      <c r="B1944" s="8" t="s">
        <v>2044</v>
      </c>
      <c r="C1944" s="8">
        <v>3</v>
      </c>
      <c r="D1944" s="8" t="s">
        <v>2820</v>
      </c>
      <c r="E1944" s="8" t="s">
        <v>2821</v>
      </c>
      <c r="F1944" s="8" t="s">
        <v>30</v>
      </c>
    </row>
    <row r="1945" spans="1:6" ht="43.2">
      <c r="A1945" s="8">
        <v>8943</v>
      </c>
      <c r="B1945" s="8" t="s">
        <v>2044</v>
      </c>
      <c r="C1945" s="8">
        <v>5</v>
      </c>
      <c r="D1945" s="8" t="s">
        <v>2822</v>
      </c>
      <c r="E1945" s="8" t="s">
        <v>2823</v>
      </c>
      <c r="F1945" s="8" t="s">
        <v>30</v>
      </c>
    </row>
    <row r="1946" spans="1:6">
      <c r="A1946" s="8">
        <v>6816</v>
      </c>
      <c r="B1946" s="8" t="s">
        <v>2044</v>
      </c>
      <c r="C1946" s="8">
        <v>4</v>
      </c>
      <c r="D1946" s="8" t="s">
        <v>2824</v>
      </c>
      <c r="E1946" s="8" t="s">
        <v>2825</v>
      </c>
      <c r="F1946" s="8" t="s">
        <v>30</v>
      </c>
    </row>
    <row r="1947" spans="1:6" ht="86.4">
      <c r="A1947" s="8">
        <v>934</v>
      </c>
      <c r="B1947" s="8" t="s">
        <v>2044</v>
      </c>
      <c r="C1947" s="8">
        <v>5</v>
      </c>
      <c r="D1947" s="8" t="s">
        <v>2826</v>
      </c>
      <c r="E1947" s="8" t="s">
        <v>2827</v>
      </c>
      <c r="F1947" s="8" t="s">
        <v>30</v>
      </c>
    </row>
    <row r="1948" spans="1:6" ht="43.2">
      <c r="A1948" s="8">
        <v>5888</v>
      </c>
      <c r="B1948" s="8" t="s">
        <v>2044</v>
      </c>
      <c r="C1948" s="8">
        <v>2</v>
      </c>
      <c r="D1948" s="8" t="s">
        <v>2828</v>
      </c>
      <c r="E1948" s="8" t="s">
        <v>2829</v>
      </c>
      <c r="F1948" s="8" t="s">
        <v>30</v>
      </c>
    </row>
    <row r="1949" spans="1:6" ht="43.2">
      <c r="A1949" s="8">
        <v>8926</v>
      </c>
      <c r="B1949" s="8" t="s">
        <v>2044</v>
      </c>
      <c r="C1949" s="8">
        <v>4</v>
      </c>
      <c r="D1949" s="8" t="s">
        <v>2830</v>
      </c>
      <c r="E1949" s="8" t="s">
        <v>480</v>
      </c>
      <c r="F1949" s="8" t="s">
        <v>30</v>
      </c>
    </row>
    <row r="1950" spans="1:6" ht="43.2">
      <c r="A1950" s="8">
        <v>941</v>
      </c>
      <c r="B1950" s="8" t="s">
        <v>2044</v>
      </c>
      <c r="C1950" s="8">
        <v>3</v>
      </c>
      <c r="D1950" s="8" t="s">
        <v>2831</v>
      </c>
      <c r="E1950" s="8" t="s">
        <v>2832</v>
      </c>
      <c r="F1950" s="8" t="s">
        <v>30</v>
      </c>
    </row>
    <row r="1951" spans="1:6" ht="43.2">
      <c r="A1951" s="8">
        <v>4139</v>
      </c>
      <c r="B1951" s="8" t="s">
        <v>2044</v>
      </c>
      <c r="C1951" s="8">
        <v>5</v>
      </c>
      <c r="D1951" s="8" t="s">
        <v>2833</v>
      </c>
      <c r="E1951" s="8" t="s">
        <v>2834</v>
      </c>
      <c r="F1951" s="8" t="s">
        <v>30</v>
      </c>
    </row>
    <row r="1952" spans="1:6" ht="43.2">
      <c r="A1952" s="8">
        <v>8957</v>
      </c>
      <c r="B1952" s="8" t="s">
        <v>2044</v>
      </c>
      <c r="C1952" s="8">
        <v>5</v>
      </c>
      <c r="D1952" s="8" t="s">
        <v>2835</v>
      </c>
      <c r="E1952" s="8" t="s">
        <v>2836</v>
      </c>
      <c r="F1952" s="8" t="s">
        <v>30</v>
      </c>
    </row>
    <row r="1953" spans="1:6" ht="72">
      <c r="A1953" s="8">
        <v>6209</v>
      </c>
      <c r="B1953" s="8" t="s">
        <v>2044</v>
      </c>
      <c r="C1953" s="8">
        <v>4</v>
      </c>
      <c r="D1953" s="8" t="s">
        <v>2837</v>
      </c>
      <c r="E1953" s="8" t="s">
        <v>1053</v>
      </c>
      <c r="F1953" s="8" t="s">
        <v>30</v>
      </c>
    </row>
    <row r="1954" spans="1:6" ht="144">
      <c r="A1954" s="8">
        <v>6199</v>
      </c>
      <c r="B1954" s="8" t="s">
        <v>2044</v>
      </c>
      <c r="C1954" s="8">
        <v>4</v>
      </c>
      <c r="D1954" s="8" t="s">
        <v>2651</v>
      </c>
      <c r="E1954" s="8" t="s">
        <v>2652</v>
      </c>
      <c r="F1954" s="8" t="s">
        <v>30</v>
      </c>
    </row>
    <row r="1955" spans="1:6">
      <c r="A1955" s="8">
        <v>6918</v>
      </c>
      <c r="B1955" s="8" t="s">
        <v>2044</v>
      </c>
      <c r="C1955" s="8">
        <v>1</v>
      </c>
      <c r="D1955" s="8" t="s">
        <v>2838</v>
      </c>
      <c r="E1955" s="8" t="s">
        <v>581</v>
      </c>
      <c r="F1955" s="8" t="s">
        <v>30</v>
      </c>
    </row>
    <row r="1956" spans="1:6" ht="28.8">
      <c r="A1956" s="8">
        <v>6078</v>
      </c>
      <c r="B1956" s="8" t="s">
        <v>2044</v>
      </c>
      <c r="C1956" s="8">
        <v>3</v>
      </c>
      <c r="D1956" s="8" t="s">
        <v>2286</v>
      </c>
      <c r="E1956" s="8" t="s">
        <v>2287</v>
      </c>
      <c r="F1956" s="8" t="s">
        <v>30</v>
      </c>
    </row>
    <row r="1957" spans="1:6" ht="72">
      <c r="A1957" s="8">
        <v>6095</v>
      </c>
      <c r="B1957" s="8" t="s">
        <v>2044</v>
      </c>
      <c r="C1957" s="8">
        <v>5</v>
      </c>
      <c r="D1957" s="8" t="s">
        <v>2839</v>
      </c>
      <c r="E1957" s="8" t="s">
        <v>2840</v>
      </c>
      <c r="F1957" s="8" t="s">
        <v>30</v>
      </c>
    </row>
    <row r="1958" spans="1:6">
      <c r="A1958" s="8">
        <v>3748</v>
      </c>
      <c r="B1958" s="8" t="s">
        <v>2044</v>
      </c>
      <c r="C1958" s="8">
        <v>3</v>
      </c>
      <c r="D1958" s="8" t="s">
        <v>2841</v>
      </c>
      <c r="E1958" s="8" t="s">
        <v>1310</v>
      </c>
      <c r="F1958" s="8" t="s">
        <v>30</v>
      </c>
    </row>
    <row r="1959" spans="1:6" ht="28.8">
      <c r="A1959" s="8">
        <v>959</v>
      </c>
      <c r="B1959" s="8" t="s">
        <v>2044</v>
      </c>
      <c r="C1959" s="8">
        <v>1</v>
      </c>
      <c r="D1959" s="8" t="s">
        <v>2842</v>
      </c>
      <c r="E1959" s="8" t="s">
        <v>2843</v>
      </c>
      <c r="F1959" s="8" t="s">
        <v>30</v>
      </c>
    </row>
    <row r="1960" spans="1:6" ht="43.2">
      <c r="A1960" s="8">
        <v>7036</v>
      </c>
      <c r="B1960" s="8" t="s">
        <v>2044</v>
      </c>
      <c r="C1960" s="8">
        <v>1</v>
      </c>
      <c r="D1960" s="8" t="s">
        <v>2844</v>
      </c>
      <c r="E1960" s="8" t="s">
        <v>2845</v>
      </c>
      <c r="F1960" s="8" t="s">
        <v>30</v>
      </c>
    </row>
    <row r="1961" spans="1:6" ht="57.6">
      <c r="A1961" s="8">
        <v>8915</v>
      </c>
      <c r="B1961" s="8" t="s">
        <v>2044</v>
      </c>
      <c r="C1961" s="8">
        <v>1</v>
      </c>
      <c r="D1961" s="8" t="s">
        <v>2846</v>
      </c>
      <c r="E1961" s="8" t="s">
        <v>2847</v>
      </c>
      <c r="F1961" s="8" t="s">
        <v>30</v>
      </c>
    </row>
    <row r="1962" spans="1:6" ht="115.2">
      <c r="A1962" s="8">
        <v>108</v>
      </c>
      <c r="B1962" s="8" t="s">
        <v>2044</v>
      </c>
      <c r="C1962" s="8">
        <v>1</v>
      </c>
      <c r="D1962" s="8" t="s">
        <v>2848</v>
      </c>
      <c r="E1962" s="8" t="s">
        <v>2849</v>
      </c>
      <c r="F1962" s="8" t="s">
        <v>30</v>
      </c>
    </row>
    <row r="1963" spans="1:6" ht="100.8">
      <c r="A1963" s="8">
        <v>7033</v>
      </c>
      <c r="B1963" s="8" t="s">
        <v>2044</v>
      </c>
      <c r="C1963" s="8">
        <v>1</v>
      </c>
      <c r="D1963" s="8" t="s">
        <v>2549</v>
      </c>
      <c r="E1963" s="8" t="s">
        <v>2550</v>
      </c>
      <c r="F1963" s="8" t="s">
        <v>30</v>
      </c>
    </row>
    <row r="1964" spans="1:6">
      <c r="A1964" s="8">
        <v>6910</v>
      </c>
      <c r="B1964" s="8" t="s">
        <v>2044</v>
      </c>
      <c r="C1964" s="8">
        <v>3</v>
      </c>
      <c r="D1964" s="8" t="s">
        <v>2850</v>
      </c>
      <c r="E1964" s="8" t="s">
        <v>2851</v>
      </c>
      <c r="F1964" s="8" t="s">
        <v>30</v>
      </c>
    </row>
    <row r="1965" spans="1:6">
      <c r="A1965" s="8">
        <v>6765</v>
      </c>
      <c r="B1965" s="8" t="s">
        <v>2044</v>
      </c>
      <c r="C1965" s="8">
        <v>3</v>
      </c>
      <c r="D1965" s="8" t="s">
        <v>2852</v>
      </c>
      <c r="E1965" s="8" t="s">
        <v>2853</v>
      </c>
      <c r="F1965" s="8" t="s">
        <v>30</v>
      </c>
    </row>
    <row r="1966" spans="1:6" ht="28.8">
      <c r="A1966" s="8">
        <v>6760</v>
      </c>
      <c r="B1966" s="8" t="s">
        <v>2044</v>
      </c>
      <c r="C1966" s="8">
        <v>2</v>
      </c>
      <c r="D1966" s="8" t="s">
        <v>2854</v>
      </c>
      <c r="E1966" s="8" t="s">
        <v>2855</v>
      </c>
      <c r="F1966" s="8" t="s">
        <v>30</v>
      </c>
    </row>
    <row r="1967" spans="1:6" ht="259.2">
      <c r="A1967" s="8">
        <v>866</v>
      </c>
      <c r="B1967" s="8" t="s">
        <v>2044</v>
      </c>
      <c r="C1967" s="8">
        <v>2</v>
      </c>
      <c r="D1967" s="8" t="s">
        <v>2856</v>
      </c>
      <c r="E1967" s="8" t="s">
        <v>2857</v>
      </c>
      <c r="F1967" s="8" t="s">
        <v>30</v>
      </c>
    </row>
    <row r="1968" spans="1:6" ht="43.2">
      <c r="A1968" s="8">
        <v>4283</v>
      </c>
      <c r="B1968" s="8" t="s">
        <v>2044</v>
      </c>
      <c r="C1968" s="8">
        <v>5</v>
      </c>
      <c r="D1968" s="8" t="s">
        <v>2371</v>
      </c>
      <c r="E1968" s="8" t="s">
        <v>1027</v>
      </c>
      <c r="F1968" s="8" t="s">
        <v>30</v>
      </c>
    </row>
    <row r="1969" spans="1:6" ht="28.8">
      <c r="A1969" s="8">
        <v>9141</v>
      </c>
      <c r="B1969" s="8" t="s">
        <v>2044</v>
      </c>
      <c r="C1969" s="8">
        <v>1</v>
      </c>
      <c r="D1969" s="8" t="s">
        <v>2858</v>
      </c>
      <c r="E1969" s="8" t="s">
        <v>2859</v>
      </c>
      <c r="F1969" s="8" t="s">
        <v>30</v>
      </c>
    </row>
    <row r="1970" spans="1:6" ht="57.6">
      <c r="A1970" s="8">
        <v>6289</v>
      </c>
      <c r="B1970" s="8" t="s">
        <v>2044</v>
      </c>
      <c r="C1970" s="8">
        <v>1</v>
      </c>
      <c r="D1970" s="8" t="s">
        <v>2860</v>
      </c>
      <c r="E1970" s="8" t="s">
        <v>2861</v>
      </c>
      <c r="F1970" s="8" t="s">
        <v>30</v>
      </c>
    </row>
    <row r="1971" spans="1:6" ht="28.8">
      <c r="A1971" s="8">
        <v>4253</v>
      </c>
      <c r="B1971" s="8" t="s">
        <v>2044</v>
      </c>
      <c r="C1971" s="8">
        <v>3</v>
      </c>
      <c r="D1971" s="8" t="s">
        <v>2862</v>
      </c>
      <c r="E1971" s="8" t="s">
        <v>2863</v>
      </c>
      <c r="F1971" s="8" t="s">
        <v>30</v>
      </c>
    </row>
    <row r="1972" spans="1:6" ht="28.8">
      <c r="A1972" s="8">
        <v>9078</v>
      </c>
      <c r="B1972" s="8" t="s">
        <v>2044</v>
      </c>
      <c r="C1972" s="8">
        <v>4</v>
      </c>
      <c r="D1972" s="8" t="s">
        <v>2864</v>
      </c>
      <c r="E1972" s="8" t="s">
        <v>2865</v>
      </c>
      <c r="F1972" s="8" t="s">
        <v>30</v>
      </c>
    </row>
    <row r="1973" spans="1:6" ht="28.8">
      <c r="A1973" s="8">
        <v>6637</v>
      </c>
      <c r="B1973" s="8" t="s">
        <v>2044</v>
      </c>
      <c r="C1973" s="8">
        <v>4</v>
      </c>
      <c r="D1973" s="8" t="s">
        <v>2866</v>
      </c>
      <c r="E1973" s="8" t="s">
        <v>480</v>
      </c>
      <c r="F1973" s="8" t="s">
        <v>30</v>
      </c>
    </row>
    <row r="1974" spans="1:6" ht="43.2">
      <c r="A1974" s="8">
        <v>9147</v>
      </c>
      <c r="B1974" s="8" t="s">
        <v>2044</v>
      </c>
      <c r="C1974" s="8">
        <v>1</v>
      </c>
      <c r="D1974" s="8" t="s">
        <v>2590</v>
      </c>
      <c r="E1974" s="8" t="s">
        <v>2591</v>
      </c>
      <c r="F1974" s="8" t="s">
        <v>30</v>
      </c>
    </row>
    <row r="1975" spans="1:6" ht="72">
      <c r="A1975" s="8">
        <v>4257</v>
      </c>
      <c r="B1975" s="8" t="s">
        <v>2044</v>
      </c>
      <c r="C1975" s="8">
        <v>1</v>
      </c>
      <c r="D1975" s="8" t="s">
        <v>2367</v>
      </c>
      <c r="E1975" s="8" t="s">
        <v>2368</v>
      </c>
      <c r="F1975" s="8" t="s">
        <v>30</v>
      </c>
    </row>
    <row r="1976" spans="1:6" ht="57.6">
      <c r="A1976" s="8">
        <v>6287</v>
      </c>
      <c r="B1976" s="8" t="s">
        <v>2044</v>
      </c>
      <c r="C1976" s="8">
        <v>3</v>
      </c>
      <c r="D1976" s="8" t="s">
        <v>2867</v>
      </c>
      <c r="E1976" s="8" t="s">
        <v>2868</v>
      </c>
      <c r="F1976" s="8" t="s">
        <v>30</v>
      </c>
    </row>
    <row r="1977" spans="1:6" ht="43.2">
      <c r="A1977" s="8">
        <v>4278</v>
      </c>
      <c r="B1977" s="8" t="s">
        <v>2044</v>
      </c>
      <c r="C1977" s="8">
        <v>3</v>
      </c>
      <c r="D1977" s="8" t="s">
        <v>2869</v>
      </c>
      <c r="E1977" s="8" t="s">
        <v>2870</v>
      </c>
      <c r="F1977" s="8" t="s">
        <v>30</v>
      </c>
    </row>
    <row r="1978" spans="1:6" ht="72">
      <c r="A1978" s="8">
        <v>6277</v>
      </c>
      <c r="B1978" s="8" t="s">
        <v>2044</v>
      </c>
      <c r="C1978" s="8">
        <v>4</v>
      </c>
      <c r="D1978" s="8" t="s">
        <v>2317</v>
      </c>
      <c r="E1978" s="8" t="s">
        <v>2318</v>
      </c>
      <c r="F1978" s="8" t="s">
        <v>30</v>
      </c>
    </row>
    <row r="1979" spans="1:6">
      <c r="A1979" s="8">
        <v>9093</v>
      </c>
      <c r="B1979" s="8" t="s">
        <v>2044</v>
      </c>
      <c r="C1979" s="8">
        <v>5</v>
      </c>
      <c r="D1979" s="8" t="s">
        <v>2871</v>
      </c>
      <c r="E1979" s="8" t="s">
        <v>633</v>
      </c>
      <c r="F1979" s="8" t="s">
        <v>30</v>
      </c>
    </row>
    <row r="1980" spans="1:6" ht="28.8">
      <c r="A1980" s="8">
        <v>6623</v>
      </c>
      <c r="B1980" s="8" t="s">
        <v>2044</v>
      </c>
      <c r="C1980" s="8">
        <v>4</v>
      </c>
      <c r="D1980" s="8" t="s">
        <v>2872</v>
      </c>
      <c r="E1980" s="8" t="s">
        <v>581</v>
      </c>
      <c r="F1980" s="8" t="s">
        <v>30</v>
      </c>
    </row>
    <row r="1981" spans="1:6" ht="28.8">
      <c r="A1981" s="8">
        <v>9115</v>
      </c>
      <c r="B1981" s="8" t="s">
        <v>2044</v>
      </c>
      <c r="C1981" s="8">
        <v>3</v>
      </c>
      <c r="D1981" s="8" t="s">
        <v>2873</v>
      </c>
      <c r="E1981" s="8" t="s">
        <v>2874</v>
      </c>
      <c r="F1981" s="8" t="s">
        <v>30</v>
      </c>
    </row>
    <row r="1982" spans="1:6" ht="28.8">
      <c r="A1982" s="8">
        <v>9125</v>
      </c>
      <c r="B1982" s="8" t="s">
        <v>2044</v>
      </c>
      <c r="C1982" s="8">
        <v>3</v>
      </c>
      <c r="D1982" s="8" t="s">
        <v>2875</v>
      </c>
      <c r="E1982" s="8" t="s">
        <v>2876</v>
      </c>
      <c r="F1982" s="8" t="s">
        <v>30</v>
      </c>
    </row>
    <row r="1983" spans="1:6" ht="43.2">
      <c r="A1983" s="8">
        <v>9083</v>
      </c>
      <c r="B1983" s="8" t="s">
        <v>2044</v>
      </c>
      <c r="C1983" s="8">
        <v>5</v>
      </c>
      <c r="D1983" s="8" t="s">
        <v>2265</v>
      </c>
      <c r="E1983" s="8" t="s">
        <v>2266</v>
      </c>
      <c r="F1983" s="8" t="s">
        <v>30</v>
      </c>
    </row>
    <row r="1984" spans="1:6" ht="86.4">
      <c r="A1984" s="8">
        <v>4266</v>
      </c>
      <c r="B1984" s="8" t="s">
        <v>2044</v>
      </c>
      <c r="C1984" s="8">
        <v>3</v>
      </c>
      <c r="D1984" s="8" t="s">
        <v>2372</v>
      </c>
      <c r="E1984" s="8" t="s">
        <v>2373</v>
      </c>
      <c r="F1984" s="8" t="s">
        <v>30</v>
      </c>
    </row>
    <row r="1985" spans="1:6" ht="57.6">
      <c r="A1985" s="8">
        <v>9088</v>
      </c>
      <c r="B1985" s="8" t="s">
        <v>2044</v>
      </c>
      <c r="C1985" s="8">
        <v>1</v>
      </c>
      <c r="D1985" s="8" t="s">
        <v>2877</v>
      </c>
      <c r="E1985" s="8" t="s">
        <v>2878</v>
      </c>
      <c r="F1985" s="8" t="s">
        <v>30</v>
      </c>
    </row>
    <row r="1986" spans="1:6" ht="28.8">
      <c r="A1986" s="8">
        <v>4296</v>
      </c>
      <c r="B1986" s="8" t="s">
        <v>2044</v>
      </c>
      <c r="C1986" s="8">
        <v>5</v>
      </c>
      <c r="D1986" s="8" t="s">
        <v>2879</v>
      </c>
      <c r="E1986" s="8" t="s">
        <v>2880</v>
      </c>
      <c r="F1986" s="8" t="s">
        <v>30</v>
      </c>
    </row>
    <row r="1987" spans="1:6" ht="72">
      <c r="A1987" s="8">
        <v>4265</v>
      </c>
      <c r="B1987" s="8" t="s">
        <v>2044</v>
      </c>
      <c r="C1987" s="8">
        <v>1</v>
      </c>
      <c r="D1987" s="8" t="s">
        <v>2363</v>
      </c>
      <c r="E1987" s="8" t="s">
        <v>2364</v>
      </c>
      <c r="F1987" s="8" t="s">
        <v>30</v>
      </c>
    </row>
    <row r="1988" spans="1:6" ht="43.2">
      <c r="A1988" s="8">
        <v>4300</v>
      </c>
      <c r="B1988" s="8" t="s">
        <v>2044</v>
      </c>
      <c r="C1988" s="8">
        <v>5</v>
      </c>
      <c r="D1988" s="8" t="s">
        <v>2881</v>
      </c>
      <c r="E1988" s="8" t="s">
        <v>2882</v>
      </c>
      <c r="F1988" s="8" t="s">
        <v>30</v>
      </c>
    </row>
    <row r="1989" spans="1:6" ht="43.2">
      <c r="A1989" s="8">
        <v>9085</v>
      </c>
      <c r="B1989" s="8" t="s">
        <v>2044</v>
      </c>
      <c r="C1989" s="8">
        <v>5</v>
      </c>
      <c r="D1989" s="8" t="s">
        <v>2883</v>
      </c>
      <c r="E1989" s="8" t="s">
        <v>2884</v>
      </c>
      <c r="F1989" s="8" t="s">
        <v>30</v>
      </c>
    </row>
    <row r="1990" spans="1:6">
      <c r="A1990" s="8">
        <v>6777</v>
      </c>
      <c r="B1990" s="8" t="s">
        <v>2044</v>
      </c>
      <c r="C1990" s="8">
        <v>1</v>
      </c>
      <c r="D1990" s="8" t="s">
        <v>2885</v>
      </c>
      <c r="E1990" s="8" t="s">
        <v>573</v>
      </c>
      <c r="F1990" s="8" t="s">
        <v>30</v>
      </c>
    </row>
    <row r="1991" spans="1:6" ht="72">
      <c r="A1991" s="8">
        <v>7021</v>
      </c>
      <c r="B1991" s="8" t="s">
        <v>2044</v>
      </c>
      <c r="C1991" s="8">
        <v>5</v>
      </c>
      <c r="D1991" s="8" t="s">
        <v>2886</v>
      </c>
      <c r="E1991" s="8" t="s">
        <v>2887</v>
      </c>
      <c r="F1991" s="8" t="s">
        <v>30</v>
      </c>
    </row>
    <row r="1992" spans="1:6" ht="28.8">
      <c r="A1992" s="8">
        <v>331</v>
      </c>
      <c r="B1992" s="8" t="s">
        <v>2044</v>
      </c>
      <c r="C1992" s="8">
        <v>2</v>
      </c>
      <c r="D1992" s="8" t="s">
        <v>2888</v>
      </c>
      <c r="E1992" s="8" t="s">
        <v>2889</v>
      </c>
      <c r="F1992" s="8" t="s">
        <v>30</v>
      </c>
    </row>
    <row r="1993" spans="1:6" ht="100.8">
      <c r="A1993" s="8">
        <v>7015</v>
      </c>
      <c r="B1993" s="8" t="s">
        <v>2044</v>
      </c>
      <c r="C1993" s="8">
        <v>3</v>
      </c>
      <c r="D1993" s="8" t="s">
        <v>2890</v>
      </c>
      <c r="E1993" s="8" t="s">
        <v>2891</v>
      </c>
      <c r="F1993" s="8" t="s">
        <v>30</v>
      </c>
    </row>
    <row r="1994" spans="1:6" ht="230.4">
      <c r="A1994" s="8">
        <v>4124</v>
      </c>
      <c r="B1994" s="8" t="s">
        <v>2044</v>
      </c>
      <c r="C1994" s="8">
        <v>3</v>
      </c>
      <c r="D1994" s="8" t="s">
        <v>2554</v>
      </c>
      <c r="E1994" s="8" t="s">
        <v>2555</v>
      </c>
      <c r="F1994" s="8" t="s">
        <v>30</v>
      </c>
    </row>
    <row r="1995" spans="1:6" ht="72">
      <c r="A1995" s="8">
        <v>8983</v>
      </c>
      <c r="B1995" s="8" t="s">
        <v>2044</v>
      </c>
      <c r="C1995" s="8">
        <v>1</v>
      </c>
      <c r="D1995" s="8" t="s">
        <v>2626</v>
      </c>
      <c r="E1995" s="8" t="s">
        <v>2627</v>
      </c>
      <c r="F1995" s="8" t="s">
        <v>30</v>
      </c>
    </row>
    <row r="1996" spans="1:6" ht="100.8">
      <c r="A1996" s="8">
        <v>4200</v>
      </c>
      <c r="B1996" s="8" t="s">
        <v>2044</v>
      </c>
      <c r="C1996" s="8">
        <v>2</v>
      </c>
      <c r="D1996" s="8" t="s">
        <v>2892</v>
      </c>
      <c r="E1996" s="8" t="s">
        <v>2893</v>
      </c>
      <c r="F1996" s="8" t="s">
        <v>30</v>
      </c>
    </row>
    <row r="1997" spans="1:6" ht="43.2">
      <c r="A1997" s="8">
        <v>905</v>
      </c>
      <c r="B1997" s="8" t="s">
        <v>2044</v>
      </c>
      <c r="C1997" s="8">
        <v>1</v>
      </c>
      <c r="D1997" s="8" t="s">
        <v>2894</v>
      </c>
      <c r="E1997" s="8" t="s">
        <v>2895</v>
      </c>
      <c r="F1997" s="8" t="s">
        <v>30</v>
      </c>
    </row>
    <row r="1998" spans="1:6" ht="28.8">
      <c r="A1998" s="8">
        <v>6695</v>
      </c>
      <c r="B1998" s="8" t="s">
        <v>2044</v>
      </c>
      <c r="C1998" s="8">
        <v>1</v>
      </c>
      <c r="D1998" s="8" t="s">
        <v>2896</v>
      </c>
      <c r="E1998" s="8" t="s">
        <v>2897</v>
      </c>
      <c r="F1998" s="8" t="s">
        <v>30</v>
      </c>
    </row>
    <row r="1999" spans="1:6" ht="57.6">
      <c r="A1999" s="8">
        <v>6244</v>
      </c>
      <c r="B1999" s="8" t="s">
        <v>2044</v>
      </c>
      <c r="C1999" s="8">
        <v>2</v>
      </c>
      <c r="D1999" s="8" t="s">
        <v>2361</v>
      </c>
      <c r="E1999" s="8" t="s">
        <v>2362</v>
      </c>
      <c r="F1999" s="8" t="s">
        <v>30</v>
      </c>
    </row>
    <row r="2000" spans="1:6" ht="115.2">
      <c r="A2000" s="8">
        <v>898</v>
      </c>
      <c r="B2000" s="8" t="s">
        <v>2044</v>
      </c>
      <c r="C2000" s="8">
        <v>4</v>
      </c>
      <c r="D2000" s="8" t="s">
        <v>2898</v>
      </c>
      <c r="E2000" s="8" t="s">
        <v>2899</v>
      </c>
      <c r="F2000" s="8" t="s">
        <v>30</v>
      </c>
    </row>
    <row r="2001" spans="1:6" ht="28.8">
      <c r="A2001" s="8">
        <v>6705</v>
      </c>
      <c r="B2001" s="8" t="s">
        <v>2044</v>
      </c>
      <c r="C2001" s="8">
        <v>1</v>
      </c>
      <c r="D2001" s="8" t="s">
        <v>2900</v>
      </c>
      <c r="E2001" s="8" t="s">
        <v>2901</v>
      </c>
      <c r="F2001" s="8" t="s">
        <v>30</v>
      </c>
    </row>
    <row r="2002" spans="1:6" ht="57.6">
      <c r="A2002" s="8">
        <v>896</v>
      </c>
      <c r="B2002" s="8" t="s">
        <v>2044</v>
      </c>
      <c r="C2002" s="8">
        <v>5</v>
      </c>
      <c r="D2002" s="8" t="s">
        <v>2902</v>
      </c>
      <c r="E2002" s="8" t="s">
        <v>2903</v>
      </c>
      <c r="F2002" s="8" t="s">
        <v>30</v>
      </c>
    </row>
    <row r="2003" spans="1:6" ht="172.8">
      <c r="A2003" s="8">
        <v>895</v>
      </c>
      <c r="B2003" s="8" t="s">
        <v>2044</v>
      </c>
      <c r="C2003" s="8">
        <v>1</v>
      </c>
      <c r="D2003" s="8" t="s">
        <v>2904</v>
      </c>
      <c r="E2003" s="8" t="s">
        <v>2905</v>
      </c>
      <c r="F2003" s="8" t="s">
        <v>30</v>
      </c>
    </row>
    <row r="2004" spans="1:6" ht="28.8">
      <c r="A2004" s="8">
        <v>9000</v>
      </c>
      <c r="B2004" s="8" t="s">
        <v>2044</v>
      </c>
      <c r="C2004" s="8">
        <v>2</v>
      </c>
      <c r="D2004" s="8" t="s">
        <v>2906</v>
      </c>
      <c r="E2004" s="8" t="s">
        <v>2907</v>
      </c>
      <c r="F2004" s="8" t="s">
        <v>30</v>
      </c>
    </row>
    <row r="2005" spans="1:6">
      <c r="A2005" s="8">
        <v>6739</v>
      </c>
      <c r="B2005" s="8" t="s">
        <v>2044</v>
      </c>
      <c r="C2005" s="8">
        <v>5</v>
      </c>
      <c r="D2005" s="8" t="s">
        <v>2908</v>
      </c>
      <c r="E2005" s="8" t="s">
        <v>2909</v>
      </c>
      <c r="F2005" s="8" t="s">
        <v>30</v>
      </c>
    </row>
    <row r="2006" spans="1:6" ht="57.6">
      <c r="A2006" s="8">
        <v>4219</v>
      </c>
      <c r="B2006" s="8" t="s">
        <v>2044</v>
      </c>
      <c r="C2006" s="8">
        <v>1</v>
      </c>
      <c r="D2006" s="8" t="s">
        <v>2910</v>
      </c>
      <c r="E2006" s="8" t="s">
        <v>2911</v>
      </c>
      <c r="F2006" s="8" t="s">
        <v>30</v>
      </c>
    </row>
    <row r="2007" spans="1:6" ht="28.8">
      <c r="A2007" s="8">
        <v>4211</v>
      </c>
      <c r="B2007" s="8" t="s">
        <v>2044</v>
      </c>
      <c r="C2007" s="8">
        <v>1</v>
      </c>
      <c r="D2007" s="8" t="s">
        <v>2912</v>
      </c>
      <c r="E2007" s="8" t="s">
        <v>581</v>
      </c>
      <c r="F2007" s="8" t="s">
        <v>30</v>
      </c>
    </row>
    <row r="2008" spans="1:6" ht="28.8">
      <c r="A2008" s="8">
        <v>9224</v>
      </c>
      <c r="B2008" s="8" t="s">
        <v>2044</v>
      </c>
      <c r="C2008" s="8">
        <v>1</v>
      </c>
      <c r="D2008" s="8" t="s">
        <v>2913</v>
      </c>
      <c r="E2008" s="8" t="s">
        <v>2914</v>
      </c>
      <c r="F2008" s="8" t="s">
        <v>30</v>
      </c>
    </row>
    <row r="2009" spans="1:6" ht="187.2">
      <c r="A2009" s="8">
        <v>6296</v>
      </c>
      <c r="B2009" s="8" t="s">
        <v>2044</v>
      </c>
      <c r="C2009" s="8">
        <v>1</v>
      </c>
      <c r="D2009" s="8" t="s">
        <v>2915</v>
      </c>
      <c r="E2009" s="8" t="s">
        <v>2916</v>
      </c>
      <c r="F2009" s="8" t="s">
        <v>30</v>
      </c>
    </row>
    <row r="2010" spans="1:6" ht="28.8">
      <c r="A2010" s="8">
        <v>5538</v>
      </c>
      <c r="B2010" s="8" t="s">
        <v>2044</v>
      </c>
      <c r="C2010" s="8">
        <v>5</v>
      </c>
      <c r="D2010" s="8" t="s">
        <v>2219</v>
      </c>
      <c r="E2010" s="8" t="s">
        <v>2220</v>
      </c>
      <c r="F2010" s="8" t="s">
        <v>30</v>
      </c>
    </row>
    <row r="2011" spans="1:6" ht="57.6">
      <c r="A2011" s="8">
        <v>123</v>
      </c>
      <c r="B2011" s="8" t="s">
        <v>2044</v>
      </c>
      <c r="C2011" s="8">
        <v>5</v>
      </c>
      <c r="D2011" s="8" t="s">
        <v>2917</v>
      </c>
      <c r="E2011" s="8" t="s">
        <v>805</v>
      </c>
      <c r="F2011" s="8" t="s">
        <v>30</v>
      </c>
    </row>
    <row r="2012" spans="1:6" ht="43.2">
      <c r="A2012" s="8">
        <v>6431</v>
      </c>
      <c r="B2012" s="8" t="s">
        <v>2044</v>
      </c>
      <c r="C2012" s="8">
        <v>2</v>
      </c>
      <c r="D2012" s="8" t="s">
        <v>2918</v>
      </c>
      <c r="E2012" s="8" t="s">
        <v>2919</v>
      </c>
      <c r="F2012" s="8" t="s">
        <v>30</v>
      </c>
    </row>
    <row r="2013" spans="1:6" ht="43.2">
      <c r="A2013" s="8">
        <v>6430</v>
      </c>
      <c r="B2013" s="8" t="s">
        <v>2044</v>
      </c>
      <c r="C2013" s="8">
        <v>1</v>
      </c>
      <c r="D2013" s="8" t="s">
        <v>2920</v>
      </c>
      <c r="E2013" s="8" t="s">
        <v>2921</v>
      </c>
      <c r="F2013" s="8" t="s">
        <v>30</v>
      </c>
    </row>
    <row r="2014" spans="1:6" ht="28.8">
      <c r="A2014" s="8">
        <v>9430</v>
      </c>
      <c r="B2014" s="8" t="s">
        <v>2044</v>
      </c>
      <c r="C2014" s="8">
        <v>5</v>
      </c>
      <c r="D2014" s="8" t="s">
        <v>2588</v>
      </c>
      <c r="E2014" s="8" t="s">
        <v>2589</v>
      </c>
      <c r="F2014" s="8" t="s">
        <v>30</v>
      </c>
    </row>
    <row r="2015" spans="1:6" ht="72">
      <c r="A2015" s="8">
        <v>205</v>
      </c>
      <c r="B2015" s="8" t="s">
        <v>2044</v>
      </c>
      <c r="C2015" s="8">
        <v>3</v>
      </c>
      <c r="D2015" s="8" t="s">
        <v>2571</v>
      </c>
      <c r="E2015" s="8" t="s">
        <v>2572</v>
      </c>
      <c r="F2015" s="8" t="s">
        <v>30</v>
      </c>
    </row>
    <row r="2016" spans="1:6" ht="43.2">
      <c r="A2016" s="8">
        <v>9393</v>
      </c>
      <c r="B2016" s="8" t="s">
        <v>2044</v>
      </c>
      <c r="C2016" s="8">
        <v>3</v>
      </c>
      <c r="D2016" s="8" t="s">
        <v>2922</v>
      </c>
      <c r="E2016" s="8" t="s">
        <v>2923</v>
      </c>
      <c r="F2016" s="8" t="s">
        <v>30</v>
      </c>
    </row>
    <row r="2017" spans="1:6">
      <c r="A2017" s="8">
        <v>6713</v>
      </c>
      <c r="B2017" s="8" t="s">
        <v>2044</v>
      </c>
      <c r="C2017" s="8">
        <v>5</v>
      </c>
      <c r="D2017" s="8" t="s">
        <v>2924</v>
      </c>
      <c r="E2017" s="8" t="s">
        <v>480</v>
      </c>
      <c r="F2017" s="8" t="s">
        <v>30</v>
      </c>
    </row>
    <row r="2018" spans="1:6" ht="43.2">
      <c r="A2018" s="8">
        <v>8976</v>
      </c>
      <c r="B2018" s="8" t="s">
        <v>2044</v>
      </c>
      <c r="C2018" s="8">
        <v>1</v>
      </c>
      <c r="D2018" s="8" t="s">
        <v>2925</v>
      </c>
      <c r="E2018" s="8" t="s">
        <v>2926</v>
      </c>
      <c r="F2018" s="8" t="s">
        <v>30</v>
      </c>
    </row>
    <row r="2019" spans="1:6" ht="28.8">
      <c r="A2019" s="8">
        <v>6747</v>
      </c>
      <c r="B2019" s="8" t="s">
        <v>2044</v>
      </c>
      <c r="C2019" s="8">
        <v>1</v>
      </c>
      <c r="D2019" s="8" t="s">
        <v>2927</v>
      </c>
      <c r="E2019" s="8" t="s">
        <v>2928</v>
      </c>
      <c r="F2019" s="8" t="s">
        <v>30</v>
      </c>
    </row>
    <row r="2020" spans="1:6">
      <c r="A2020" s="8">
        <v>6699</v>
      </c>
      <c r="B2020" s="8" t="s">
        <v>2044</v>
      </c>
      <c r="C2020" s="8">
        <v>4</v>
      </c>
      <c r="D2020" s="8" t="s">
        <v>2929</v>
      </c>
      <c r="E2020" s="8" t="s">
        <v>633</v>
      </c>
      <c r="F2020" s="8" t="s">
        <v>30</v>
      </c>
    </row>
    <row r="2021" spans="1:6" ht="86.4">
      <c r="A2021" s="8">
        <v>6189</v>
      </c>
      <c r="B2021" s="8" t="s">
        <v>2044</v>
      </c>
      <c r="C2021" s="8">
        <v>5</v>
      </c>
      <c r="D2021" s="8" t="s">
        <v>2930</v>
      </c>
      <c r="E2021" s="8" t="s">
        <v>2931</v>
      </c>
      <c r="F2021" s="8" t="s">
        <v>30</v>
      </c>
    </row>
    <row r="2022" spans="1:6">
      <c r="A2022" s="8">
        <v>6941</v>
      </c>
      <c r="B2022" s="8" t="s">
        <v>2044</v>
      </c>
      <c r="C2022" s="8">
        <v>1</v>
      </c>
      <c r="D2022" s="8" t="s">
        <v>2932</v>
      </c>
      <c r="E2022" s="8" t="s">
        <v>2933</v>
      </c>
      <c r="F2022" s="8" t="s">
        <v>30</v>
      </c>
    </row>
    <row r="2023" spans="1:6" ht="43.2">
      <c r="A2023" s="8">
        <v>6144</v>
      </c>
      <c r="B2023" s="8" t="s">
        <v>2044</v>
      </c>
      <c r="C2023" s="8">
        <v>4</v>
      </c>
      <c r="D2023" s="8" t="s">
        <v>2934</v>
      </c>
      <c r="E2023" s="8" t="s">
        <v>414</v>
      </c>
      <c r="F2023" s="8" t="s">
        <v>30</v>
      </c>
    </row>
    <row r="2024" spans="1:6" ht="72">
      <c r="A2024" s="8">
        <v>4190</v>
      </c>
      <c r="B2024" s="8" t="s">
        <v>2044</v>
      </c>
      <c r="C2024" s="8">
        <v>1</v>
      </c>
      <c r="D2024" s="8" t="s">
        <v>2935</v>
      </c>
      <c r="E2024" s="8" t="s">
        <v>2936</v>
      </c>
      <c r="F2024" s="8" t="s">
        <v>30</v>
      </c>
    </row>
    <row r="2025" spans="1:6" ht="57.6">
      <c r="A2025" s="8">
        <v>8971</v>
      </c>
      <c r="B2025" s="8" t="s">
        <v>2044</v>
      </c>
      <c r="C2025" s="8">
        <v>4</v>
      </c>
      <c r="D2025" s="8" t="s">
        <v>2310</v>
      </c>
      <c r="E2025" s="8" t="s">
        <v>2311</v>
      </c>
      <c r="F2025" s="8" t="s">
        <v>30</v>
      </c>
    </row>
    <row r="2026" spans="1:6" ht="57.6">
      <c r="A2026" s="8">
        <v>4192</v>
      </c>
      <c r="B2026" s="8" t="s">
        <v>2044</v>
      </c>
      <c r="C2026" s="8">
        <v>5</v>
      </c>
      <c r="D2026" s="8" t="s">
        <v>2937</v>
      </c>
      <c r="E2026" s="8" t="s">
        <v>2938</v>
      </c>
      <c r="F2026" s="8" t="s">
        <v>30</v>
      </c>
    </row>
    <row r="2027" spans="1:6" ht="57.6">
      <c r="A2027" s="8">
        <v>6249</v>
      </c>
      <c r="B2027" s="8" t="s">
        <v>2044</v>
      </c>
      <c r="C2027" s="8">
        <v>5</v>
      </c>
      <c r="D2027" s="8" t="s">
        <v>2183</v>
      </c>
      <c r="E2027" s="8" t="s">
        <v>2184</v>
      </c>
      <c r="F2027" s="8" t="s">
        <v>30</v>
      </c>
    </row>
    <row r="2028" spans="1:6" ht="72">
      <c r="A2028" s="8">
        <v>887</v>
      </c>
      <c r="B2028" s="8" t="s">
        <v>2044</v>
      </c>
      <c r="C2028" s="8">
        <v>1</v>
      </c>
      <c r="D2028" s="8" t="s">
        <v>2939</v>
      </c>
      <c r="E2028" s="8" t="s">
        <v>2940</v>
      </c>
      <c r="F2028" s="8" t="s">
        <v>30</v>
      </c>
    </row>
    <row r="2029" spans="1:6" ht="57.6">
      <c r="A2029" s="8">
        <v>9016</v>
      </c>
      <c r="B2029" s="8" t="s">
        <v>2044</v>
      </c>
      <c r="C2029" s="8">
        <v>1</v>
      </c>
      <c r="D2029" s="8" t="s">
        <v>2941</v>
      </c>
      <c r="E2029" s="8" t="s">
        <v>2942</v>
      </c>
      <c r="F2029" s="8" t="s">
        <v>30</v>
      </c>
    </row>
    <row r="2030" spans="1:6" ht="144">
      <c r="A2030" s="8">
        <v>883</v>
      </c>
      <c r="B2030" s="8" t="s">
        <v>2044</v>
      </c>
      <c r="C2030" s="8">
        <v>1</v>
      </c>
      <c r="D2030" s="8" t="s">
        <v>2102</v>
      </c>
      <c r="E2030" s="8" t="s">
        <v>2103</v>
      </c>
      <c r="F2030" s="8" t="s">
        <v>30</v>
      </c>
    </row>
    <row r="2031" spans="1:6" ht="86.4">
      <c r="A2031" s="8">
        <v>4231</v>
      </c>
      <c r="B2031" s="8" t="s">
        <v>2044</v>
      </c>
      <c r="C2031" s="8">
        <v>1</v>
      </c>
      <c r="D2031" s="8" t="s">
        <v>2943</v>
      </c>
      <c r="E2031" s="8" t="s">
        <v>2016</v>
      </c>
      <c r="F2031" s="8" t="s">
        <v>30</v>
      </c>
    </row>
    <row r="2032" spans="1:6" ht="72">
      <c r="A2032" s="8">
        <v>4234</v>
      </c>
      <c r="B2032" s="8" t="s">
        <v>2044</v>
      </c>
      <c r="C2032" s="8">
        <v>2</v>
      </c>
      <c r="D2032" s="8" t="s">
        <v>2944</v>
      </c>
      <c r="E2032" s="8" t="s">
        <v>2945</v>
      </c>
      <c r="F2032" s="8" t="s">
        <v>30</v>
      </c>
    </row>
    <row r="2033" spans="1:6" ht="86.4">
      <c r="A2033" s="8">
        <v>4224</v>
      </c>
      <c r="B2033" s="8" t="s">
        <v>2044</v>
      </c>
      <c r="C2033" s="8">
        <v>4</v>
      </c>
      <c r="D2033" s="8" t="s">
        <v>2946</v>
      </c>
      <c r="E2033" s="8" t="s">
        <v>2502</v>
      </c>
      <c r="F2033" s="8" t="s">
        <v>30</v>
      </c>
    </row>
    <row r="2034" spans="1:6" ht="144">
      <c r="A2034" s="8">
        <v>881</v>
      </c>
      <c r="B2034" s="8" t="s">
        <v>2044</v>
      </c>
      <c r="C2034" s="8">
        <v>1</v>
      </c>
      <c r="D2034" s="8" t="s">
        <v>2100</v>
      </c>
      <c r="E2034" s="8" t="s">
        <v>2101</v>
      </c>
      <c r="F2034" s="8" t="s">
        <v>30</v>
      </c>
    </row>
    <row r="2035" spans="1:6" ht="72">
      <c r="A2035" s="8">
        <v>4237</v>
      </c>
      <c r="B2035" s="8" t="s">
        <v>2044</v>
      </c>
      <c r="C2035" s="8">
        <v>5</v>
      </c>
      <c r="D2035" s="8" t="s">
        <v>2947</v>
      </c>
      <c r="E2035" s="8" t="s">
        <v>2948</v>
      </c>
      <c r="F2035" s="8" t="s">
        <v>30</v>
      </c>
    </row>
    <row r="2036" spans="1:6" ht="72">
      <c r="A2036" s="8">
        <v>4240</v>
      </c>
      <c r="B2036" s="8" t="s">
        <v>2044</v>
      </c>
      <c r="C2036" s="8">
        <v>4</v>
      </c>
      <c r="D2036" s="8" t="s">
        <v>2655</v>
      </c>
      <c r="E2036" s="8" t="s">
        <v>2656</v>
      </c>
      <c r="F2036" s="8" t="s">
        <v>30</v>
      </c>
    </row>
    <row r="2037" spans="1:6" ht="57.6">
      <c r="A2037" s="8">
        <v>9044</v>
      </c>
      <c r="B2037" s="8" t="s">
        <v>2044</v>
      </c>
      <c r="C2037" s="8">
        <v>3</v>
      </c>
      <c r="D2037" s="8" t="s">
        <v>2949</v>
      </c>
      <c r="E2037" s="8" t="s">
        <v>2950</v>
      </c>
      <c r="F2037" s="8" t="s">
        <v>30</v>
      </c>
    </row>
    <row r="2038" spans="1:6" ht="28.8">
      <c r="A2038" s="8">
        <v>6659</v>
      </c>
      <c r="B2038" s="8" t="s">
        <v>2044</v>
      </c>
      <c r="C2038" s="8">
        <v>5</v>
      </c>
      <c r="D2038" s="8" t="s">
        <v>2951</v>
      </c>
      <c r="E2038" s="8" t="s">
        <v>1406</v>
      </c>
      <c r="F2038" s="8" t="s">
        <v>30</v>
      </c>
    </row>
    <row r="2039" spans="1:6" ht="72">
      <c r="A2039" s="8">
        <v>4245</v>
      </c>
      <c r="B2039" s="8" t="s">
        <v>2044</v>
      </c>
      <c r="C2039" s="8">
        <v>1</v>
      </c>
      <c r="D2039" s="8" t="s">
        <v>2952</v>
      </c>
      <c r="E2039" s="8" t="s">
        <v>2953</v>
      </c>
      <c r="F2039" s="8" t="s">
        <v>30</v>
      </c>
    </row>
    <row r="2040" spans="1:6" ht="201.6">
      <c r="A2040" s="8">
        <v>6260</v>
      </c>
      <c r="B2040" s="8" t="s">
        <v>2044</v>
      </c>
      <c r="C2040" s="8">
        <v>2</v>
      </c>
      <c r="D2040" s="8" t="s">
        <v>2365</v>
      </c>
      <c r="E2040" s="8" t="s">
        <v>2366</v>
      </c>
      <c r="F2040" s="8" t="s">
        <v>30</v>
      </c>
    </row>
    <row r="2041" spans="1:6" ht="244.8">
      <c r="A2041" s="8">
        <v>879</v>
      </c>
      <c r="B2041" s="8" t="s">
        <v>2044</v>
      </c>
      <c r="C2041" s="8">
        <v>4</v>
      </c>
      <c r="D2041" s="8" t="s">
        <v>2954</v>
      </c>
      <c r="E2041" s="8" t="s">
        <v>2955</v>
      </c>
      <c r="F2041" s="8" t="s">
        <v>30</v>
      </c>
    </row>
    <row r="2042" spans="1:6" ht="28.8">
      <c r="A2042" s="8">
        <v>9059</v>
      </c>
      <c r="B2042" s="8" t="s">
        <v>2044</v>
      </c>
      <c r="C2042" s="8">
        <v>1</v>
      </c>
      <c r="D2042" s="8" t="s">
        <v>2956</v>
      </c>
      <c r="E2042" s="8" t="s">
        <v>2957</v>
      </c>
      <c r="F2042" s="8" t="s">
        <v>30</v>
      </c>
    </row>
    <row r="2043" spans="1:6" ht="28.8">
      <c r="A2043" s="8">
        <v>6690</v>
      </c>
      <c r="B2043" s="8" t="s">
        <v>2044</v>
      </c>
      <c r="C2043" s="8">
        <v>3</v>
      </c>
      <c r="D2043" s="8" t="s">
        <v>2958</v>
      </c>
      <c r="E2043" s="8" t="s">
        <v>2959</v>
      </c>
      <c r="F2043" s="8" t="s">
        <v>30</v>
      </c>
    </row>
    <row r="2044" spans="1:6" ht="43.2">
      <c r="A2044" s="8">
        <v>948</v>
      </c>
      <c r="B2044" s="8" t="s">
        <v>2044</v>
      </c>
      <c r="C2044" s="8">
        <v>1</v>
      </c>
      <c r="D2044" s="8" t="s">
        <v>2960</v>
      </c>
      <c r="E2044" s="8" t="s">
        <v>2961</v>
      </c>
      <c r="F2044" s="8" t="s">
        <v>30</v>
      </c>
    </row>
    <row r="2045" spans="1:6" ht="28.8">
      <c r="A2045" s="8">
        <v>6537</v>
      </c>
      <c r="B2045" s="8" t="s">
        <v>2044</v>
      </c>
      <c r="C2045" s="8">
        <v>1</v>
      </c>
      <c r="D2045" s="8" t="s">
        <v>2962</v>
      </c>
      <c r="E2045" s="8" t="s">
        <v>2963</v>
      </c>
      <c r="F2045" s="8" t="s">
        <v>30</v>
      </c>
    </row>
    <row r="2046" spans="1:6" ht="43.2">
      <c r="A2046" s="8">
        <v>273</v>
      </c>
      <c r="B2046" s="8" t="s">
        <v>2044</v>
      </c>
      <c r="C2046" s="8">
        <v>3</v>
      </c>
      <c r="D2046" s="8" t="s">
        <v>2964</v>
      </c>
      <c r="E2046" s="8" t="s">
        <v>2965</v>
      </c>
      <c r="F2046" s="8" t="s">
        <v>30</v>
      </c>
    </row>
    <row r="2047" spans="1:6" ht="28.8">
      <c r="A2047" s="8">
        <v>272</v>
      </c>
      <c r="B2047" s="8" t="s">
        <v>2044</v>
      </c>
      <c r="C2047" s="8">
        <v>1</v>
      </c>
      <c r="D2047" s="8" t="s">
        <v>2966</v>
      </c>
      <c r="E2047" s="8" t="s">
        <v>2967</v>
      </c>
      <c r="F2047" s="8" t="s">
        <v>30</v>
      </c>
    </row>
    <row r="2048" spans="1:6" ht="28.8">
      <c r="A2048" s="8">
        <v>8100</v>
      </c>
      <c r="B2048" s="8" t="s">
        <v>2044</v>
      </c>
      <c r="C2048" s="8">
        <v>4</v>
      </c>
      <c r="D2048" s="8" t="s">
        <v>2968</v>
      </c>
      <c r="E2048" s="8" t="s">
        <v>2969</v>
      </c>
      <c r="F2048" s="8" t="s">
        <v>30</v>
      </c>
    </row>
    <row r="2049" spans="1:6" ht="43.2">
      <c r="A2049" s="8">
        <v>8094</v>
      </c>
      <c r="B2049" s="8" t="s">
        <v>2044</v>
      </c>
      <c r="C2049" s="8">
        <v>1</v>
      </c>
      <c r="D2049" s="8" t="s">
        <v>2970</v>
      </c>
      <c r="E2049" s="8" t="s">
        <v>2971</v>
      </c>
      <c r="F2049" s="8" t="s">
        <v>30</v>
      </c>
    </row>
    <row r="2050" spans="1:6" ht="86.4">
      <c r="A2050" s="8">
        <v>2078</v>
      </c>
      <c r="B2050" s="8" t="s">
        <v>2044</v>
      </c>
      <c r="C2050" s="8">
        <v>5</v>
      </c>
      <c r="D2050" s="8" t="s">
        <v>2297</v>
      </c>
      <c r="E2050" s="8" t="s">
        <v>2298</v>
      </c>
      <c r="F2050" s="8" t="s">
        <v>30</v>
      </c>
    </row>
    <row r="2051" spans="1:6" ht="28.8">
      <c r="A2051" s="8">
        <v>8081</v>
      </c>
      <c r="B2051" s="8" t="s">
        <v>2044</v>
      </c>
      <c r="C2051" s="8">
        <v>4</v>
      </c>
      <c r="D2051" s="8" t="s">
        <v>2972</v>
      </c>
      <c r="E2051" s="8" t="s">
        <v>2973</v>
      </c>
      <c r="F2051" s="8" t="s">
        <v>30</v>
      </c>
    </row>
    <row r="2052" spans="1:6" ht="86.4">
      <c r="A2052" s="8">
        <v>2160</v>
      </c>
      <c r="B2052" s="8" t="s">
        <v>2044</v>
      </c>
      <c r="C2052" s="8">
        <v>5</v>
      </c>
      <c r="D2052" s="8" t="s">
        <v>2145</v>
      </c>
      <c r="E2052" s="8" t="s">
        <v>2146</v>
      </c>
      <c r="F2052" s="8" t="s">
        <v>30</v>
      </c>
    </row>
    <row r="2053" spans="1:6" ht="43.2">
      <c r="A2053" s="8">
        <v>6011</v>
      </c>
      <c r="B2053" s="8" t="s">
        <v>2044</v>
      </c>
      <c r="C2053" s="8">
        <v>1</v>
      </c>
      <c r="D2053" s="8" t="s">
        <v>2974</v>
      </c>
      <c r="E2053" s="8" t="s">
        <v>2975</v>
      </c>
      <c r="F2053" s="8" t="s">
        <v>30</v>
      </c>
    </row>
    <row r="2054" spans="1:6" ht="43.2">
      <c r="A2054" s="8">
        <v>2109</v>
      </c>
      <c r="B2054" s="8" t="s">
        <v>2044</v>
      </c>
      <c r="C2054" s="8">
        <v>4</v>
      </c>
      <c r="D2054" s="8" t="s">
        <v>2299</v>
      </c>
      <c r="E2054" s="8" t="s">
        <v>2300</v>
      </c>
      <c r="F2054" s="8" t="s">
        <v>30</v>
      </c>
    </row>
    <row r="2055" spans="1:6" ht="57.6">
      <c r="A2055" s="8">
        <v>2111</v>
      </c>
      <c r="B2055" s="8" t="s">
        <v>2044</v>
      </c>
      <c r="C2055" s="8">
        <v>5</v>
      </c>
      <c r="D2055" s="8" t="s">
        <v>2104</v>
      </c>
      <c r="E2055" s="8" t="s">
        <v>2105</v>
      </c>
      <c r="F2055" s="8" t="s">
        <v>30</v>
      </c>
    </row>
    <row r="2056" spans="1:6" ht="28.8">
      <c r="A2056" s="8">
        <v>8133</v>
      </c>
      <c r="B2056" s="8" t="s">
        <v>2044</v>
      </c>
      <c r="C2056" s="8">
        <v>5</v>
      </c>
      <c r="D2056" s="8" t="s">
        <v>2976</v>
      </c>
      <c r="E2056" s="8" t="s">
        <v>2977</v>
      </c>
      <c r="F2056" s="8" t="s">
        <v>30</v>
      </c>
    </row>
    <row r="2057" spans="1:6" ht="28.8">
      <c r="A2057" s="8">
        <v>2119</v>
      </c>
      <c r="B2057" s="8" t="s">
        <v>2044</v>
      </c>
      <c r="C2057" s="8">
        <v>4</v>
      </c>
      <c r="D2057" s="8" t="s">
        <v>2978</v>
      </c>
      <c r="E2057" s="8" t="s">
        <v>2979</v>
      </c>
      <c r="F2057" s="8" t="s">
        <v>30</v>
      </c>
    </row>
    <row r="2058" spans="1:6" ht="86.4">
      <c r="A2058" s="8">
        <v>2093</v>
      </c>
      <c r="B2058" s="8" t="s">
        <v>2044</v>
      </c>
      <c r="C2058" s="8">
        <v>1</v>
      </c>
      <c r="D2058" s="8" t="s">
        <v>2980</v>
      </c>
      <c r="E2058" s="8" t="s">
        <v>2981</v>
      </c>
      <c r="F2058" s="8" t="s">
        <v>30</v>
      </c>
    </row>
    <row r="2059" spans="1:6" ht="28.8">
      <c r="A2059" s="8">
        <v>8145</v>
      </c>
      <c r="B2059" s="8" t="s">
        <v>2044</v>
      </c>
      <c r="C2059" s="8">
        <v>5</v>
      </c>
      <c r="D2059" s="8" t="s">
        <v>2982</v>
      </c>
      <c r="E2059" s="8" t="s">
        <v>2983</v>
      </c>
      <c r="F2059" s="8" t="s">
        <v>30</v>
      </c>
    </row>
    <row r="2060" spans="1:6" ht="28.8">
      <c r="A2060" s="8">
        <v>8151</v>
      </c>
      <c r="B2060" s="8" t="s">
        <v>2044</v>
      </c>
      <c r="C2060" s="8">
        <v>1</v>
      </c>
      <c r="D2060" s="8" t="s">
        <v>2653</v>
      </c>
      <c r="E2060" s="8" t="s">
        <v>2066</v>
      </c>
      <c r="F2060" s="8" t="s">
        <v>30</v>
      </c>
    </row>
    <row r="2061" spans="1:6" ht="43.2">
      <c r="A2061" s="8">
        <v>8111</v>
      </c>
      <c r="B2061" s="8" t="s">
        <v>2044</v>
      </c>
      <c r="C2061" s="8">
        <v>2</v>
      </c>
      <c r="D2061" s="8" t="s">
        <v>2586</v>
      </c>
      <c r="E2061" s="8" t="s">
        <v>2587</v>
      </c>
      <c r="F2061" s="8" t="s">
        <v>30</v>
      </c>
    </row>
    <row r="2062" spans="1:6" ht="28.8">
      <c r="A2062" s="8">
        <v>7297</v>
      </c>
      <c r="B2062" s="8" t="s">
        <v>2044</v>
      </c>
      <c r="C2062" s="8">
        <v>5</v>
      </c>
      <c r="D2062" s="8" t="s">
        <v>2083</v>
      </c>
      <c r="E2062" s="8" t="s">
        <v>783</v>
      </c>
      <c r="F2062" s="8" t="s">
        <v>30</v>
      </c>
    </row>
    <row r="2063" spans="1:6" ht="57.6">
      <c r="A2063" s="8">
        <v>2161</v>
      </c>
      <c r="B2063" s="8" t="s">
        <v>2044</v>
      </c>
      <c r="C2063" s="8">
        <v>1</v>
      </c>
      <c r="D2063" s="8" t="s">
        <v>2984</v>
      </c>
      <c r="E2063" s="8" t="s">
        <v>2985</v>
      </c>
      <c r="F2063" s="8" t="s">
        <v>30</v>
      </c>
    </row>
    <row r="2064" spans="1:6" ht="158.4">
      <c r="A2064" s="8">
        <v>8435</v>
      </c>
      <c r="B2064" s="8" t="s">
        <v>2044</v>
      </c>
      <c r="C2064" s="8">
        <v>3</v>
      </c>
      <c r="D2064" s="8" t="s">
        <v>2185</v>
      </c>
      <c r="E2064" s="8" t="s">
        <v>2186</v>
      </c>
      <c r="F2064" s="8" t="s">
        <v>30</v>
      </c>
    </row>
    <row r="2065" spans="1:6">
      <c r="A2065" s="8">
        <v>9780</v>
      </c>
      <c r="B2065" s="8" t="s">
        <v>2044</v>
      </c>
      <c r="C2065" s="8">
        <v>5</v>
      </c>
      <c r="D2065" s="8" t="s">
        <v>2986</v>
      </c>
      <c r="E2065" s="8" t="s">
        <v>2987</v>
      </c>
      <c r="F2065" s="8" t="s">
        <v>30</v>
      </c>
    </row>
    <row r="2066" spans="1:6" ht="288">
      <c r="A2066" s="8">
        <v>1994</v>
      </c>
      <c r="B2066" s="8" t="s">
        <v>2044</v>
      </c>
      <c r="C2066" s="8">
        <v>1</v>
      </c>
      <c r="D2066" s="8" t="s">
        <v>2339</v>
      </c>
      <c r="E2066" s="8" t="s">
        <v>2340</v>
      </c>
      <c r="F2066" s="8" t="s">
        <v>30</v>
      </c>
    </row>
    <row r="2067" spans="1:6" ht="86.4">
      <c r="A2067" s="8">
        <v>8655</v>
      </c>
      <c r="B2067" s="8" t="s">
        <v>2044</v>
      </c>
      <c r="C2067" s="8">
        <v>5</v>
      </c>
      <c r="D2067" s="8" t="s">
        <v>2988</v>
      </c>
      <c r="E2067" s="8" t="s">
        <v>2989</v>
      </c>
      <c r="F2067" s="8" t="s">
        <v>30</v>
      </c>
    </row>
    <row r="2068" spans="1:6" ht="28.8">
      <c r="A2068" s="8">
        <v>2272</v>
      </c>
      <c r="B2068" s="8" t="s">
        <v>2044</v>
      </c>
      <c r="C2068" s="8">
        <v>5</v>
      </c>
      <c r="D2068" s="8" t="s">
        <v>2179</v>
      </c>
      <c r="E2068" s="8" t="s">
        <v>2180</v>
      </c>
      <c r="F2068" s="8" t="s">
        <v>30</v>
      </c>
    </row>
    <row r="2069" spans="1:6" ht="43.2">
      <c r="A2069" s="8">
        <v>6025</v>
      </c>
      <c r="B2069" s="8" t="s">
        <v>2044</v>
      </c>
      <c r="C2069" s="8">
        <v>4</v>
      </c>
      <c r="D2069" s="8" t="s">
        <v>2990</v>
      </c>
      <c r="E2069" s="8" t="s">
        <v>581</v>
      </c>
      <c r="F2069" s="8" t="s">
        <v>30</v>
      </c>
    </row>
    <row r="2070" spans="1:6" ht="43.2">
      <c r="A2070" s="8">
        <v>9818</v>
      </c>
      <c r="B2070" s="8" t="s">
        <v>2044</v>
      </c>
      <c r="C2070" s="8">
        <v>2</v>
      </c>
      <c r="D2070" s="8" t="s">
        <v>2276</v>
      </c>
      <c r="E2070" s="8" t="s">
        <v>2277</v>
      </c>
      <c r="F2070" s="8" t="s">
        <v>30</v>
      </c>
    </row>
    <row r="2071" spans="1:6" ht="43.2">
      <c r="A2071" s="8">
        <v>2091</v>
      </c>
      <c r="B2071" s="8" t="s">
        <v>2044</v>
      </c>
      <c r="C2071" s="8">
        <v>5</v>
      </c>
      <c r="D2071" s="8" t="s">
        <v>2167</v>
      </c>
      <c r="E2071" s="8" t="s">
        <v>2168</v>
      </c>
      <c r="F2071" s="8" t="s">
        <v>30</v>
      </c>
    </row>
    <row r="2072" spans="1:6" ht="43.2">
      <c r="A2072" s="8">
        <v>2081</v>
      </c>
      <c r="B2072" s="8" t="s">
        <v>2044</v>
      </c>
      <c r="C2072" s="8">
        <v>4</v>
      </c>
      <c r="D2072" s="8" t="s">
        <v>2154</v>
      </c>
      <c r="E2072" s="8" t="s">
        <v>2155</v>
      </c>
      <c r="F2072" s="8" t="s">
        <v>30</v>
      </c>
    </row>
    <row r="2073" spans="1:6" ht="43.2">
      <c r="A2073" s="8">
        <v>8036</v>
      </c>
      <c r="B2073" s="8" t="s">
        <v>2044</v>
      </c>
      <c r="C2073" s="8">
        <v>2</v>
      </c>
      <c r="D2073" s="8" t="s">
        <v>2991</v>
      </c>
      <c r="E2073" s="8" t="s">
        <v>2992</v>
      </c>
      <c r="F2073" s="8" t="s">
        <v>30</v>
      </c>
    </row>
    <row r="2074" spans="1:6" ht="28.8">
      <c r="A2074" s="8">
        <v>9509</v>
      </c>
      <c r="B2074" s="8" t="s">
        <v>2044</v>
      </c>
      <c r="C2074" s="8">
        <v>3</v>
      </c>
      <c r="D2074" s="8" t="s">
        <v>2257</v>
      </c>
      <c r="E2074" s="8" t="s">
        <v>2258</v>
      </c>
      <c r="F2074" s="8" t="s">
        <v>30</v>
      </c>
    </row>
    <row r="2075" spans="1:6" ht="43.2">
      <c r="A2075" s="8">
        <v>9504</v>
      </c>
      <c r="B2075" s="8" t="s">
        <v>2044</v>
      </c>
      <c r="C2075" s="8">
        <v>4</v>
      </c>
      <c r="D2075" s="8" t="s">
        <v>2292</v>
      </c>
      <c r="E2075" s="8" t="s">
        <v>2293</v>
      </c>
      <c r="F2075" s="8" t="s">
        <v>30</v>
      </c>
    </row>
    <row r="2076" spans="1:6" ht="72">
      <c r="A2076" s="8">
        <v>8756</v>
      </c>
      <c r="B2076" s="8" t="s">
        <v>2044</v>
      </c>
      <c r="C2076" s="8">
        <v>1</v>
      </c>
      <c r="D2076" s="8" t="s">
        <v>2057</v>
      </c>
      <c r="E2076" s="8" t="s">
        <v>2058</v>
      </c>
      <c r="F2076" s="8" t="s">
        <v>30</v>
      </c>
    </row>
    <row r="2077" spans="1:6" ht="28.8">
      <c r="A2077" s="8">
        <v>2350</v>
      </c>
      <c r="B2077" s="8" t="s">
        <v>2044</v>
      </c>
      <c r="C2077" s="8">
        <v>4</v>
      </c>
      <c r="D2077" s="8" t="s">
        <v>2993</v>
      </c>
      <c r="E2077" s="8" t="s">
        <v>480</v>
      </c>
      <c r="F2077" s="8" t="s">
        <v>30</v>
      </c>
    </row>
    <row r="2078" spans="1:6" ht="28.8">
      <c r="A2078" s="8">
        <v>2341</v>
      </c>
      <c r="B2078" s="8" t="s">
        <v>2044</v>
      </c>
      <c r="C2078" s="8">
        <v>1</v>
      </c>
      <c r="D2078" s="8" t="s">
        <v>2994</v>
      </c>
      <c r="E2078" s="8" t="s">
        <v>2995</v>
      </c>
      <c r="F2078" s="8" t="s">
        <v>30</v>
      </c>
    </row>
    <row r="2079" spans="1:6" ht="72">
      <c r="A2079" s="8">
        <v>8665</v>
      </c>
      <c r="B2079" s="8" t="s">
        <v>2044</v>
      </c>
      <c r="C2079" s="8">
        <v>1</v>
      </c>
      <c r="D2079" s="8" t="s">
        <v>2996</v>
      </c>
      <c r="E2079" s="8" t="s">
        <v>2997</v>
      </c>
      <c r="F2079" s="8" t="s">
        <v>30</v>
      </c>
    </row>
    <row r="2080" spans="1:6" ht="28.8">
      <c r="A2080" s="8">
        <v>6020</v>
      </c>
      <c r="B2080" s="8" t="s">
        <v>2044</v>
      </c>
      <c r="C2080" s="8">
        <v>5</v>
      </c>
      <c r="D2080" s="8" t="s">
        <v>2170</v>
      </c>
      <c r="E2080" s="8" t="s">
        <v>2171</v>
      </c>
      <c r="F2080" s="8" t="s">
        <v>30</v>
      </c>
    </row>
    <row r="2081" spans="1:6" ht="72">
      <c r="A2081" s="8">
        <v>2054</v>
      </c>
      <c r="B2081" s="8" t="s">
        <v>2044</v>
      </c>
      <c r="C2081" s="8">
        <v>5</v>
      </c>
      <c r="D2081" s="8" t="s">
        <v>2098</v>
      </c>
      <c r="E2081" s="8" t="s">
        <v>2099</v>
      </c>
      <c r="F2081" s="8" t="s">
        <v>30</v>
      </c>
    </row>
    <row r="2082" spans="1:6" ht="72">
      <c r="A2082" s="8">
        <v>2047</v>
      </c>
      <c r="B2082" s="8" t="s">
        <v>2044</v>
      </c>
      <c r="C2082" s="8">
        <v>1</v>
      </c>
      <c r="D2082" s="8" t="s">
        <v>2998</v>
      </c>
      <c r="E2082" s="8" t="s">
        <v>2999</v>
      </c>
      <c r="F2082" s="8" t="s">
        <v>30</v>
      </c>
    </row>
    <row r="2083" spans="1:6" ht="28.8">
      <c r="A2083" s="8">
        <v>8031</v>
      </c>
      <c r="B2083" s="8" t="s">
        <v>2044</v>
      </c>
      <c r="C2083" s="8">
        <v>1</v>
      </c>
      <c r="D2083" s="8" t="s">
        <v>3000</v>
      </c>
      <c r="E2083" s="8" t="s">
        <v>3001</v>
      </c>
      <c r="F2083" s="8" t="s">
        <v>30</v>
      </c>
    </row>
    <row r="2084" spans="1:6" ht="43.2">
      <c r="A2084" s="8">
        <v>8028</v>
      </c>
      <c r="B2084" s="8" t="s">
        <v>2044</v>
      </c>
      <c r="C2084" s="8">
        <v>1</v>
      </c>
      <c r="D2084" s="8" t="s">
        <v>3002</v>
      </c>
      <c r="E2084" s="8" t="s">
        <v>573</v>
      </c>
      <c r="F2084" s="8" t="s">
        <v>30</v>
      </c>
    </row>
    <row r="2085" spans="1:6" ht="57.6">
      <c r="A2085" s="8">
        <v>9815</v>
      </c>
      <c r="B2085" s="8" t="s">
        <v>2044</v>
      </c>
      <c r="C2085" s="8">
        <v>1</v>
      </c>
      <c r="D2085" s="8" t="s">
        <v>2162</v>
      </c>
      <c r="E2085" s="8" t="s">
        <v>2163</v>
      </c>
      <c r="F2085" s="8" t="s">
        <v>30</v>
      </c>
    </row>
    <row r="2086" spans="1:6" ht="57.6">
      <c r="A2086" s="8">
        <v>2146</v>
      </c>
      <c r="B2086" s="8" t="s">
        <v>2044</v>
      </c>
      <c r="C2086" s="8">
        <v>1</v>
      </c>
      <c r="D2086" s="8" t="s">
        <v>3003</v>
      </c>
      <c r="E2086" s="8" t="s">
        <v>3004</v>
      </c>
      <c r="F2086" s="8" t="s">
        <v>30</v>
      </c>
    </row>
    <row r="2087" spans="1:6" ht="57.6">
      <c r="A2087" s="8">
        <v>2043</v>
      </c>
      <c r="B2087" s="8" t="s">
        <v>2044</v>
      </c>
      <c r="C2087" s="8">
        <v>2</v>
      </c>
      <c r="D2087" s="8" t="s">
        <v>2253</v>
      </c>
      <c r="E2087" s="8" t="s">
        <v>2254</v>
      </c>
      <c r="F2087" s="8" t="s">
        <v>30</v>
      </c>
    </row>
    <row r="2088" spans="1:6" ht="259.2">
      <c r="A2088" s="8">
        <v>2042</v>
      </c>
      <c r="B2088" s="8" t="s">
        <v>2044</v>
      </c>
      <c r="C2088" s="8">
        <v>3</v>
      </c>
      <c r="D2088" s="8" t="s">
        <v>2308</v>
      </c>
      <c r="E2088" s="8" t="s">
        <v>2309</v>
      </c>
      <c r="F2088" s="8" t="s">
        <v>30</v>
      </c>
    </row>
    <row r="2089" spans="1:6" ht="43.2">
      <c r="A2089" s="8">
        <v>8026</v>
      </c>
      <c r="B2089" s="8" t="s">
        <v>2044</v>
      </c>
      <c r="C2089" s="8">
        <v>5</v>
      </c>
      <c r="D2089" s="8" t="s">
        <v>3005</v>
      </c>
      <c r="E2089" s="8" t="s">
        <v>3006</v>
      </c>
      <c r="F2089" s="8" t="s">
        <v>30</v>
      </c>
    </row>
    <row r="2090" spans="1:6" ht="43.2">
      <c r="A2090" s="8">
        <v>2155</v>
      </c>
      <c r="B2090" s="8" t="s">
        <v>2044</v>
      </c>
      <c r="C2090" s="8">
        <v>2</v>
      </c>
      <c r="D2090" s="8" t="s">
        <v>2210</v>
      </c>
      <c r="E2090" s="8" t="s">
        <v>2211</v>
      </c>
      <c r="F2090" s="8" t="s">
        <v>30</v>
      </c>
    </row>
    <row r="2091" spans="1:6" ht="43.2">
      <c r="A2091" s="8">
        <v>6004</v>
      </c>
      <c r="B2091" s="8" t="s">
        <v>2044</v>
      </c>
      <c r="C2091" s="8">
        <v>4</v>
      </c>
      <c r="D2091" s="8" t="s">
        <v>3007</v>
      </c>
      <c r="E2091" s="8" t="s">
        <v>3008</v>
      </c>
      <c r="F2091" s="8" t="s">
        <v>30</v>
      </c>
    </row>
    <row r="2092" spans="1:6" ht="43.2">
      <c r="A2092" s="8">
        <v>2157</v>
      </c>
      <c r="B2092" s="8" t="s">
        <v>2044</v>
      </c>
      <c r="C2092" s="8">
        <v>5</v>
      </c>
      <c r="D2092" s="8" t="s">
        <v>3009</v>
      </c>
      <c r="E2092" s="8" t="s">
        <v>3010</v>
      </c>
      <c r="F2092" s="8" t="s">
        <v>30</v>
      </c>
    </row>
    <row r="2093" spans="1:6">
      <c r="A2093" s="8">
        <v>8319</v>
      </c>
      <c r="B2093" s="8" t="s">
        <v>2044</v>
      </c>
      <c r="C2093" s="8">
        <v>5</v>
      </c>
      <c r="D2093" s="8" t="s">
        <v>3011</v>
      </c>
      <c r="E2093" s="8" t="s">
        <v>3012</v>
      </c>
      <c r="F2093" s="8" t="s">
        <v>30</v>
      </c>
    </row>
    <row r="2094" spans="1:6" ht="57.6">
      <c r="A2094" s="8">
        <v>8005</v>
      </c>
      <c r="B2094" s="8" t="s">
        <v>2044</v>
      </c>
      <c r="C2094" s="8">
        <v>5</v>
      </c>
      <c r="D2094" s="8" t="s">
        <v>2067</v>
      </c>
      <c r="E2094" s="8" t="s">
        <v>2068</v>
      </c>
      <c r="F2094" s="8" t="s">
        <v>30</v>
      </c>
    </row>
    <row r="2095" spans="1:6" ht="28.8">
      <c r="A2095" s="8">
        <v>2134</v>
      </c>
      <c r="B2095" s="8" t="s">
        <v>2044</v>
      </c>
      <c r="C2095" s="8">
        <v>2</v>
      </c>
      <c r="D2095" s="8" t="s">
        <v>3013</v>
      </c>
      <c r="E2095" s="8" t="s">
        <v>3014</v>
      </c>
      <c r="F2095" s="8" t="s">
        <v>30</v>
      </c>
    </row>
    <row r="2096" spans="1:6" ht="43.2">
      <c r="A2096" s="8">
        <v>6007</v>
      </c>
      <c r="B2096" s="8" t="s">
        <v>2044</v>
      </c>
      <c r="C2096" s="8">
        <v>1</v>
      </c>
      <c r="D2096" s="8" t="s">
        <v>3015</v>
      </c>
      <c r="E2096" s="8" t="s">
        <v>3016</v>
      </c>
      <c r="F2096" s="8" t="s">
        <v>30</v>
      </c>
    </row>
    <row r="2097" spans="1:6" ht="43.2">
      <c r="A2097" s="8">
        <v>7916</v>
      </c>
      <c r="B2097" s="8" t="s">
        <v>2044</v>
      </c>
      <c r="C2097" s="8">
        <v>5</v>
      </c>
      <c r="D2097" s="8" t="s">
        <v>2086</v>
      </c>
      <c r="E2097" s="8" t="s">
        <v>2087</v>
      </c>
      <c r="F2097" s="8" t="s">
        <v>30</v>
      </c>
    </row>
    <row r="2098" spans="1:6" ht="43.2">
      <c r="A2098" s="8">
        <v>7844</v>
      </c>
      <c r="B2098" s="8" t="s">
        <v>2044</v>
      </c>
      <c r="C2098" s="8">
        <v>3</v>
      </c>
      <c r="D2098" s="8" t="s">
        <v>3017</v>
      </c>
      <c r="E2098" s="8" t="s">
        <v>3018</v>
      </c>
      <c r="F2098" s="8" t="s">
        <v>30</v>
      </c>
    </row>
    <row r="2099" spans="1:6" ht="57.6">
      <c r="A2099" s="8">
        <v>5982</v>
      </c>
      <c r="B2099" s="8" t="s">
        <v>2044</v>
      </c>
      <c r="C2099" s="8">
        <v>1</v>
      </c>
      <c r="D2099" s="8" t="s">
        <v>3019</v>
      </c>
      <c r="E2099" s="8" t="s">
        <v>3020</v>
      </c>
      <c r="F2099" s="8" t="s">
        <v>30</v>
      </c>
    </row>
    <row r="2100" spans="1:6" ht="57.6">
      <c r="A2100" s="8">
        <v>1985</v>
      </c>
      <c r="B2100" s="8" t="s">
        <v>2044</v>
      </c>
      <c r="C2100" s="8">
        <v>5</v>
      </c>
      <c r="D2100" s="8" t="s">
        <v>3021</v>
      </c>
      <c r="E2100" s="8" t="s">
        <v>3022</v>
      </c>
      <c r="F2100" s="8" t="s">
        <v>30</v>
      </c>
    </row>
    <row r="2101" spans="1:6" ht="43.2">
      <c r="A2101" s="8">
        <v>8963</v>
      </c>
      <c r="B2101" s="8" t="s">
        <v>2044</v>
      </c>
      <c r="C2101" s="8">
        <v>2</v>
      </c>
      <c r="D2101" s="8" t="s">
        <v>3023</v>
      </c>
      <c r="E2101" s="8" t="s">
        <v>1214</v>
      </c>
      <c r="F2101" s="8" t="s">
        <v>14</v>
      </c>
    </row>
    <row r="2102" spans="1:6" ht="43.2">
      <c r="A2102" s="8">
        <v>6478</v>
      </c>
      <c r="B2102" s="8" t="s">
        <v>2044</v>
      </c>
      <c r="C2102" s="8">
        <v>1</v>
      </c>
      <c r="D2102" s="8" t="s">
        <v>3024</v>
      </c>
      <c r="E2102" s="8" t="s">
        <v>20</v>
      </c>
      <c r="F2102" s="8" t="s">
        <v>14</v>
      </c>
    </row>
    <row r="2103" spans="1:6" ht="43.2">
      <c r="A2103" s="8">
        <v>8965</v>
      </c>
      <c r="B2103" s="8" t="s">
        <v>2044</v>
      </c>
      <c r="C2103" s="8">
        <v>1</v>
      </c>
      <c r="D2103" s="8" t="s">
        <v>3025</v>
      </c>
      <c r="E2103" s="8" t="s">
        <v>3026</v>
      </c>
      <c r="F2103" s="8" t="s">
        <v>14</v>
      </c>
    </row>
    <row r="2104" spans="1:6" ht="57.6">
      <c r="A2104" s="8">
        <v>3141</v>
      </c>
      <c r="B2104" s="8" t="s">
        <v>2044</v>
      </c>
      <c r="C2104" s="8">
        <v>3</v>
      </c>
      <c r="D2104" s="8" t="s">
        <v>2480</v>
      </c>
      <c r="E2104" s="8" t="s">
        <v>2481</v>
      </c>
      <c r="F2104" s="8" t="s">
        <v>14</v>
      </c>
    </row>
    <row r="2105" spans="1:6" ht="57.6">
      <c r="A2105" s="8">
        <v>6466</v>
      </c>
      <c r="B2105" s="8" t="s">
        <v>2044</v>
      </c>
      <c r="C2105" s="8">
        <v>4</v>
      </c>
      <c r="D2105" s="8" t="s">
        <v>2735</v>
      </c>
      <c r="E2105" s="8" t="s">
        <v>2736</v>
      </c>
      <c r="F2105" s="8" t="s">
        <v>14</v>
      </c>
    </row>
    <row r="2106" spans="1:6" ht="43.2">
      <c r="A2106" s="8">
        <v>3144</v>
      </c>
      <c r="B2106" s="8" t="s">
        <v>2044</v>
      </c>
      <c r="C2106" s="8">
        <v>5</v>
      </c>
      <c r="D2106" s="8" t="s">
        <v>2376</v>
      </c>
      <c r="E2106" s="8" t="s">
        <v>2377</v>
      </c>
      <c r="F2106" s="8" t="s">
        <v>14</v>
      </c>
    </row>
    <row r="2107" spans="1:6" ht="28.8">
      <c r="A2107" s="8">
        <v>281</v>
      </c>
      <c r="B2107" s="8" t="s">
        <v>2044</v>
      </c>
      <c r="C2107" s="8">
        <v>4</v>
      </c>
      <c r="D2107" s="8" t="s">
        <v>3027</v>
      </c>
      <c r="E2107" s="8" t="s">
        <v>3028</v>
      </c>
      <c r="F2107" s="8" t="s">
        <v>14</v>
      </c>
    </row>
    <row r="2108" spans="1:6" ht="43.2">
      <c r="A2108" s="8">
        <v>3113</v>
      </c>
      <c r="B2108" s="8" t="s">
        <v>2044</v>
      </c>
      <c r="C2108" s="8">
        <v>2</v>
      </c>
      <c r="D2108" s="8" t="s">
        <v>3029</v>
      </c>
      <c r="E2108" s="8" t="s">
        <v>1214</v>
      </c>
      <c r="F2108" s="8" t="s">
        <v>14</v>
      </c>
    </row>
    <row r="2109" spans="1:6" ht="28.8">
      <c r="A2109" s="8">
        <v>279</v>
      </c>
      <c r="B2109" s="8" t="s">
        <v>2044</v>
      </c>
      <c r="C2109" s="8">
        <v>3</v>
      </c>
      <c r="D2109" s="8" t="s">
        <v>3030</v>
      </c>
      <c r="E2109" s="8" t="s">
        <v>3031</v>
      </c>
      <c r="F2109" s="8" t="s">
        <v>14</v>
      </c>
    </row>
    <row r="2110" spans="1:6" ht="57.6">
      <c r="A2110" s="8">
        <v>3108</v>
      </c>
      <c r="B2110" s="8" t="s">
        <v>2044</v>
      </c>
      <c r="C2110" s="8">
        <v>1</v>
      </c>
      <c r="D2110" s="8" t="s">
        <v>3032</v>
      </c>
      <c r="E2110" s="8" t="s">
        <v>3033</v>
      </c>
      <c r="F2110" s="8" t="s">
        <v>14</v>
      </c>
    </row>
    <row r="2111" spans="1:6" ht="43.2">
      <c r="A2111" s="8">
        <v>6431</v>
      </c>
      <c r="B2111" s="8" t="s">
        <v>2044</v>
      </c>
      <c r="C2111" s="8">
        <v>2</v>
      </c>
      <c r="D2111" s="8" t="s">
        <v>2918</v>
      </c>
      <c r="E2111" s="8" t="s">
        <v>2919</v>
      </c>
      <c r="F2111" s="8" t="s">
        <v>14</v>
      </c>
    </row>
    <row r="2112" spans="1:6" ht="172.8">
      <c r="A2112" s="8">
        <v>3105</v>
      </c>
      <c r="B2112" s="8" t="s">
        <v>2044</v>
      </c>
      <c r="C2112" s="8">
        <v>5</v>
      </c>
      <c r="D2112" s="8" t="s">
        <v>2524</v>
      </c>
      <c r="E2112" s="8" t="s">
        <v>2525</v>
      </c>
      <c r="F2112" s="8" t="s">
        <v>14</v>
      </c>
    </row>
    <row r="2113" spans="1:6" ht="43.2">
      <c r="A2113" s="8">
        <v>6430</v>
      </c>
      <c r="B2113" s="8" t="s">
        <v>2044</v>
      </c>
      <c r="C2113" s="8">
        <v>1</v>
      </c>
      <c r="D2113" s="8" t="s">
        <v>2920</v>
      </c>
      <c r="E2113" s="8" t="s">
        <v>2921</v>
      </c>
      <c r="F2113" s="8" t="s">
        <v>14</v>
      </c>
    </row>
    <row r="2114" spans="1:6" ht="28.8">
      <c r="A2114" s="8">
        <v>6514</v>
      </c>
      <c r="B2114" s="8" t="s">
        <v>2044</v>
      </c>
      <c r="C2114" s="8">
        <v>4</v>
      </c>
      <c r="D2114" s="8" t="s">
        <v>3034</v>
      </c>
      <c r="E2114" s="8" t="s">
        <v>20</v>
      </c>
      <c r="F2114" s="8" t="s">
        <v>14</v>
      </c>
    </row>
    <row r="2115" spans="1:6" ht="43.2">
      <c r="A2115" s="8">
        <v>162</v>
      </c>
      <c r="B2115" s="8" t="s">
        <v>2044</v>
      </c>
      <c r="C2115" s="8">
        <v>5</v>
      </c>
      <c r="D2115" s="8" t="s">
        <v>2148</v>
      </c>
      <c r="E2115" s="8" t="s">
        <v>2149</v>
      </c>
      <c r="F2115" s="8" t="s">
        <v>14</v>
      </c>
    </row>
    <row r="2116" spans="1:6" ht="43.2">
      <c r="A2116" s="8">
        <v>6451</v>
      </c>
      <c r="B2116" s="8" t="s">
        <v>2044</v>
      </c>
      <c r="C2116" s="8">
        <v>4</v>
      </c>
      <c r="D2116" s="8" t="s">
        <v>2713</v>
      </c>
      <c r="E2116" s="8" t="s">
        <v>2714</v>
      </c>
      <c r="F2116" s="8" t="s">
        <v>14</v>
      </c>
    </row>
    <row r="2117" spans="1:6" ht="57.6">
      <c r="A2117" s="8">
        <v>3198</v>
      </c>
      <c r="B2117" s="8" t="s">
        <v>2044</v>
      </c>
      <c r="C2117" s="8">
        <v>1</v>
      </c>
      <c r="D2117" s="8" t="s">
        <v>3035</v>
      </c>
      <c r="E2117" s="8" t="s">
        <v>17</v>
      </c>
      <c r="F2117" s="8" t="s">
        <v>14</v>
      </c>
    </row>
    <row r="2118" spans="1:6" ht="43.2">
      <c r="A2118" s="8">
        <v>8974</v>
      </c>
      <c r="B2118" s="8" t="s">
        <v>2044</v>
      </c>
      <c r="C2118" s="8">
        <v>1</v>
      </c>
      <c r="D2118" s="8" t="s">
        <v>3036</v>
      </c>
      <c r="E2118" s="8" t="s">
        <v>3037</v>
      </c>
      <c r="F2118" s="8" t="s">
        <v>14</v>
      </c>
    </row>
    <row r="2119" spans="1:6" ht="28.8">
      <c r="A2119" s="8">
        <v>241</v>
      </c>
      <c r="B2119" s="8" t="s">
        <v>2044</v>
      </c>
      <c r="C2119" s="8">
        <v>2</v>
      </c>
      <c r="D2119" s="8" t="s">
        <v>3038</v>
      </c>
      <c r="E2119" s="8" t="s">
        <v>17</v>
      </c>
      <c r="F2119" s="8" t="s">
        <v>14</v>
      </c>
    </row>
    <row r="2120" spans="1:6" ht="28.8">
      <c r="A2120" s="8">
        <v>3214</v>
      </c>
      <c r="B2120" s="8" t="s">
        <v>2044</v>
      </c>
      <c r="C2120" s="8">
        <v>4</v>
      </c>
      <c r="D2120" s="8" t="s">
        <v>3039</v>
      </c>
      <c r="E2120" s="8" t="s">
        <v>20</v>
      </c>
      <c r="F2120" s="8" t="s">
        <v>14</v>
      </c>
    </row>
    <row r="2121" spans="1:6" ht="28.8">
      <c r="A2121" s="8">
        <v>3234</v>
      </c>
      <c r="B2121" s="8" t="s">
        <v>2044</v>
      </c>
      <c r="C2121" s="8">
        <v>3</v>
      </c>
      <c r="D2121" s="8" t="s">
        <v>2635</v>
      </c>
      <c r="E2121" s="8" t="s">
        <v>2636</v>
      </c>
      <c r="F2121" s="8" t="s">
        <v>14</v>
      </c>
    </row>
    <row r="2122" spans="1:6" ht="43.2">
      <c r="A2122" s="8">
        <v>8976</v>
      </c>
      <c r="B2122" s="8" t="s">
        <v>2044</v>
      </c>
      <c r="C2122" s="8">
        <v>1</v>
      </c>
      <c r="D2122" s="8" t="s">
        <v>2925</v>
      </c>
      <c r="E2122" s="8" t="s">
        <v>2926</v>
      </c>
      <c r="F2122" s="8" t="s">
        <v>14</v>
      </c>
    </row>
    <row r="2123" spans="1:6" ht="57.6">
      <c r="A2123" s="8">
        <v>8971</v>
      </c>
      <c r="B2123" s="8" t="s">
        <v>2044</v>
      </c>
      <c r="C2123" s="8">
        <v>4</v>
      </c>
      <c r="D2123" s="8" t="s">
        <v>2310</v>
      </c>
      <c r="E2123" s="8" t="s">
        <v>2311</v>
      </c>
      <c r="F2123" s="8" t="s">
        <v>14</v>
      </c>
    </row>
    <row r="2124" spans="1:6" ht="28.8">
      <c r="A2124" s="8">
        <v>3301</v>
      </c>
      <c r="B2124" s="8" t="s">
        <v>2044</v>
      </c>
      <c r="C2124" s="8">
        <v>4</v>
      </c>
      <c r="D2124" s="8" t="s">
        <v>2641</v>
      </c>
      <c r="E2124" s="8" t="s">
        <v>2642</v>
      </c>
      <c r="F2124" s="8" t="s">
        <v>14</v>
      </c>
    </row>
    <row r="2125" spans="1:6" ht="57.6">
      <c r="A2125" s="8">
        <v>8988</v>
      </c>
      <c r="B2125" s="8" t="s">
        <v>2044</v>
      </c>
      <c r="C2125" s="8">
        <v>1</v>
      </c>
      <c r="D2125" s="8" t="s">
        <v>3040</v>
      </c>
      <c r="E2125" s="8" t="s">
        <v>17</v>
      </c>
      <c r="F2125" s="8" t="s">
        <v>14</v>
      </c>
    </row>
    <row r="2126" spans="1:6" ht="43.2">
      <c r="A2126" s="8">
        <v>6393</v>
      </c>
      <c r="B2126" s="8" t="s">
        <v>2044</v>
      </c>
      <c r="C2126" s="8">
        <v>5</v>
      </c>
      <c r="D2126" s="8" t="s">
        <v>2602</v>
      </c>
      <c r="E2126" s="8" t="s">
        <v>2603</v>
      </c>
      <c r="F2126" s="8" t="s">
        <v>14</v>
      </c>
    </row>
    <row r="2127" spans="1:6" ht="43.2">
      <c r="A2127" s="8">
        <v>3610</v>
      </c>
      <c r="B2127" s="8" t="s">
        <v>2044</v>
      </c>
      <c r="C2127" s="8">
        <v>4</v>
      </c>
      <c r="D2127" s="8" t="s">
        <v>3041</v>
      </c>
      <c r="E2127" s="8" t="s">
        <v>3042</v>
      </c>
      <c r="F2127" s="8" t="s">
        <v>14</v>
      </c>
    </row>
    <row r="2128" spans="1:6" ht="43.2">
      <c r="A2128" s="8">
        <v>187</v>
      </c>
      <c r="B2128" s="8" t="s">
        <v>2044</v>
      </c>
      <c r="C2128" s="8">
        <v>1</v>
      </c>
      <c r="D2128" s="8" t="s">
        <v>2723</v>
      </c>
      <c r="E2128" s="8" t="s">
        <v>2724</v>
      </c>
      <c r="F2128" s="8" t="s">
        <v>14</v>
      </c>
    </row>
    <row r="2129" spans="1:6">
      <c r="A2129" s="8">
        <v>3695</v>
      </c>
      <c r="B2129" s="8" t="s">
        <v>2044</v>
      </c>
      <c r="C2129" s="8">
        <v>3</v>
      </c>
      <c r="D2129" s="8" t="s">
        <v>3043</v>
      </c>
      <c r="E2129" s="8" t="s">
        <v>635</v>
      </c>
      <c r="F2129" s="8" t="s">
        <v>14</v>
      </c>
    </row>
    <row r="2130" spans="1:6" ht="43.2">
      <c r="A2130" s="8">
        <v>6550</v>
      </c>
      <c r="B2130" s="8" t="s">
        <v>2044</v>
      </c>
      <c r="C2130" s="8">
        <v>2</v>
      </c>
      <c r="D2130" s="8" t="s">
        <v>3044</v>
      </c>
      <c r="E2130" s="8" t="s">
        <v>3045</v>
      </c>
      <c r="F2130" s="8" t="s">
        <v>14</v>
      </c>
    </row>
    <row r="2131" spans="1:6" ht="28.8">
      <c r="A2131" s="8">
        <v>6576</v>
      </c>
      <c r="B2131" s="8" t="s">
        <v>2044</v>
      </c>
      <c r="C2131" s="8">
        <v>3</v>
      </c>
      <c r="D2131" s="8" t="s">
        <v>3046</v>
      </c>
      <c r="E2131" s="8" t="s">
        <v>3047</v>
      </c>
      <c r="F2131" s="8" t="s">
        <v>14</v>
      </c>
    </row>
    <row r="2132" spans="1:6">
      <c r="A2132" s="8">
        <v>3707</v>
      </c>
      <c r="B2132" s="8" t="s">
        <v>2044</v>
      </c>
      <c r="C2132" s="8">
        <v>2</v>
      </c>
      <c r="D2132" s="8" t="s">
        <v>3048</v>
      </c>
      <c r="E2132" s="8" t="s">
        <v>3049</v>
      </c>
      <c r="F2132" s="8" t="s">
        <v>14</v>
      </c>
    </row>
    <row r="2133" spans="1:6" ht="57.6">
      <c r="A2133" s="8">
        <v>9016</v>
      </c>
      <c r="B2133" s="8" t="s">
        <v>2044</v>
      </c>
      <c r="C2133" s="8">
        <v>1</v>
      </c>
      <c r="D2133" s="8" t="s">
        <v>2941</v>
      </c>
      <c r="E2133" s="8" t="s">
        <v>2942</v>
      </c>
      <c r="F2133" s="8" t="s">
        <v>14</v>
      </c>
    </row>
    <row r="2134" spans="1:6" ht="43.2">
      <c r="A2134" s="8">
        <v>3062</v>
      </c>
      <c r="B2134" s="8" t="s">
        <v>2044</v>
      </c>
      <c r="C2134" s="8">
        <v>1</v>
      </c>
      <c r="D2134" s="8" t="s">
        <v>2476</v>
      </c>
      <c r="E2134" s="8" t="s">
        <v>2477</v>
      </c>
      <c r="F2134" s="8" t="s">
        <v>14</v>
      </c>
    </row>
    <row r="2135" spans="1:6" ht="28.8">
      <c r="A2135" s="8">
        <v>6507</v>
      </c>
      <c r="B2135" s="8" t="s">
        <v>2044</v>
      </c>
      <c r="C2135" s="8">
        <v>4</v>
      </c>
      <c r="D2135" s="8" t="s">
        <v>3050</v>
      </c>
      <c r="E2135" s="8" t="s">
        <v>635</v>
      </c>
      <c r="F2135" s="8" t="s">
        <v>14</v>
      </c>
    </row>
    <row r="2136" spans="1:6" ht="43.2">
      <c r="A2136" s="8">
        <v>6378</v>
      </c>
      <c r="B2136" s="8" t="s">
        <v>2044</v>
      </c>
      <c r="C2136" s="8">
        <v>1</v>
      </c>
      <c r="D2136" s="8" t="s">
        <v>2774</v>
      </c>
      <c r="E2136" s="8" t="s">
        <v>2775</v>
      </c>
      <c r="F2136" s="8" t="s">
        <v>14</v>
      </c>
    </row>
    <row r="2137" spans="1:6" ht="230.4">
      <c r="A2137" s="8">
        <v>4124</v>
      </c>
      <c r="B2137" s="8" t="s">
        <v>2044</v>
      </c>
      <c r="C2137" s="8">
        <v>3</v>
      </c>
      <c r="D2137" s="8" t="s">
        <v>2554</v>
      </c>
      <c r="E2137" s="8" t="s">
        <v>2555</v>
      </c>
      <c r="F2137" s="8" t="s">
        <v>14</v>
      </c>
    </row>
    <row r="2138" spans="1:6" ht="72">
      <c r="A2138" s="8">
        <v>205</v>
      </c>
      <c r="B2138" s="8" t="s">
        <v>2044</v>
      </c>
      <c r="C2138" s="8">
        <v>3</v>
      </c>
      <c r="D2138" s="8" t="s">
        <v>2571</v>
      </c>
      <c r="E2138" s="8" t="s">
        <v>2572</v>
      </c>
      <c r="F2138" s="8" t="s">
        <v>14</v>
      </c>
    </row>
    <row r="2139" spans="1:6" ht="43.2">
      <c r="A2139" s="8">
        <v>6358</v>
      </c>
      <c r="B2139" s="8" t="s">
        <v>2044</v>
      </c>
      <c r="C2139" s="8">
        <v>5</v>
      </c>
      <c r="D2139" s="8" t="s">
        <v>2685</v>
      </c>
      <c r="E2139" s="8" t="s">
        <v>2686</v>
      </c>
      <c r="F2139" s="8" t="s">
        <v>14</v>
      </c>
    </row>
    <row r="2140" spans="1:6" ht="57.6">
      <c r="A2140" s="8">
        <v>178</v>
      </c>
      <c r="B2140" s="8" t="s">
        <v>2044</v>
      </c>
      <c r="C2140" s="8">
        <v>2</v>
      </c>
      <c r="D2140" s="8" t="s">
        <v>3051</v>
      </c>
      <c r="E2140" s="8" t="s">
        <v>3052</v>
      </c>
      <c r="F2140" s="8" t="s">
        <v>14</v>
      </c>
    </row>
    <row r="2141" spans="1:6" ht="43.2">
      <c r="A2141" s="8">
        <v>176</v>
      </c>
      <c r="B2141" s="8" t="s">
        <v>2044</v>
      </c>
      <c r="C2141" s="8">
        <v>4</v>
      </c>
      <c r="D2141" s="8" t="s">
        <v>2150</v>
      </c>
      <c r="E2141" s="8" t="s">
        <v>2151</v>
      </c>
      <c r="F2141" s="8" t="s">
        <v>14</v>
      </c>
    </row>
    <row r="2142" spans="1:6" ht="43.2">
      <c r="A2142" s="8">
        <v>165</v>
      </c>
      <c r="B2142" s="8" t="s">
        <v>2044</v>
      </c>
      <c r="C2142" s="8">
        <v>3</v>
      </c>
      <c r="D2142" s="8" t="s">
        <v>2689</v>
      </c>
      <c r="E2142" s="8" t="s">
        <v>2690</v>
      </c>
      <c r="F2142" s="8" t="s">
        <v>14</v>
      </c>
    </row>
    <row r="2143" spans="1:6" ht="172.8">
      <c r="A2143" s="8">
        <v>3054</v>
      </c>
      <c r="B2143" s="8" t="s">
        <v>2044</v>
      </c>
      <c r="C2143" s="8">
        <v>5</v>
      </c>
      <c r="D2143" s="8" t="s">
        <v>2470</v>
      </c>
      <c r="E2143" s="8" t="s">
        <v>2471</v>
      </c>
      <c r="F2143" s="8" t="s">
        <v>14</v>
      </c>
    </row>
    <row r="2144" spans="1:6" ht="28.8">
      <c r="A2144" s="8">
        <v>318</v>
      </c>
      <c r="B2144" s="8" t="s">
        <v>2044</v>
      </c>
      <c r="C2144" s="8">
        <v>5</v>
      </c>
      <c r="D2144" s="8" t="s">
        <v>3053</v>
      </c>
      <c r="E2144" s="8" t="s">
        <v>1639</v>
      </c>
      <c r="F2144" s="8" t="s">
        <v>14</v>
      </c>
    </row>
    <row r="2145" spans="1:6" ht="43.2">
      <c r="A2145" s="8">
        <v>6333</v>
      </c>
      <c r="B2145" s="8" t="s">
        <v>2044</v>
      </c>
      <c r="C2145" s="8">
        <v>3</v>
      </c>
      <c r="D2145" s="8" t="s">
        <v>2551</v>
      </c>
      <c r="E2145" s="8" t="s">
        <v>25</v>
      </c>
      <c r="F2145" s="8" t="s">
        <v>14</v>
      </c>
    </row>
    <row r="2146" spans="1:6" ht="57.6">
      <c r="A2146" s="8">
        <v>4192</v>
      </c>
      <c r="B2146" s="8" t="s">
        <v>2044</v>
      </c>
      <c r="C2146" s="8">
        <v>5</v>
      </c>
      <c r="D2146" s="8" t="s">
        <v>2937</v>
      </c>
      <c r="E2146" s="8" t="s">
        <v>2938</v>
      </c>
      <c r="F2146" s="8" t="s">
        <v>14</v>
      </c>
    </row>
    <row r="2147" spans="1:6" ht="115.2">
      <c r="A2147" s="8">
        <v>3051</v>
      </c>
      <c r="B2147" s="8" t="s">
        <v>2044</v>
      </c>
      <c r="C2147" s="8">
        <v>3</v>
      </c>
      <c r="D2147" s="8" t="s">
        <v>2468</v>
      </c>
      <c r="E2147" s="8" t="s">
        <v>2469</v>
      </c>
      <c r="F2147" s="8" t="s">
        <v>14</v>
      </c>
    </row>
    <row r="2148" spans="1:6" ht="28.8">
      <c r="A2148" s="8">
        <v>3050</v>
      </c>
      <c r="B2148" s="8" t="s">
        <v>2044</v>
      </c>
      <c r="C2148" s="8">
        <v>5</v>
      </c>
      <c r="D2148" s="8" t="s">
        <v>3054</v>
      </c>
      <c r="E2148" s="8" t="s">
        <v>1853</v>
      </c>
      <c r="F2148" s="8" t="s">
        <v>14</v>
      </c>
    </row>
    <row r="2149" spans="1:6" ht="57.6">
      <c r="A2149" s="8">
        <v>163</v>
      </c>
      <c r="B2149" s="8" t="s">
        <v>2044</v>
      </c>
      <c r="C2149" s="8">
        <v>5</v>
      </c>
      <c r="D2149" s="8" t="s">
        <v>2693</v>
      </c>
      <c r="E2149" s="8" t="s">
        <v>2694</v>
      </c>
      <c r="F2149" s="8" t="s">
        <v>14</v>
      </c>
    </row>
    <row r="2150" spans="1:6" ht="86.4">
      <c r="A2150" s="8">
        <v>1988</v>
      </c>
      <c r="B2150" s="8" t="s">
        <v>2044</v>
      </c>
      <c r="C2150" s="8">
        <v>4</v>
      </c>
      <c r="D2150" s="8" t="s">
        <v>2069</v>
      </c>
      <c r="E2150" s="8" t="s">
        <v>2070</v>
      </c>
      <c r="F2150" s="8" t="s">
        <v>30</v>
      </c>
    </row>
    <row r="2151" spans="1:6" ht="28.8">
      <c r="A2151" s="8">
        <v>6519</v>
      </c>
      <c r="B2151" s="8" t="s">
        <v>2044</v>
      </c>
      <c r="C2151" s="8">
        <v>4</v>
      </c>
      <c r="D2151" s="8" t="s">
        <v>3055</v>
      </c>
      <c r="E2151" s="8" t="s">
        <v>1134</v>
      </c>
      <c r="F2151" s="8" t="s">
        <v>14</v>
      </c>
    </row>
    <row r="2152" spans="1:6" ht="43.2">
      <c r="A2152" s="8">
        <v>1903</v>
      </c>
      <c r="B2152" s="8" t="s">
        <v>2044</v>
      </c>
      <c r="C2152" s="8">
        <v>4</v>
      </c>
      <c r="D2152" s="8" t="s">
        <v>3056</v>
      </c>
      <c r="E2152" s="8" t="s">
        <v>633</v>
      </c>
      <c r="F2152" s="8" t="s">
        <v>30</v>
      </c>
    </row>
    <row r="2153" spans="1:6" ht="57.6">
      <c r="A2153" s="8">
        <v>8759</v>
      </c>
      <c r="B2153" s="8" t="s">
        <v>2044</v>
      </c>
      <c r="C2153" s="8">
        <v>1</v>
      </c>
      <c r="D2153" s="8" t="s">
        <v>3057</v>
      </c>
      <c r="E2153" s="8" t="s">
        <v>3058</v>
      </c>
      <c r="F2153" s="8" t="s">
        <v>30</v>
      </c>
    </row>
    <row r="2154" spans="1:6">
      <c r="A2154" s="8">
        <v>4618</v>
      </c>
      <c r="B2154" s="8" t="s">
        <v>2044</v>
      </c>
      <c r="C2154" s="8">
        <v>3</v>
      </c>
      <c r="D2154" s="8" t="s">
        <v>3059</v>
      </c>
      <c r="E2154" s="8" t="s">
        <v>3060</v>
      </c>
      <c r="F2154" s="8" t="s">
        <v>30</v>
      </c>
    </row>
    <row r="2155" spans="1:6" ht="28.8">
      <c r="A2155" s="8">
        <v>9258</v>
      </c>
      <c r="B2155" s="8" t="s">
        <v>2044</v>
      </c>
      <c r="C2155" s="8">
        <v>1</v>
      </c>
      <c r="D2155" s="8" t="s">
        <v>3061</v>
      </c>
      <c r="E2155" s="8" t="s">
        <v>3062</v>
      </c>
      <c r="F2155" s="8" t="s">
        <v>30</v>
      </c>
    </row>
    <row r="2156" spans="1:6" ht="28.8">
      <c r="A2156" s="8">
        <v>290</v>
      </c>
      <c r="B2156" s="8" t="s">
        <v>2044</v>
      </c>
      <c r="C2156" s="8">
        <v>5</v>
      </c>
      <c r="D2156" s="8" t="s">
        <v>3063</v>
      </c>
      <c r="E2156" s="8" t="s">
        <v>3064</v>
      </c>
      <c r="F2156" s="8" t="s">
        <v>30</v>
      </c>
    </row>
    <row r="2157" spans="1:6" ht="28.8">
      <c r="A2157" s="8">
        <v>6567</v>
      </c>
      <c r="B2157" s="8" t="s">
        <v>2044</v>
      </c>
      <c r="C2157" s="8">
        <v>2</v>
      </c>
      <c r="D2157" s="8" t="s">
        <v>2583</v>
      </c>
      <c r="E2157" s="8" t="s">
        <v>2584</v>
      </c>
      <c r="F2157" s="8" t="s">
        <v>30</v>
      </c>
    </row>
    <row r="2158" spans="1:6" ht="43.2">
      <c r="A2158" s="8">
        <v>6550</v>
      </c>
      <c r="B2158" s="8" t="s">
        <v>2044</v>
      </c>
      <c r="C2158" s="8">
        <v>2</v>
      </c>
      <c r="D2158" s="8" t="s">
        <v>3044</v>
      </c>
      <c r="E2158" s="8" t="s">
        <v>3045</v>
      </c>
      <c r="F2158" s="8" t="s">
        <v>30</v>
      </c>
    </row>
    <row r="2159" spans="1:6" ht="28.8">
      <c r="A2159" s="8">
        <v>3655</v>
      </c>
      <c r="B2159" s="8" t="s">
        <v>2044</v>
      </c>
      <c r="C2159" s="8">
        <v>5</v>
      </c>
      <c r="D2159" s="8" t="s">
        <v>2541</v>
      </c>
      <c r="E2159" s="8" t="s">
        <v>2542</v>
      </c>
      <c r="F2159" s="8" t="s">
        <v>30</v>
      </c>
    </row>
    <row r="2160" spans="1:6" ht="43.2">
      <c r="A2160" s="8">
        <v>7071</v>
      </c>
      <c r="B2160" s="8" t="s">
        <v>2044</v>
      </c>
      <c r="C2160" s="8">
        <v>5</v>
      </c>
      <c r="D2160" s="8" t="s">
        <v>3065</v>
      </c>
      <c r="E2160" s="8" t="s">
        <v>3066</v>
      </c>
      <c r="F2160" s="8" t="s">
        <v>30</v>
      </c>
    </row>
    <row r="2161" spans="1:6" ht="43.2">
      <c r="A2161" s="8">
        <v>3643</v>
      </c>
      <c r="B2161" s="8" t="s">
        <v>2044</v>
      </c>
      <c r="C2161" s="8">
        <v>3</v>
      </c>
      <c r="D2161" s="8" t="s">
        <v>2547</v>
      </c>
      <c r="E2161" s="8" t="s">
        <v>2548</v>
      </c>
      <c r="F2161" s="8" t="s">
        <v>30</v>
      </c>
    </row>
    <row r="2162" spans="1:6" ht="28.8">
      <c r="A2162" s="8">
        <v>9560</v>
      </c>
      <c r="B2162" s="8" t="s">
        <v>2044</v>
      </c>
      <c r="C2162" s="8">
        <v>3</v>
      </c>
      <c r="D2162" s="8" t="s">
        <v>3067</v>
      </c>
      <c r="E2162" s="8" t="s">
        <v>3068</v>
      </c>
      <c r="F2162" s="8" t="s">
        <v>30</v>
      </c>
    </row>
    <row r="2163" spans="1:6" ht="28.8">
      <c r="A2163" s="8">
        <v>2463</v>
      </c>
      <c r="B2163" s="8" t="s">
        <v>2044</v>
      </c>
      <c r="C2163" s="8">
        <v>2</v>
      </c>
      <c r="D2163" s="8" t="s">
        <v>3069</v>
      </c>
      <c r="E2163" s="8" t="s">
        <v>3070</v>
      </c>
      <c r="F2163" s="8" t="s">
        <v>30</v>
      </c>
    </row>
    <row r="2164" spans="1:6" ht="28.8">
      <c r="A2164" s="8">
        <v>9252</v>
      </c>
      <c r="B2164" s="8" t="s">
        <v>2044</v>
      </c>
      <c r="C2164" s="8">
        <v>3</v>
      </c>
      <c r="D2164" s="8" t="s">
        <v>2135</v>
      </c>
      <c r="E2164" s="8" t="s">
        <v>2136</v>
      </c>
      <c r="F2164" s="8" t="s">
        <v>30</v>
      </c>
    </row>
    <row r="2165" spans="1:6">
      <c r="A2165" s="8">
        <v>2481</v>
      </c>
      <c r="B2165" s="8" t="s">
        <v>2044</v>
      </c>
      <c r="C2165" s="8">
        <v>4</v>
      </c>
      <c r="D2165" s="8" t="s">
        <v>3071</v>
      </c>
      <c r="E2165" s="8" t="s">
        <v>633</v>
      </c>
      <c r="F2165" s="8" t="s">
        <v>30</v>
      </c>
    </row>
    <row r="2166" spans="1:6">
      <c r="A2166" s="8">
        <v>2498</v>
      </c>
      <c r="B2166" s="8" t="s">
        <v>2044</v>
      </c>
      <c r="C2166" s="8">
        <v>5</v>
      </c>
      <c r="D2166" s="8" t="s">
        <v>3072</v>
      </c>
      <c r="E2166" s="8" t="s">
        <v>1123</v>
      </c>
      <c r="F2166" s="8" t="s">
        <v>30</v>
      </c>
    </row>
    <row r="2167" spans="1:6" ht="100.8">
      <c r="A2167" s="8">
        <v>8733</v>
      </c>
      <c r="B2167" s="8" t="s">
        <v>2044</v>
      </c>
      <c r="C2167" s="8">
        <v>1</v>
      </c>
      <c r="D2167" s="8" t="s">
        <v>3073</v>
      </c>
      <c r="E2167" s="8" t="s">
        <v>3074</v>
      </c>
      <c r="F2167" s="8" t="s">
        <v>30</v>
      </c>
    </row>
    <row r="2168" spans="1:6" ht="158.4">
      <c r="A2168" s="8">
        <v>8734</v>
      </c>
      <c r="B2168" s="8" t="s">
        <v>2044</v>
      </c>
      <c r="C2168" s="8">
        <v>3</v>
      </c>
      <c r="D2168" s="8" t="s">
        <v>3075</v>
      </c>
      <c r="E2168" s="8" t="s">
        <v>3076</v>
      </c>
      <c r="F2168" s="8" t="s">
        <v>30</v>
      </c>
    </row>
    <row r="2169" spans="1:6" ht="28.8">
      <c r="A2169" s="8">
        <v>2503</v>
      </c>
      <c r="B2169" s="8" t="s">
        <v>2044</v>
      </c>
      <c r="C2169" s="8">
        <v>1</v>
      </c>
      <c r="D2169" s="8" t="s">
        <v>2137</v>
      </c>
      <c r="E2169" s="8" t="s">
        <v>598</v>
      </c>
      <c r="F2169" s="8" t="s">
        <v>30</v>
      </c>
    </row>
    <row r="2170" spans="1:6" ht="86.4">
      <c r="A2170" s="8">
        <v>7873</v>
      </c>
      <c r="B2170" s="8" t="s">
        <v>2044</v>
      </c>
      <c r="C2170" s="8">
        <v>5</v>
      </c>
      <c r="D2170" s="8" t="s">
        <v>2128</v>
      </c>
      <c r="E2170" s="8" t="s">
        <v>2129</v>
      </c>
      <c r="F2170" s="8" t="s">
        <v>30</v>
      </c>
    </row>
    <row r="2171" spans="1:6">
      <c r="A2171" s="8">
        <v>2516</v>
      </c>
      <c r="B2171" s="8" t="s">
        <v>2044</v>
      </c>
      <c r="C2171" s="8">
        <v>5</v>
      </c>
      <c r="D2171" s="8" t="s">
        <v>3077</v>
      </c>
      <c r="E2171" s="8" t="s">
        <v>3078</v>
      </c>
      <c r="F2171" s="8" t="s">
        <v>30</v>
      </c>
    </row>
    <row r="2172" spans="1:6" ht="57.6">
      <c r="A2172" s="8">
        <v>5965</v>
      </c>
      <c r="B2172" s="8" t="s">
        <v>2044</v>
      </c>
      <c r="C2172" s="8">
        <v>2</v>
      </c>
      <c r="D2172" s="8" t="s">
        <v>3079</v>
      </c>
      <c r="E2172" s="8" t="s">
        <v>3080</v>
      </c>
      <c r="F2172" s="8" t="s">
        <v>30</v>
      </c>
    </row>
    <row r="2173" spans="1:6">
      <c r="A2173" s="8">
        <v>2583</v>
      </c>
      <c r="B2173" s="8" t="s">
        <v>2044</v>
      </c>
      <c r="C2173" s="8">
        <v>4</v>
      </c>
      <c r="D2173" s="8" t="s">
        <v>3081</v>
      </c>
      <c r="E2173" s="8" t="s">
        <v>3082</v>
      </c>
      <c r="F2173" s="8" t="s">
        <v>30</v>
      </c>
    </row>
    <row r="2174" spans="1:6" ht="115.2">
      <c r="A2174" s="8">
        <v>8742</v>
      </c>
      <c r="B2174" s="8" t="s">
        <v>2044</v>
      </c>
      <c r="C2174" s="8">
        <v>1</v>
      </c>
      <c r="D2174" s="8" t="s">
        <v>3083</v>
      </c>
      <c r="E2174" s="8" t="s">
        <v>3084</v>
      </c>
      <c r="F2174" s="8" t="s">
        <v>30</v>
      </c>
    </row>
    <row r="2175" spans="1:6">
      <c r="A2175" s="8">
        <v>2760</v>
      </c>
      <c r="B2175" s="8" t="s">
        <v>2044</v>
      </c>
      <c r="C2175" s="8">
        <v>5</v>
      </c>
      <c r="D2175" s="8" t="s">
        <v>3085</v>
      </c>
      <c r="E2175" s="8" t="s">
        <v>3086</v>
      </c>
      <c r="F2175" s="8" t="s">
        <v>30</v>
      </c>
    </row>
    <row r="2176" spans="1:6" ht="57.6">
      <c r="A2176" s="8">
        <v>8731</v>
      </c>
      <c r="B2176" s="8" t="s">
        <v>2044</v>
      </c>
      <c r="C2176" s="8">
        <v>1</v>
      </c>
      <c r="D2176" s="8" t="s">
        <v>3087</v>
      </c>
      <c r="E2176" s="8" t="s">
        <v>3088</v>
      </c>
      <c r="F2176" s="8" t="s">
        <v>30</v>
      </c>
    </row>
    <row r="2177" spans="1:6" ht="28.8">
      <c r="A2177" s="8">
        <v>308</v>
      </c>
      <c r="B2177" s="8" t="s">
        <v>2044</v>
      </c>
      <c r="C2177" s="8">
        <v>1</v>
      </c>
      <c r="D2177" s="8" t="s">
        <v>3089</v>
      </c>
      <c r="E2177" s="8" t="s">
        <v>3090</v>
      </c>
      <c r="F2177" s="8" t="s">
        <v>30</v>
      </c>
    </row>
    <row r="2178" spans="1:6" ht="28.8">
      <c r="A2178" s="8">
        <v>4487</v>
      </c>
      <c r="B2178" s="8" t="s">
        <v>2044</v>
      </c>
      <c r="C2178" s="8">
        <v>1</v>
      </c>
      <c r="D2178" s="8" t="s">
        <v>2172</v>
      </c>
      <c r="E2178" s="8" t="s">
        <v>2173</v>
      </c>
      <c r="F2178" s="8" t="s">
        <v>30</v>
      </c>
    </row>
    <row r="2179" spans="1:6" ht="28.8">
      <c r="A2179" s="8">
        <v>4484</v>
      </c>
      <c r="B2179" s="8" t="s">
        <v>2044</v>
      </c>
      <c r="C2179" s="8">
        <v>4</v>
      </c>
      <c r="D2179" s="8" t="s">
        <v>2354</v>
      </c>
      <c r="E2179" s="8" t="s">
        <v>846</v>
      </c>
      <c r="F2179" s="8" t="s">
        <v>30</v>
      </c>
    </row>
    <row r="2180" spans="1:6" ht="43.2">
      <c r="A2180" s="8">
        <v>6522</v>
      </c>
      <c r="B2180" s="8" t="s">
        <v>2044</v>
      </c>
      <c r="C2180" s="8">
        <v>4</v>
      </c>
      <c r="D2180" s="8" t="s">
        <v>3091</v>
      </c>
      <c r="E2180" s="8" t="s">
        <v>3092</v>
      </c>
      <c r="F2180" s="8" t="s">
        <v>30</v>
      </c>
    </row>
    <row r="2181" spans="1:6" ht="28.8">
      <c r="A2181" s="8">
        <v>264</v>
      </c>
      <c r="B2181" s="8" t="s">
        <v>2044</v>
      </c>
      <c r="C2181" s="8">
        <v>1</v>
      </c>
      <c r="D2181" s="8" t="s">
        <v>3093</v>
      </c>
      <c r="E2181" s="8" t="s">
        <v>3094</v>
      </c>
      <c r="F2181" s="8" t="s">
        <v>30</v>
      </c>
    </row>
    <row r="2182" spans="1:6" ht="43.2">
      <c r="A2182" s="8">
        <v>4756</v>
      </c>
      <c r="B2182" s="8" t="s">
        <v>2044</v>
      </c>
      <c r="C2182" s="8">
        <v>1</v>
      </c>
      <c r="D2182" s="8" t="s">
        <v>3095</v>
      </c>
      <c r="E2182" s="8" t="s">
        <v>3096</v>
      </c>
      <c r="F2182" s="8" t="s">
        <v>30</v>
      </c>
    </row>
    <row r="2183" spans="1:6" ht="28.8">
      <c r="A2183" s="8">
        <v>6517</v>
      </c>
      <c r="B2183" s="8" t="s">
        <v>2044</v>
      </c>
      <c r="C2183" s="8">
        <v>1</v>
      </c>
      <c r="D2183" s="8" t="s">
        <v>2576</v>
      </c>
      <c r="E2183" s="8" t="s">
        <v>2577</v>
      </c>
      <c r="F2183" s="8" t="s">
        <v>30</v>
      </c>
    </row>
    <row r="2184" spans="1:6" ht="72">
      <c r="A2184" s="8">
        <v>120</v>
      </c>
      <c r="B2184" s="8" t="s">
        <v>2044</v>
      </c>
      <c r="C2184" s="8">
        <v>2</v>
      </c>
      <c r="D2184" s="8" t="s">
        <v>3097</v>
      </c>
      <c r="E2184" s="8" t="s">
        <v>419</v>
      </c>
      <c r="F2184" s="8" t="s">
        <v>30</v>
      </c>
    </row>
    <row r="2185" spans="1:6" ht="43.2">
      <c r="A2185" s="8">
        <v>4767</v>
      </c>
      <c r="B2185" s="8" t="s">
        <v>2044</v>
      </c>
      <c r="C2185" s="8">
        <v>2</v>
      </c>
      <c r="D2185" s="8" t="s">
        <v>2240</v>
      </c>
      <c r="E2185" s="8" t="s">
        <v>2241</v>
      </c>
      <c r="F2185" s="8" t="s">
        <v>30</v>
      </c>
    </row>
    <row r="2186" spans="1:6" ht="43.2">
      <c r="A2186" s="8">
        <v>6502</v>
      </c>
      <c r="B2186" s="8" t="s">
        <v>2044</v>
      </c>
      <c r="C2186" s="8">
        <v>5</v>
      </c>
      <c r="D2186" s="8" t="s">
        <v>2381</v>
      </c>
      <c r="E2186" s="8" t="s">
        <v>2382</v>
      </c>
      <c r="F2186" s="8" t="s">
        <v>30</v>
      </c>
    </row>
    <row r="2187" spans="1:6" ht="187.2">
      <c r="A2187" s="8">
        <v>5819</v>
      </c>
      <c r="B2187" s="8" t="s">
        <v>2044</v>
      </c>
      <c r="C2187" s="8">
        <v>1</v>
      </c>
      <c r="D2187" s="8" t="s">
        <v>2255</v>
      </c>
      <c r="E2187" s="8" t="s">
        <v>2256</v>
      </c>
      <c r="F2187" s="8" t="s">
        <v>30</v>
      </c>
    </row>
    <row r="2188" spans="1:6" ht="28.8">
      <c r="A2188" s="8">
        <v>263</v>
      </c>
      <c r="B2188" s="8" t="s">
        <v>2044</v>
      </c>
      <c r="C2188" s="8">
        <v>5</v>
      </c>
      <c r="D2188" s="8" t="s">
        <v>3098</v>
      </c>
      <c r="E2188" s="8" t="s">
        <v>1123</v>
      </c>
      <c r="F2188" s="8" t="s">
        <v>30</v>
      </c>
    </row>
    <row r="2189" spans="1:6" ht="57.6">
      <c r="A2189" s="8">
        <v>6327</v>
      </c>
      <c r="B2189" s="8" t="s">
        <v>2044</v>
      </c>
      <c r="C2189" s="8">
        <v>5</v>
      </c>
      <c r="D2189" s="8" t="s">
        <v>3099</v>
      </c>
      <c r="E2189" s="8" t="s">
        <v>3100</v>
      </c>
      <c r="F2189" s="8" t="s">
        <v>30</v>
      </c>
    </row>
    <row r="2190" spans="1:6">
      <c r="A2190" s="8">
        <v>9279</v>
      </c>
      <c r="B2190" s="8" t="s">
        <v>2044</v>
      </c>
      <c r="C2190" s="8">
        <v>3</v>
      </c>
      <c r="D2190" s="8" t="s">
        <v>3101</v>
      </c>
      <c r="E2190" s="8" t="s">
        <v>3102</v>
      </c>
      <c r="F2190" s="8" t="s">
        <v>30</v>
      </c>
    </row>
    <row r="2191" spans="1:6">
      <c r="A2191" s="8">
        <v>9281</v>
      </c>
      <c r="B2191" s="8" t="s">
        <v>2044</v>
      </c>
      <c r="C2191" s="8">
        <v>4</v>
      </c>
      <c r="D2191" s="8" t="s">
        <v>3103</v>
      </c>
      <c r="E2191" s="8" t="s">
        <v>3104</v>
      </c>
      <c r="F2191" s="8" t="s">
        <v>30</v>
      </c>
    </row>
    <row r="2192" spans="1:6" ht="115.2">
      <c r="A2192" s="8">
        <v>119</v>
      </c>
      <c r="B2192" s="8" t="s">
        <v>2044</v>
      </c>
      <c r="C2192" s="8">
        <v>1</v>
      </c>
      <c r="D2192" s="8" t="s">
        <v>3105</v>
      </c>
      <c r="E2192" s="8" t="s">
        <v>3106</v>
      </c>
      <c r="F2192" s="8" t="s">
        <v>30</v>
      </c>
    </row>
    <row r="2193" spans="1:6" ht="28.8">
      <c r="A2193" s="8">
        <v>4438</v>
      </c>
      <c r="B2193" s="8" t="s">
        <v>2044</v>
      </c>
      <c r="C2193" s="8">
        <v>3</v>
      </c>
      <c r="D2193" s="8" t="s">
        <v>3107</v>
      </c>
      <c r="E2193" s="8" t="s">
        <v>3108</v>
      </c>
      <c r="F2193" s="8" t="s">
        <v>30</v>
      </c>
    </row>
    <row r="2194" spans="1:6" ht="28.8">
      <c r="A2194" s="8">
        <v>279</v>
      </c>
      <c r="B2194" s="8" t="s">
        <v>2044</v>
      </c>
      <c r="C2194" s="8">
        <v>3</v>
      </c>
      <c r="D2194" s="8" t="s">
        <v>3030</v>
      </c>
      <c r="E2194" s="8" t="s">
        <v>3031</v>
      </c>
      <c r="F2194" s="8" t="s">
        <v>30</v>
      </c>
    </row>
    <row r="2195" spans="1:6" ht="28.8">
      <c r="A2195" s="8">
        <v>9267</v>
      </c>
      <c r="B2195" s="8" t="s">
        <v>2044</v>
      </c>
      <c r="C2195" s="8">
        <v>3</v>
      </c>
      <c r="D2195" s="8" t="s">
        <v>3109</v>
      </c>
      <c r="E2195" s="8" t="s">
        <v>1914</v>
      </c>
      <c r="F2195" s="8" t="s">
        <v>30</v>
      </c>
    </row>
    <row r="2196" spans="1:6" ht="57.6">
      <c r="A2196" s="8">
        <v>6581</v>
      </c>
      <c r="B2196" s="8" t="s">
        <v>2044</v>
      </c>
      <c r="C2196" s="8">
        <v>1</v>
      </c>
      <c r="D2196" s="8" t="s">
        <v>3110</v>
      </c>
      <c r="E2196" s="8" t="s">
        <v>3111</v>
      </c>
      <c r="F2196" s="8" t="s">
        <v>30</v>
      </c>
    </row>
    <row r="2197" spans="1:6">
      <c r="A2197" s="8">
        <v>4450</v>
      </c>
      <c r="B2197" s="8" t="s">
        <v>2044</v>
      </c>
      <c r="C2197" s="8">
        <v>4</v>
      </c>
      <c r="D2197" s="8" t="s">
        <v>3112</v>
      </c>
      <c r="E2197" s="8" t="s">
        <v>3113</v>
      </c>
      <c r="F2197" s="8" t="s">
        <v>30</v>
      </c>
    </row>
    <row r="2198" spans="1:6" ht="28.8">
      <c r="A2198" s="8">
        <v>4455</v>
      </c>
      <c r="B2198" s="8" t="s">
        <v>2044</v>
      </c>
      <c r="C2198" s="8">
        <v>1</v>
      </c>
      <c r="D2198" s="8" t="s">
        <v>3114</v>
      </c>
      <c r="E2198" s="8" t="s">
        <v>2953</v>
      </c>
      <c r="F2198" s="8" t="s">
        <v>30</v>
      </c>
    </row>
    <row r="2199" spans="1:6" ht="28.8">
      <c r="A2199" s="8">
        <v>6576</v>
      </c>
      <c r="B2199" s="8" t="s">
        <v>2044</v>
      </c>
      <c r="C2199" s="8">
        <v>3</v>
      </c>
      <c r="D2199" s="8" t="s">
        <v>3046</v>
      </c>
      <c r="E2199" s="8" t="s">
        <v>3047</v>
      </c>
      <c r="F2199" s="8" t="s">
        <v>30</v>
      </c>
    </row>
    <row r="2200" spans="1:6" ht="28.8">
      <c r="A2200" s="8">
        <v>317</v>
      </c>
      <c r="B2200" s="8" t="s">
        <v>2044</v>
      </c>
      <c r="C2200" s="8">
        <v>1</v>
      </c>
      <c r="D2200" s="8" t="s">
        <v>3115</v>
      </c>
      <c r="E2200" s="8" t="s">
        <v>3116</v>
      </c>
      <c r="F2200" s="8" t="s">
        <v>30</v>
      </c>
    </row>
    <row r="2201" spans="1:6" ht="28.8">
      <c r="A2201" s="8">
        <v>4462</v>
      </c>
      <c r="B2201" s="8" t="s">
        <v>2044</v>
      </c>
      <c r="C2201" s="8">
        <v>1</v>
      </c>
      <c r="D2201" s="8" t="s">
        <v>2140</v>
      </c>
      <c r="E2201" s="8" t="s">
        <v>2141</v>
      </c>
      <c r="F2201" s="8" t="s">
        <v>30</v>
      </c>
    </row>
    <row r="2202" spans="1:6" ht="28.8">
      <c r="A2202" s="8">
        <v>6568</v>
      </c>
      <c r="B2202" s="8" t="s">
        <v>2044</v>
      </c>
      <c r="C2202" s="8">
        <v>3</v>
      </c>
      <c r="D2202" s="8" t="s">
        <v>2345</v>
      </c>
      <c r="E2202" s="8" t="s">
        <v>2346</v>
      </c>
      <c r="F2202" s="8" t="s">
        <v>30</v>
      </c>
    </row>
    <row r="2203" spans="1:6">
      <c r="A2203" s="8">
        <v>2769</v>
      </c>
      <c r="B2203" s="8" t="s">
        <v>2044</v>
      </c>
      <c r="C2203" s="8">
        <v>4</v>
      </c>
      <c r="D2203" s="8" t="s">
        <v>3117</v>
      </c>
      <c r="E2203" s="8" t="s">
        <v>3082</v>
      </c>
      <c r="F2203" s="8" t="s">
        <v>30</v>
      </c>
    </row>
    <row r="2204" spans="1:6">
      <c r="A2204" s="8">
        <v>2887</v>
      </c>
      <c r="B2204" s="8" t="s">
        <v>2044</v>
      </c>
      <c r="C2204" s="8">
        <v>5</v>
      </c>
      <c r="D2204" s="8" t="s">
        <v>3118</v>
      </c>
      <c r="E2204" s="8" t="s">
        <v>3119</v>
      </c>
      <c r="F2204" s="8" t="s">
        <v>30</v>
      </c>
    </row>
    <row r="2205" spans="1:6" ht="316.8">
      <c r="A2205" s="8">
        <v>8715</v>
      </c>
      <c r="B2205" s="8" t="s">
        <v>2044</v>
      </c>
      <c r="C2205" s="8">
        <v>2</v>
      </c>
      <c r="D2205" s="8" t="s">
        <v>3120</v>
      </c>
      <c r="E2205" s="8" t="s">
        <v>3121</v>
      </c>
      <c r="F2205" s="8" t="s">
        <v>30</v>
      </c>
    </row>
    <row r="2206" spans="1:6" ht="43.2">
      <c r="A2206" s="8">
        <v>7879</v>
      </c>
      <c r="B2206" s="8" t="s">
        <v>2044</v>
      </c>
      <c r="C2206" s="8">
        <v>1</v>
      </c>
      <c r="D2206" s="8" t="s">
        <v>3122</v>
      </c>
      <c r="E2206" s="8" t="s">
        <v>3123</v>
      </c>
      <c r="F2206" s="8" t="s">
        <v>30</v>
      </c>
    </row>
    <row r="2207" spans="1:6">
      <c r="A2207" s="8">
        <v>7407</v>
      </c>
      <c r="B2207" s="8" t="s">
        <v>2044</v>
      </c>
      <c r="C2207" s="8">
        <v>5</v>
      </c>
      <c r="D2207" s="8" t="s">
        <v>3124</v>
      </c>
      <c r="E2207" s="8" t="s">
        <v>419</v>
      </c>
      <c r="F2207" s="8" t="s">
        <v>30</v>
      </c>
    </row>
    <row r="2208" spans="1:6">
      <c r="A2208" s="8">
        <v>7388</v>
      </c>
      <c r="B2208" s="8" t="s">
        <v>2044</v>
      </c>
      <c r="C2208" s="8">
        <v>3</v>
      </c>
      <c r="D2208" s="8" t="s">
        <v>3125</v>
      </c>
      <c r="E2208" s="8" t="s">
        <v>3126</v>
      </c>
      <c r="F2208" s="8" t="s">
        <v>30</v>
      </c>
    </row>
    <row r="2209" spans="1:6" ht="57.6">
      <c r="A2209" s="8">
        <v>8774</v>
      </c>
      <c r="B2209" s="8" t="s">
        <v>2044</v>
      </c>
      <c r="C2209" s="8">
        <v>3</v>
      </c>
      <c r="D2209" s="8" t="s">
        <v>3127</v>
      </c>
      <c r="E2209" s="8" t="s">
        <v>3128</v>
      </c>
      <c r="F2209" s="8" t="s">
        <v>30</v>
      </c>
    </row>
    <row r="2210" spans="1:6" ht="28.8">
      <c r="A2210" s="8">
        <v>9491</v>
      </c>
      <c r="B2210" s="8" t="s">
        <v>2044</v>
      </c>
      <c r="C2210" s="8">
        <v>3</v>
      </c>
      <c r="D2210" s="8" t="s">
        <v>3129</v>
      </c>
      <c r="E2210" s="8" t="s">
        <v>3130</v>
      </c>
      <c r="F2210" s="8" t="s">
        <v>30</v>
      </c>
    </row>
    <row r="2211" spans="1:6">
      <c r="A2211" s="8">
        <v>7344</v>
      </c>
      <c r="B2211" s="8" t="s">
        <v>2044</v>
      </c>
      <c r="C2211" s="8">
        <v>1</v>
      </c>
      <c r="D2211" s="8" t="s">
        <v>3131</v>
      </c>
      <c r="E2211" s="8" t="s">
        <v>3132</v>
      </c>
      <c r="F2211" s="8" t="s">
        <v>30</v>
      </c>
    </row>
    <row r="2212" spans="1:6" ht="86.4">
      <c r="A2212" s="8">
        <v>8786</v>
      </c>
      <c r="B2212" s="8" t="s">
        <v>2044</v>
      </c>
      <c r="C2212" s="8">
        <v>1</v>
      </c>
      <c r="D2212" s="8" t="s">
        <v>3133</v>
      </c>
      <c r="E2212" s="8" t="s">
        <v>573</v>
      </c>
      <c r="F2212" s="8" t="s">
        <v>30</v>
      </c>
    </row>
    <row r="2213" spans="1:6" ht="72">
      <c r="A2213" s="8">
        <v>3023</v>
      </c>
      <c r="B2213" s="8" t="s">
        <v>2044</v>
      </c>
      <c r="C2213" s="8">
        <v>3</v>
      </c>
      <c r="D2213" s="8" t="s">
        <v>2115</v>
      </c>
      <c r="E2213" s="8" t="s">
        <v>2116</v>
      </c>
      <c r="F2213" s="8" t="s">
        <v>30</v>
      </c>
    </row>
    <row r="2214" spans="1:6" ht="72">
      <c r="A2214" s="8">
        <v>8787</v>
      </c>
      <c r="B2214" s="8" t="s">
        <v>2044</v>
      </c>
      <c r="C2214" s="8">
        <v>1</v>
      </c>
      <c r="D2214" s="8" t="s">
        <v>3134</v>
      </c>
      <c r="E2214" s="8" t="s">
        <v>3135</v>
      </c>
      <c r="F2214" s="8" t="s">
        <v>30</v>
      </c>
    </row>
    <row r="2215" spans="1:6" ht="28.8">
      <c r="A2215" s="8">
        <v>9501</v>
      </c>
      <c r="B2215" s="8" t="s">
        <v>2044</v>
      </c>
      <c r="C2215" s="8">
        <v>3</v>
      </c>
      <c r="D2215" s="8" t="s">
        <v>2575</v>
      </c>
      <c r="E2215" s="8" t="s">
        <v>2094</v>
      </c>
      <c r="F2215" s="8" t="s">
        <v>30</v>
      </c>
    </row>
    <row r="2216" spans="1:6" ht="57.6">
      <c r="A2216" s="8">
        <v>6042</v>
      </c>
      <c r="B2216" s="8" t="s">
        <v>2044</v>
      </c>
      <c r="C2216" s="8">
        <v>1</v>
      </c>
      <c r="D2216" s="8" t="s">
        <v>2282</v>
      </c>
      <c r="E2216" s="8" t="s">
        <v>2283</v>
      </c>
      <c r="F2216" s="8" t="s">
        <v>30</v>
      </c>
    </row>
    <row r="2217" spans="1:6" ht="28.8">
      <c r="A2217" s="8">
        <v>3651</v>
      </c>
      <c r="B2217" s="8" t="s">
        <v>2044</v>
      </c>
      <c r="C2217" s="8">
        <v>3</v>
      </c>
      <c r="D2217" s="8" t="s">
        <v>3136</v>
      </c>
      <c r="E2217" s="8" t="s">
        <v>3137</v>
      </c>
      <c r="F2217" s="8" t="s">
        <v>30</v>
      </c>
    </row>
    <row r="2218" spans="1:6" ht="115.2">
      <c r="A2218" s="8">
        <v>7830</v>
      </c>
      <c r="B2218" s="8" t="s">
        <v>2044</v>
      </c>
      <c r="C2218" s="8">
        <v>1</v>
      </c>
      <c r="D2218" s="8" t="s">
        <v>3138</v>
      </c>
      <c r="E2218" s="8" t="s">
        <v>3139</v>
      </c>
      <c r="F2218" s="8" t="s">
        <v>30</v>
      </c>
    </row>
    <row r="2219" spans="1:6" ht="72">
      <c r="A2219" s="8">
        <v>7863</v>
      </c>
      <c r="B2219" s="8" t="s">
        <v>2044</v>
      </c>
      <c r="C2219" s="8">
        <v>1</v>
      </c>
      <c r="D2219" s="8" t="s">
        <v>3140</v>
      </c>
      <c r="E2219" s="8" t="s">
        <v>3141</v>
      </c>
      <c r="F2219" s="8" t="s">
        <v>30</v>
      </c>
    </row>
    <row r="2220" spans="1:6" ht="115.2">
      <c r="A2220" s="8">
        <v>7862</v>
      </c>
      <c r="B2220" s="8" t="s">
        <v>2044</v>
      </c>
      <c r="C2220" s="8">
        <v>1</v>
      </c>
      <c r="D2220" s="8" t="s">
        <v>3142</v>
      </c>
      <c r="E2220" s="8" t="s">
        <v>3143</v>
      </c>
      <c r="F2220" s="8" t="s">
        <v>30</v>
      </c>
    </row>
    <row r="2221" spans="1:6" ht="43.2">
      <c r="A2221" s="8">
        <v>2798</v>
      </c>
      <c r="B2221" s="8" t="s">
        <v>2044</v>
      </c>
      <c r="C2221" s="8">
        <v>4</v>
      </c>
      <c r="D2221" s="8" t="s">
        <v>3144</v>
      </c>
      <c r="E2221" s="8" t="s">
        <v>3145</v>
      </c>
      <c r="F2221" s="8" t="s">
        <v>30</v>
      </c>
    </row>
    <row r="2222" spans="1:6" ht="28.8">
      <c r="A2222" s="8">
        <v>6013</v>
      </c>
      <c r="B2222" s="8" t="s">
        <v>2044</v>
      </c>
      <c r="C2222" s="8">
        <v>3</v>
      </c>
      <c r="D2222" s="8" t="s">
        <v>3146</v>
      </c>
      <c r="E2222" s="8" t="s">
        <v>3147</v>
      </c>
      <c r="F2222" s="8" t="s">
        <v>30</v>
      </c>
    </row>
    <row r="2223" spans="1:6" ht="28.8">
      <c r="A2223" s="8">
        <v>2802</v>
      </c>
      <c r="B2223" s="8" t="s">
        <v>2044</v>
      </c>
      <c r="C2223" s="8">
        <v>3</v>
      </c>
      <c r="D2223" s="8" t="s">
        <v>3148</v>
      </c>
      <c r="E2223" s="8" t="s">
        <v>3149</v>
      </c>
      <c r="F2223" s="8" t="s">
        <v>30</v>
      </c>
    </row>
    <row r="2224" spans="1:6" ht="100.8">
      <c r="A2224" s="8">
        <v>8754</v>
      </c>
      <c r="B2224" s="8" t="s">
        <v>2044</v>
      </c>
      <c r="C2224" s="8">
        <v>1</v>
      </c>
      <c r="D2224" s="8" t="s">
        <v>3150</v>
      </c>
      <c r="E2224" s="8" t="s">
        <v>3151</v>
      </c>
      <c r="F2224" s="8" t="s">
        <v>30</v>
      </c>
    </row>
    <row r="2225" spans="1:6" ht="115.2">
      <c r="A2225" s="8">
        <v>7860</v>
      </c>
      <c r="B2225" s="8" t="s">
        <v>2044</v>
      </c>
      <c r="C2225" s="8">
        <v>5</v>
      </c>
      <c r="D2225" s="8" t="s">
        <v>3152</v>
      </c>
      <c r="E2225" s="8" t="s">
        <v>3153</v>
      </c>
      <c r="F2225" s="8" t="s">
        <v>30</v>
      </c>
    </row>
    <row r="2226" spans="1:6" ht="129.6">
      <c r="A2226" s="8">
        <v>8676</v>
      </c>
      <c r="B2226" s="8" t="s">
        <v>2044</v>
      </c>
      <c r="C2226" s="8">
        <v>3</v>
      </c>
      <c r="D2226" s="8" t="s">
        <v>3154</v>
      </c>
      <c r="E2226" s="8" t="s">
        <v>3155</v>
      </c>
      <c r="F2226" s="8" t="s">
        <v>30</v>
      </c>
    </row>
    <row r="2227" spans="1:6" ht="43.2">
      <c r="A2227" s="8">
        <v>2813</v>
      </c>
      <c r="B2227" s="8" t="s">
        <v>2044</v>
      </c>
      <c r="C2227" s="8">
        <v>5</v>
      </c>
      <c r="D2227" s="8" t="s">
        <v>2214</v>
      </c>
      <c r="E2227" s="8" t="s">
        <v>2215</v>
      </c>
      <c r="F2227" s="8" t="s">
        <v>30</v>
      </c>
    </row>
    <row r="2228" spans="1:6" ht="201.6">
      <c r="A2228" s="8">
        <v>8757</v>
      </c>
      <c r="B2228" s="8" t="s">
        <v>2044</v>
      </c>
      <c r="C2228" s="8">
        <v>4</v>
      </c>
      <c r="D2228" s="8" t="s">
        <v>3156</v>
      </c>
      <c r="E2228" s="8" t="s">
        <v>3157</v>
      </c>
      <c r="F2228" s="8" t="s">
        <v>30</v>
      </c>
    </row>
    <row r="2229" spans="1:6" ht="129.6">
      <c r="A2229" s="8">
        <v>7835</v>
      </c>
      <c r="B2229" s="8" t="s">
        <v>2044</v>
      </c>
      <c r="C2229" s="8">
        <v>1</v>
      </c>
      <c r="D2229" s="8" t="s">
        <v>3158</v>
      </c>
      <c r="E2229" s="8" t="s">
        <v>3159</v>
      </c>
      <c r="F2229" s="8" t="s">
        <v>30</v>
      </c>
    </row>
    <row r="2230" spans="1:6" ht="57.6">
      <c r="A2230" s="8">
        <v>8768</v>
      </c>
      <c r="B2230" s="8" t="s">
        <v>2044</v>
      </c>
      <c r="C2230" s="8">
        <v>2</v>
      </c>
      <c r="D2230" s="8" t="s">
        <v>3160</v>
      </c>
      <c r="E2230" s="8" t="s">
        <v>3161</v>
      </c>
      <c r="F2230" s="8" t="s">
        <v>30</v>
      </c>
    </row>
    <row r="2231" spans="1:6" ht="43.2">
      <c r="A2231" s="8">
        <v>7615</v>
      </c>
      <c r="B2231" s="8" t="s">
        <v>2044</v>
      </c>
      <c r="C2231" s="8">
        <v>3</v>
      </c>
      <c r="D2231" s="8" t="s">
        <v>3162</v>
      </c>
      <c r="E2231" s="8" t="s">
        <v>3163</v>
      </c>
      <c r="F2231" s="8" t="s">
        <v>30</v>
      </c>
    </row>
    <row r="2232" spans="1:6">
      <c r="A2232" s="8">
        <v>6045</v>
      </c>
      <c r="B2232" s="8" t="s">
        <v>2044</v>
      </c>
      <c r="C2232" s="8">
        <v>4</v>
      </c>
      <c r="D2232" s="8" t="s">
        <v>3164</v>
      </c>
      <c r="E2232" s="8" t="s">
        <v>419</v>
      </c>
      <c r="F2232" s="8" t="s">
        <v>30</v>
      </c>
    </row>
    <row r="2233" spans="1:6" ht="115.2">
      <c r="A2233" s="8">
        <v>8714</v>
      </c>
      <c r="B2233" s="8" t="s">
        <v>2044</v>
      </c>
      <c r="C2233" s="8">
        <v>1</v>
      </c>
      <c r="D2233" s="8" t="s">
        <v>3165</v>
      </c>
      <c r="E2233" s="8" t="s">
        <v>3166</v>
      </c>
      <c r="F2233" s="8" t="s">
        <v>30</v>
      </c>
    </row>
    <row r="2234" spans="1:6" ht="28.8">
      <c r="A2234" s="8">
        <v>2358</v>
      </c>
      <c r="B2234" s="8" t="s">
        <v>2044</v>
      </c>
      <c r="C2234" s="8">
        <v>5</v>
      </c>
      <c r="D2234" s="8" t="s">
        <v>2059</v>
      </c>
      <c r="E2234" s="8" t="s">
        <v>2060</v>
      </c>
      <c r="F2234" s="8" t="s">
        <v>30</v>
      </c>
    </row>
    <row r="2235" spans="1:6" ht="57.6">
      <c r="A2235" s="8">
        <v>7893</v>
      </c>
      <c r="B2235" s="8" t="s">
        <v>2044</v>
      </c>
      <c r="C2235" s="8">
        <v>1</v>
      </c>
      <c r="D2235" s="8" t="s">
        <v>3167</v>
      </c>
      <c r="E2235" s="8" t="s">
        <v>3168</v>
      </c>
      <c r="F2235" s="8" t="s">
        <v>30</v>
      </c>
    </row>
    <row r="2236" spans="1:6">
      <c r="A2236" s="8">
        <v>2369</v>
      </c>
      <c r="B2236" s="8" t="s">
        <v>2044</v>
      </c>
      <c r="C2236" s="8">
        <v>5</v>
      </c>
      <c r="D2236" s="8" t="s">
        <v>3169</v>
      </c>
      <c r="E2236" s="8" t="s">
        <v>3170</v>
      </c>
      <c r="F2236" s="8" t="s">
        <v>30</v>
      </c>
    </row>
    <row r="2237" spans="1:6" ht="345.6">
      <c r="A2237" s="8">
        <v>1973</v>
      </c>
      <c r="B2237" s="8" t="s">
        <v>2044</v>
      </c>
      <c r="C2237" s="8">
        <v>2</v>
      </c>
      <c r="D2237" s="8" t="s">
        <v>3171</v>
      </c>
      <c r="E2237" s="8" t="s">
        <v>3172</v>
      </c>
      <c r="F2237" s="8" t="s">
        <v>30</v>
      </c>
    </row>
    <row r="2238" spans="1:6" ht="28.8">
      <c r="A2238" s="8">
        <v>2378</v>
      </c>
      <c r="B2238" s="8" t="s">
        <v>2044</v>
      </c>
      <c r="C2238" s="8">
        <v>4</v>
      </c>
      <c r="D2238" s="8" t="s">
        <v>2061</v>
      </c>
      <c r="E2238" s="8" t="s">
        <v>2062</v>
      </c>
      <c r="F2238" s="8" t="s">
        <v>30</v>
      </c>
    </row>
    <row r="2239" spans="1:6" ht="43.2">
      <c r="A2239" s="8">
        <v>8692</v>
      </c>
      <c r="B2239" s="8" t="s">
        <v>2044</v>
      </c>
      <c r="C2239" s="8">
        <v>4</v>
      </c>
      <c r="D2239" s="8" t="s">
        <v>2195</v>
      </c>
      <c r="E2239" s="8" t="s">
        <v>2196</v>
      </c>
      <c r="F2239" s="8" t="s">
        <v>30</v>
      </c>
    </row>
    <row r="2240" spans="1:6">
      <c r="A2240" s="8">
        <v>2390</v>
      </c>
      <c r="B2240" s="8" t="s">
        <v>2044</v>
      </c>
      <c r="C2240" s="8">
        <v>5</v>
      </c>
      <c r="D2240" s="8" t="s">
        <v>3173</v>
      </c>
      <c r="E2240" s="8" t="s">
        <v>3174</v>
      </c>
      <c r="F2240" s="8" t="s">
        <v>30</v>
      </c>
    </row>
    <row r="2241" spans="1:6" ht="28.8">
      <c r="A2241" s="8">
        <v>9603</v>
      </c>
      <c r="B2241" s="8" t="s">
        <v>2044</v>
      </c>
      <c r="C2241" s="8">
        <v>1</v>
      </c>
      <c r="D2241" s="8" t="s">
        <v>3175</v>
      </c>
      <c r="E2241" s="8" t="s">
        <v>3176</v>
      </c>
      <c r="F2241" s="8" t="s">
        <v>30</v>
      </c>
    </row>
    <row r="2242" spans="1:6" ht="86.4">
      <c r="A2242" s="8">
        <v>8701</v>
      </c>
      <c r="B2242" s="8" t="s">
        <v>2044</v>
      </c>
      <c r="C2242" s="8">
        <v>1</v>
      </c>
      <c r="D2242" s="8" t="s">
        <v>3177</v>
      </c>
      <c r="E2242" s="8" t="s">
        <v>3178</v>
      </c>
      <c r="F2242" s="8" t="s">
        <v>30</v>
      </c>
    </row>
    <row r="2243" spans="1:6" ht="72">
      <c r="A2243" s="8">
        <v>1959</v>
      </c>
      <c r="B2243" s="8" t="s">
        <v>2044</v>
      </c>
      <c r="C2243" s="8">
        <v>1</v>
      </c>
      <c r="D2243" s="8" t="s">
        <v>3179</v>
      </c>
      <c r="E2243" s="8" t="s">
        <v>3180</v>
      </c>
      <c r="F2243" s="8" t="s">
        <v>30</v>
      </c>
    </row>
    <row r="2244" spans="1:6" ht="43.2">
      <c r="A2244" s="8">
        <v>5971</v>
      </c>
      <c r="B2244" s="8" t="s">
        <v>2044</v>
      </c>
      <c r="C2244" s="8">
        <v>1</v>
      </c>
      <c r="D2244" s="8" t="s">
        <v>3181</v>
      </c>
      <c r="E2244" s="8" t="s">
        <v>2799</v>
      </c>
      <c r="F2244" s="8" t="s">
        <v>30</v>
      </c>
    </row>
    <row r="2245" spans="1:6" ht="187.2">
      <c r="A2245" s="8">
        <v>8709</v>
      </c>
      <c r="B2245" s="8" t="s">
        <v>2044</v>
      </c>
      <c r="C2245" s="8">
        <v>1</v>
      </c>
      <c r="D2245" s="8" t="s">
        <v>2046</v>
      </c>
      <c r="E2245" s="8" t="s">
        <v>2047</v>
      </c>
      <c r="F2245" s="8" t="s">
        <v>30</v>
      </c>
    </row>
    <row r="2246" spans="1:6" ht="201.6">
      <c r="A2246" s="8">
        <v>7881</v>
      </c>
      <c r="B2246" s="8" t="s">
        <v>2044</v>
      </c>
      <c r="C2246" s="8">
        <v>1</v>
      </c>
      <c r="D2246" s="8" t="s">
        <v>3182</v>
      </c>
      <c r="E2246" s="8" t="s">
        <v>3183</v>
      </c>
      <c r="F2246" s="8" t="s">
        <v>30</v>
      </c>
    </row>
    <row r="2247" spans="1:6">
      <c r="A2247" s="8">
        <v>2416</v>
      </c>
      <c r="B2247" s="8" t="s">
        <v>2044</v>
      </c>
      <c r="C2247" s="8">
        <v>1</v>
      </c>
      <c r="D2247" s="8" t="s">
        <v>3184</v>
      </c>
      <c r="E2247" s="8" t="s">
        <v>581</v>
      </c>
      <c r="F2247" s="8" t="s">
        <v>30</v>
      </c>
    </row>
    <row r="2248" spans="1:6" ht="28.8">
      <c r="A2248" s="8">
        <v>2435</v>
      </c>
      <c r="B2248" s="8" t="s">
        <v>2044</v>
      </c>
      <c r="C2248" s="8">
        <v>3</v>
      </c>
      <c r="D2248" s="8" t="s">
        <v>3185</v>
      </c>
      <c r="E2248" s="8" t="s">
        <v>3186</v>
      </c>
      <c r="F2248" s="8" t="s">
        <v>30</v>
      </c>
    </row>
    <row r="2249" spans="1:6">
      <c r="A2249" s="8">
        <v>2446</v>
      </c>
      <c r="B2249" s="8" t="s">
        <v>2044</v>
      </c>
      <c r="C2249" s="8">
        <v>5</v>
      </c>
      <c r="D2249" s="8" t="s">
        <v>3187</v>
      </c>
      <c r="E2249" s="8" t="s">
        <v>633</v>
      </c>
      <c r="F2249" s="8" t="s">
        <v>30</v>
      </c>
    </row>
    <row r="2250" spans="1:6" ht="72">
      <c r="A2250" s="8">
        <v>8750</v>
      </c>
      <c r="B2250" s="8" t="s">
        <v>2044</v>
      </c>
      <c r="C2250" s="8">
        <v>3</v>
      </c>
      <c r="D2250" s="8" t="s">
        <v>2051</v>
      </c>
      <c r="E2250" s="8" t="s">
        <v>2052</v>
      </c>
      <c r="F2250" s="8" t="s">
        <v>30</v>
      </c>
    </row>
    <row r="2251" spans="1:6" ht="28.8">
      <c r="A2251" s="8">
        <v>6035</v>
      </c>
      <c r="B2251" s="8" t="s">
        <v>2044</v>
      </c>
      <c r="C2251" s="8">
        <v>4</v>
      </c>
      <c r="D2251" s="8" t="s">
        <v>2160</v>
      </c>
      <c r="E2251" s="8" t="s">
        <v>2161</v>
      </c>
      <c r="F2251" s="8" t="s">
        <v>30</v>
      </c>
    </row>
    <row r="2252" spans="1:6" ht="57.6">
      <c r="A2252" s="8">
        <v>9539</v>
      </c>
      <c r="B2252" s="8" t="s">
        <v>2044</v>
      </c>
      <c r="C2252" s="8">
        <v>3</v>
      </c>
      <c r="D2252" s="8" t="s">
        <v>2232</v>
      </c>
      <c r="E2252" s="8" t="s">
        <v>2233</v>
      </c>
      <c r="F2252" s="8" t="s">
        <v>30</v>
      </c>
    </row>
    <row r="2253" spans="1:6" ht="230.4">
      <c r="A2253" s="8">
        <v>7760</v>
      </c>
      <c r="B2253" s="8" t="s">
        <v>2044</v>
      </c>
      <c r="C2253" s="8">
        <v>1</v>
      </c>
      <c r="D2253" s="8" t="s">
        <v>3188</v>
      </c>
      <c r="E2253" s="8" t="s">
        <v>3189</v>
      </c>
      <c r="F2253" s="8" t="s">
        <v>30</v>
      </c>
    </row>
    <row r="2254" spans="1:6" ht="28.8">
      <c r="A2254" s="8">
        <v>7627</v>
      </c>
      <c r="B2254" s="8" t="s">
        <v>2044</v>
      </c>
      <c r="C2254" s="8">
        <v>1</v>
      </c>
      <c r="D2254" s="8" t="s">
        <v>3190</v>
      </c>
      <c r="E2254" s="8" t="s">
        <v>3191</v>
      </c>
      <c r="F2254" s="8" t="s">
        <v>30</v>
      </c>
    </row>
    <row r="2255" spans="1:6" ht="28.8">
      <c r="A2255" s="8">
        <v>7624</v>
      </c>
      <c r="B2255" s="8" t="s">
        <v>2044</v>
      </c>
      <c r="C2255" s="8">
        <v>3</v>
      </c>
      <c r="D2255" s="8" t="s">
        <v>3192</v>
      </c>
      <c r="E2255" s="8" t="s">
        <v>573</v>
      </c>
      <c r="F2255" s="8" t="s">
        <v>30</v>
      </c>
    </row>
    <row r="2256" spans="1:6" ht="28.8">
      <c r="A2256" s="8">
        <v>1925</v>
      </c>
      <c r="B2256" s="8" t="s">
        <v>2044</v>
      </c>
      <c r="C2256" s="8">
        <v>1</v>
      </c>
      <c r="D2256" s="8" t="s">
        <v>3193</v>
      </c>
      <c r="E2256" s="8" t="s">
        <v>3194</v>
      </c>
      <c r="F2256" s="8" t="s">
        <v>30</v>
      </c>
    </row>
    <row r="2257" spans="1:6">
      <c r="A2257" s="8">
        <v>1099</v>
      </c>
      <c r="B2257" s="8" t="s">
        <v>2044</v>
      </c>
      <c r="C2257" s="8">
        <v>1</v>
      </c>
      <c r="D2257" s="8" t="s">
        <v>3195</v>
      </c>
      <c r="E2257" s="8" t="s">
        <v>641</v>
      </c>
      <c r="F2257" s="8" t="s">
        <v>7</v>
      </c>
    </row>
    <row r="2258" spans="1:6" ht="28.8">
      <c r="A2258" s="8">
        <v>7192</v>
      </c>
      <c r="B2258" s="8" t="s">
        <v>2044</v>
      </c>
      <c r="C2258" s="8">
        <v>2</v>
      </c>
      <c r="D2258" s="8" t="s">
        <v>2341</v>
      </c>
      <c r="E2258" s="8" t="s">
        <v>2342</v>
      </c>
      <c r="F2258" s="8" t="s">
        <v>30</v>
      </c>
    </row>
    <row r="2259" spans="1:6" ht="72">
      <c r="A2259" s="8">
        <v>4237</v>
      </c>
      <c r="B2259" s="8" t="s">
        <v>2044</v>
      </c>
      <c r="C2259" s="8">
        <v>5</v>
      </c>
      <c r="D2259" s="8" t="s">
        <v>2947</v>
      </c>
      <c r="E2259" s="8" t="s">
        <v>2948</v>
      </c>
      <c r="F2259" s="8" t="s">
        <v>14</v>
      </c>
    </row>
    <row r="2260" spans="1:6" ht="43.2">
      <c r="A2260" s="8">
        <v>6001</v>
      </c>
      <c r="B2260" s="8" t="s">
        <v>2044</v>
      </c>
      <c r="C2260" s="8">
        <v>4</v>
      </c>
      <c r="D2260" s="8" t="s">
        <v>2273</v>
      </c>
      <c r="E2260" s="8" t="s">
        <v>913</v>
      </c>
      <c r="F2260" s="8" t="s">
        <v>38</v>
      </c>
    </row>
    <row r="2261" spans="1:6" ht="28.8">
      <c r="A2261" s="8">
        <v>5407</v>
      </c>
      <c r="B2261" s="8" t="s">
        <v>2044</v>
      </c>
      <c r="C2261" s="8">
        <v>3</v>
      </c>
      <c r="D2261" s="8" t="s">
        <v>2224</v>
      </c>
      <c r="E2261" s="8" t="s">
        <v>2225</v>
      </c>
      <c r="F2261" s="8" t="s">
        <v>38</v>
      </c>
    </row>
    <row r="2262" spans="1:6" ht="43.2">
      <c r="A2262" s="8">
        <v>6039</v>
      </c>
      <c r="B2262" s="8" t="s">
        <v>2044</v>
      </c>
      <c r="C2262" s="8">
        <v>3</v>
      </c>
      <c r="D2262" s="8" t="s">
        <v>2122</v>
      </c>
      <c r="E2262" s="8" t="s">
        <v>2123</v>
      </c>
      <c r="F2262" s="8" t="s">
        <v>38</v>
      </c>
    </row>
    <row r="2263" spans="1:6" ht="28.8">
      <c r="A2263" s="8">
        <v>5354</v>
      </c>
      <c r="B2263" s="8" t="s">
        <v>2044</v>
      </c>
      <c r="C2263" s="8">
        <v>5</v>
      </c>
      <c r="D2263" s="8" t="s">
        <v>2159</v>
      </c>
      <c r="E2263" s="8" t="s">
        <v>1581</v>
      </c>
      <c r="F2263" s="8" t="s">
        <v>38</v>
      </c>
    </row>
    <row r="2264" spans="1:6" ht="72">
      <c r="A2264" s="8">
        <v>5316</v>
      </c>
      <c r="B2264" s="8" t="s">
        <v>2044</v>
      </c>
      <c r="C2264" s="8">
        <v>5</v>
      </c>
      <c r="D2264" s="8" t="s">
        <v>2742</v>
      </c>
      <c r="E2264" s="8" t="s">
        <v>2743</v>
      </c>
      <c r="F2264" s="8" t="s">
        <v>38</v>
      </c>
    </row>
    <row r="2265" spans="1:6" ht="28.8">
      <c r="A2265" s="8">
        <v>4772</v>
      </c>
      <c r="B2265" s="8" t="s">
        <v>2044</v>
      </c>
      <c r="C2265" s="8">
        <v>4</v>
      </c>
      <c r="D2265" s="8" t="s">
        <v>3196</v>
      </c>
      <c r="E2265" s="8" t="s">
        <v>3197</v>
      </c>
      <c r="F2265" s="8" t="s">
        <v>38</v>
      </c>
    </row>
    <row r="2266" spans="1:6" ht="72">
      <c r="A2266" s="8">
        <v>6095</v>
      </c>
      <c r="B2266" s="8" t="s">
        <v>2044</v>
      </c>
      <c r="C2266" s="8">
        <v>5</v>
      </c>
      <c r="D2266" s="8" t="s">
        <v>2839</v>
      </c>
      <c r="E2266" s="8" t="s">
        <v>2840</v>
      </c>
      <c r="F2266" s="8" t="s">
        <v>38</v>
      </c>
    </row>
    <row r="2267" spans="1:6" ht="86.4">
      <c r="A2267" s="8">
        <v>6189</v>
      </c>
      <c r="B2267" s="8" t="s">
        <v>2044</v>
      </c>
      <c r="C2267" s="8">
        <v>5</v>
      </c>
      <c r="D2267" s="8" t="s">
        <v>2930</v>
      </c>
      <c r="E2267" s="8" t="s">
        <v>2931</v>
      </c>
      <c r="F2267" s="8" t="s">
        <v>38</v>
      </c>
    </row>
    <row r="2268" spans="1:6" ht="57.6">
      <c r="A2268" s="8">
        <v>6244</v>
      </c>
      <c r="B2268" s="8" t="s">
        <v>2044</v>
      </c>
      <c r="C2268" s="8">
        <v>2</v>
      </c>
      <c r="D2268" s="8" t="s">
        <v>2361</v>
      </c>
      <c r="E2268" s="8" t="s">
        <v>2362</v>
      </c>
      <c r="F2268" s="8" t="s">
        <v>38</v>
      </c>
    </row>
    <row r="2269" spans="1:6" ht="57.6">
      <c r="A2269" s="8">
        <v>5965</v>
      </c>
      <c r="B2269" s="8" t="s">
        <v>2044</v>
      </c>
      <c r="C2269" s="8">
        <v>2</v>
      </c>
      <c r="D2269" s="8" t="s">
        <v>3079</v>
      </c>
      <c r="E2269" s="8" t="s">
        <v>3080</v>
      </c>
      <c r="F2269" s="8" t="s">
        <v>38</v>
      </c>
    </row>
    <row r="2270" spans="1:6" ht="57.6">
      <c r="A2270" s="8">
        <v>6248</v>
      </c>
      <c r="B2270" s="8" t="s">
        <v>2044</v>
      </c>
      <c r="C2270" s="8">
        <v>4</v>
      </c>
      <c r="D2270" s="8" t="s">
        <v>3198</v>
      </c>
      <c r="E2270" s="8" t="s">
        <v>40</v>
      </c>
      <c r="F2270" s="8" t="s">
        <v>38</v>
      </c>
    </row>
    <row r="2271" spans="1:6" ht="57.6">
      <c r="A2271" s="8">
        <v>6316</v>
      </c>
      <c r="B2271" s="8" t="s">
        <v>2044</v>
      </c>
      <c r="C2271" s="8">
        <v>2</v>
      </c>
      <c r="D2271" s="8" t="s">
        <v>3199</v>
      </c>
      <c r="E2271" s="8" t="s">
        <v>3200</v>
      </c>
      <c r="F2271" s="8" t="s">
        <v>38</v>
      </c>
    </row>
    <row r="2272" spans="1:6" ht="28.8">
      <c r="A2272" s="8">
        <v>5094</v>
      </c>
      <c r="B2272" s="8" t="s">
        <v>2044</v>
      </c>
      <c r="C2272" s="8">
        <v>1</v>
      </c>
      <c r="D2272" s="8" t="s">
        <v>2239</v>
      </c>
      <c r="E2272" s="8" t="s">
        <v>1625</v>
      </c>
      <c r="F2272" s="8" t="s">
        <v>38</v>
      </c>
    </row>
    <row r="2273" spans="1:6" ht="28.8">
      <c r="A2273" s="8">
        <v>3218</v>
      </c>
      <c r="B2273" s="8" t="s">
        <v>2044</v>
      </c>
      <c r="C2273" s="8">
        <v>1</v>
      </c>
      <c r="D2273" s="8" t="s">
        <v>2455</v>
      </c>
      <c r="E2273" s="8" t="s">
        <v>2456</v>
      </c>
      <c r="F2273" s="8" t="s">
        <v>38</v>
      </c>
    </row>
    <row r="2274" spans="1:6" ht="115.2">
      <c r="A2274" s="8">
        <v>7830</v>
      </c>
      <c r="B2274" s="8" t="s">
        <v>2044</v>
      </c>
      <c r="C2274" s="8">
        <v>1</v>
      </c>
      <c r="D2274" s="8" t="s">
        <v>3138</v>
      </c>
      <c r="E2274" s="8" t="s">
        <v>3139</v>
      </c>
      <c r="F2274" s="8" t="s">
        <v>38</v>
      </c>
    </row>
    <row r="2275" spans="1:6" ht="43.2">
      <c r="A2275" s="8">
        <v>3113</v>
      </c>
      <c r="B2275" s="8" t="s">
        <v>2044</v>
      </c>
      <c r="C2275" s="8">
        <v>2</v>
      </c>
      <c r="D2275" s="8" t="s">
        <v>3029</v>
      </c>
      <c r="E2275" s="8" t="s">
        <v>1214</v>
      </c>
      <c r="F2275" s="8" t="s">
        <v>38</v>
      </c>
    </row>
    <row r="2276" spans="1:6" ht="57.6">
      <c r="A2276" s="8">
        <v>3121</v>
      </c>
      <c r="B2276" s="8" t="s">
        <v>2044</v>
      </c>
      <c r="C2276" s="8">
        <v>1</v>
      </c>
      <c r="D2276" s="8" t="s">
        <v>2489</v>
      </c>
      <c r="E2276" s="8" t="s">
        <v>2490</v>
      </c>
      <c r="F2276" s="8" t="s">
        <v>38</v>
      </c>
    </row>
    <row r="2277" spans="1:6" ht="172.8">
      <c r="A2277" s="8">
        <v>3105</v>
      </c>
      <c r="B2277" s="8" t="s">
        <v>2044</v>
      </c>
      <c r="C2277" s="8">
        <v>5</v>
      </c>
      <c r="D2277" s="8" t="s">
        <v>2524</v>
      </c>
      <c r="E2277" s="8" t="s">
        <v>2525</v>
      </c>
      <c r="F2277" s="8" t="s">
        <v>38</v>
      </c>
    </row>
    <row r="2278" spans="1:6" ht="57.6">
      <c r="A2278" s="8">
        <v>3108</v>
      </c>
      <c r="B2278" s="8" t="s">
        <v>2044</v>
      </c>
      <c r="C2278" s="8">
        <v>1</v>
      </c>
      <c r="D2278" s="8" t="s">
        <v>3032</v>
      </c>
      <c r="E2278" s="8" t="s">
        <v>3033</v>
      </c>
      <c r="F2278" s="8" t="s">
        <v>38</v>
      </c>
    </row>
    <row r="2279" spans="1:6" ht="43.2">
      <c r="A2279" s="8">
        <v>3169</v>
      </c>
      <c r="B2279" s="8" t="s">
        <v>2044</v>
      </c>
      <c r="C2279" s="8">
        <v>5</v>
      </c>
      <c r="D2279" s="8" t="s">
        <v>2326</v>
      </c>
      <c r="E2279" s="8" t="s">
        <v>2327</v>
      </c>
      <c r="F2279" s="8" t="s">
        <v>38</v>
      </c>
    </row>
    <row r="2280" spans="1:6" ht="187.2">
      <c r="A2280" s="8">
        <v>6296</v>
      </c>
      <c r="B2280" s="8" t="s">
        <v>2044</v>
      </c>
      <c r="C2280" s="8">
        <v>1</v>
      </c>
      <c r="D2280" s="8" t="s">
        <v>2915</v>
      </c>
      <c r="E2280" s="8" t="s">
        <v>2916</v>
      </c>
      <c r="F2280" s="8" t="s">
        <v>38</v>
      </c>
    </row>
    <row r="2281" spans="1:6" ht="43.2">
      <c r="A2281" s="8">
        <v>7036</v>
      </c>
      <c r="B2281" s="8" t="s">
        <v>2044</v>
      </c>
      <c r="C2281" s="8">
        <v>1</v>
      </c>
      <c r="D2281" s="8" t="s">
        <v>2844</v>
      </c>
      <c r="E2281" s="8" t="s">
        <v>2845</v>
      </c>
      <c r="F2281" s="8" t="s">
        <v>14</v>
      </c>
    </row>
    <row r="2282" spans="1:6" ht="158.4">
      <c r="A2282" s="8">
        <v>9804</v>
      </c>
      <c r="B2282" s="8" t="s">
        <v>2044</v>
      </c>
      <c r="C2282" s="8">
        <v>4</v>
      </c>
      <c r="D2282" s="8" t="s">
        <v>2222</v>
      </c>
      <c r="E2282" s="8" t="s">
        <v>2223</v>
      </c>
      <c r="F2282" s="8" t="s">
        <v>38</v>
      </c>
    </row>
    <row r="2283" spans="1:6" ht="28.8">
      <c r="A2283" s="8">
        <v>6077</v>
      </c>
      <c r="B2283" s="8" t="s">
        <v>2044</v>
      </c>
      <c r="C2283" s="8">
        <v>3</v>
      </c>
      <c r="D2283" s="8" t="s">
        <v>2391</v>
      </c>
      <c r="E2283" s="8" t="s">
        <v>2392</v>
      </c>
      <c r="F2283" s="8" t="s">
        <v>38</v>
      </c>
    </row>
    <row r="2284" spans="1:6" ht="57.6">
      <c r="A2284" s="8">
        <v>4192</v>
      </c>
      <c r="B2284" s="8" t="s">
        <v>2044</v>
      </c>
      <c r="C2284" s="8">
        <v>5</v>
      </c>
      <c r="D2284" s="8" t="s">
        <v>2937</v>
      </c>
      <c r="E2284" s="8" t="s">
        <v>2938</v>
      </c>
      <c r="F2284" s="8" t="s">
        <v>38</v>
      </c>
    </row>
    <row r="2285" spans="1:6" ht="28.8">
      <c r="A2285" s="8">
        <v>4343</v>
      </c>
      <c r="B2285" s="8" t="s">
        <v>2044</v>
      </c>
      <c r="C2285" s="8">
        <v>3</v>
      </c>
      <c r="D2285" s="8" t="s">
        <v>3201</v>
      </c>
      <c r="E2285" s="8" t="s">
        <v>3202</v>
      </c>
      <c r="F2285" s="8" t="s">
        <v>38</v>
      </c>
    </row>
    <row r="2286" spans="1:6" ht="43.2">
      <c r="A2286" s="8">
        <v>6359</v>
      </c>
      <c r="B2286" s="8" t="s">
        <v>2044</v>
      </c>
      <c r="C2286" s="8">
        <v>4</v>
      </c>
      <c r="D2286" s="8" t="s">
        <v>2538</v>
      </c>
      <c r="E2286" s="8" t="s">
        <v>2539</v>
      </c>
      <c r="F2286" s="8" t="s">
        <v>38</v>
      </c>
    </row>
    <row r="2287" spans="1:6" ht="72">
      <c r="A2287" s="8">
        <v>4265</v>
      </c>
      <c r="B2287" s="8" t="s">
        <v>2044</v>
      </c>
      <c r="C2287" s="8">
        <v>1</v>
      </c>
      <c r="D2287" s="8" t="s">
        <v>2363</v>
      </c>
      <c r="E2287" s="8" t="s">
        <v>2364</v>
      </c>
      <c r="F2287" s="8" t="s">
        <v>38</v>
      </c>
    </row>
    <row r="2288" spans="1:6" ht="43.2">
      <c r="A2288" s="8">
        <v>6375</v>
      </c>
      <c r="B2288" s="8" t="s">
        <v>2044</v>
      </c>
      <c r="C2288" s="8">
        <v>1</v>
      </c>
      <c r="D2288" s="8" t="s">
        <v>2776</v>
      </c>
      <c r="E2288" s="8" t="s">
        <v>2777</v>
      </c>
      <c r="F2288" s="8" t="s">
        <v>38</v>
      </c>
    </row>
    <row r="2289" spans="1:6" ht="28.8">
      <c r="A2289" s="8">
        <v>6379</v>
      </c>
      <c r="B2289" s="8" t="s">
        <v>2044</v>
      </c>
      <c r="C2289" s="8">
        <v>3</v>
      </c>
      <c r="D2289" s="8" t="s">
        <v>2707</v>
      </c>
      <c r="E2289" s="8" t="s">
        <v>2708</v>
      </c>
      <c r="F2289" s="8" t="s">
        <v>38</v>
      </c>
    </row>
    <row r="2290" spans="1:6" ht="72">
      <c r="A2290" s="8">
        <v>4240</v>
      </c>
      <c r="B2290" s="8" t="s">
        <v>2044</v>
      </c>
      <c r="C2290" s="8">
        <v>4</v>
      </c>
      <c r="D2290" s="8" t="s">
        <v>2655</v>
      </c>
      <c r="E2290" s="8" t="s">
        <v>2656</v>
      </c>
      <c r="F2290" s="8" t="s">
        <v>38</v>
      </c>
    </row>
    <row r="2291" spans="1:6" ht="43.2">
      <c r="A2291" s="8">
        <v>6470</v>
      </c>
      <c r="B2291" s="8" t="s">
        <v>2044</v>
      </c>
      <c r="C2291" s="8">
        <v>4</v>
      </c>
      <c r="D2291" s="8" t="s">
        <v>2730</v>
      </c>
      <c r="E2291" s="8" t="s">
        <v>874</v>
      </c>
      <c r="F2291" s="8" t="s">
        <v>38</v>
      </c>
    </row>
    <row r="2292" spans="1:6" ht="43.2">
      <c r="A2292" s="8">
        <v>6502</v>
      </c>
      <c r="B2292" s="8" t="s">
        <v>2044</v>
      </c>
      <c r="C2292" s="8">
        <v>5</v>
      </c>
      <c r="D2292" s="8" t="s">
        <v>2381</v>
      </c>
      <c r="E2292" s="8" t="s">
        <v>2382</v>
      </c>
      <c r="F2292" s="8" t="s">
        <v>38</v>
      </c>
    </row>
    <row r="2293" spans="1:6" ht="72">
      <c r="A2293" s="8">
        <v>5884</v>
      </c>
      <c r="B2293" s="8" t="s">
        <v>2044</v>
      </c>
      <c r="C2293" s="8">
        <v>3</v>
      </c>
      <c r="D2293" s="8" t="s">
        <v>2076</v>
      </c>
      <c r="E2293" s="8" t="s">
        <v>2077</v>
      </c>
      <c r="F2293" s="8" t="s">
        <v>38</v>
      </c>
    </row>
    <row r="2294" spans="1:6" ht="57.6">
      <c r="A2294" s="8">
        <v>6327</v>
      </c>
      <c r="B2294" s="8" t="s">
        <v>2044</v>
      </c>
      <c r="C2294" s="8">
        <v>5</v>
      </c>
      <c r="D2294" s="8" t="s">
        <v>3099</v>
      </c>
      <c r="E2294" s="8" t="s">
        <v>3100</v>
      </c>
      <c r="F2294" s="8" t="s">
        <v>38</v>
      </c>
    </row>
    <row r="2295" spans="1:6" ht="57.6">
      <c r="A2295" s="8">
        <v>6613</v>
      </c>
      <c r="B2295" s="8" t="s">
        <v>2044</v>
      </c>
      <c r="C2295" s="8">
        <v>2</v>
      </c>
      <c r="D2295" s="8" t="s">
        <v>2754</v>
      </c>
      <c r="E2295" s="8" t="s">
        <v>2755</v>
      </c>
      <c r="F2295" s="8" t="s">
        <v>38</v>
      </c>
    </row>
    <row r="2296" spans="1:6" ht="43.2">
      <c r="A2296" s="8">
        <v>6617</v>
      </c>
      <c r="B2296" s="8" t="s">
        <v>2044</v>
      </c>
      <c r="C2296" s="8">
        <v>1</v>
      </c>
      <c r="D2296" s="8" t="s">
        <v>2748</v>
      </c>
      <c r="E2296" s="8" t="s">
        <v>2749</v>
      </c>
      <c r="F2296" s="8" t="s">
        <v>38</v>
      </c>
    </row>
    <row r="2297" spans="1:6" ht="28.8">
      <c r="A2297" s="8">
        <v>3640</v>
      </c>
      <c r="B2297" s="8" t="s">
        <v>2044</v>
      </c>
      <c r="C2297" s="8">
        <v>2</v>
      </c>
      <c r="D2297" s="8" t="s">
        <v>3203</v>
      </c>
      <c r="E2297" s="8" t="s">
        <v>3204</v>
      </c>
      <c r="F2297" s="8" t="s">
        <v>38</v>
      </c>
    </row>
    <row r="2298" spans="1:6">
      <c r="A2298" s="8">
        <v>6758</v>
      </c>
      <c r="B2298" s="8" t="s">
        <v>2044</v>
      </c>
      <c r="C2298" s="8">
        <v>2</v>
      </c>
      <c r="D2298" s="8" t="s">
        <v>3205</v>
      </c>
      <c r="E2298" s="8" t="s">
        <v>476</v>
      </c>
      <c r="F2298" s="8" t="s">
        <v>38</v>
      </c>
    </row>
    <row r="2299" spans="1:6">
      <c r="A2299" s="8">
        <v>3247</v>
      </c>
      <c r="B2299" s="8" t="s">
        <v>2044</v>
      </c>
      <c r="C2299" s="8">
        <v>4</v>
      </c>
      <c r="D2299" s="8" t="s">
        <v>3206</v>
      </c>
      <c r="E2299" s="8" t="s">
        <v>40</v>
      </c>
      <c r="F2299" s="8" t="s">
        <v>38</v>
      </c>
    </row>
    <row r="2300" spans="1:6" ht="28.8">
      <c r="A2300" s="8">
        <v>3238</v>
      </c>
      <c r="B2300" s="8" t="s">
        <v>2044</v>
      </c>
      <c r="C2300" s="8">
        <v>4</v>
      </c>
      <c r="D2300" s="8" t="s">
        <v>2096</v>
      </c>
      <c r="E2300" s="8" t="s">
        <v>2097</v>
      </c>
      <c r="F2300" s="8" t="s">
        <v>38</v>
      </c>
    </row>
    <row r="2301" spans="1:6" ht="43.2">
      <c r="A2301" s="8">
        <v>4381</v>
      </c>
      <c r="B2301" s="8" t="s">
        <v>2044</v>
      </c>
      <c r="C2301" s="8">
        <v>3</v>
      </c>
      <c r="D2301" s="8" t="s">
        <v>2794</v>
      </c>
      <c r="E2301" s="8" t="s">
        <v>2795</v>
      </c>
      <c r="F2301" s="8" t="s">
        <v>38</v>
      </c>
    </row>
    <row r="2302" spans="1:6" ht="57.6">
      <c r="A2302" s="8">
        <v>6323</v>
      </c>
      <c r="B2302" s="8" t="s">
        <v>2044</v>
      </c>
      <c r="C2302" s="8">
        <v>3</v>
      </c>
      <c r="D2302" s="8" t="s">
        <v>2091</v>
      </c>
      <c r="E2302" s="8" t="s">
        <v>2092</v>
      </c>
      <c r="F2302" s="8" t="s">
        <v>38</v>
      </c>
    </row>
    <row r="2303" spans="1:6" ht="43.2">
      <c r="A2303" s="8">
        <v>3210</v>
      </c>
      <c r="B2303" s="8" t="s">
        <v>2044</v>
      </c>
      <c r="C2303" s="8">
        <v>2</v>
      </c>
      <c r="D2303" s="8" t="s">
        <v>2443</v>
      </c>
      <c r="E2303" s="8" t="s">
        <v>2444</v>
      </c>
      <c r="F2303" s="8" t="s">
        <v>38</v>
      </c>
    </row>
    <row r="2304" spans="1:6" ht="28.8">
      <c r="A2304" s="8">
        <v>6599</v>
      </c>
      <c r="B2304" s="8" t="s">
        <v>2044</v>
      </c>
      <c r="C2304" s="8">
        <v>5</v>
      </c>
      <c r="D2304" s="8" t="s">
        <v>2800</v>
      </c>
      <c r="E2304" s="8" t="s">
        <v>2801</v>
      </c>
      <c r="F2304" s="8" t="s">
        <v>38</v>
      </c>
    </row>
    <row r="2305" spans="1:6" ht="86.4">
      <c r="A2305" s="8">
        <v>2196</v>
      </c>
      <c r="B2305" s="8" t="s">
        <v>2044</v>
      </c>
      <c r="C2305" s="8">
        <v>4</v>
      </c>
      <c r="D2305" s="8" t="s">
        <v>2660</v>
      </c>
      <c r="E2305" s="8" t="s">
        <v>2661</v>
      </c>
      <c r="F2305" s="8" t="s">
        <v>14</v>
      </c>
    </row>
    <row r="2306" spans="1:6" ht="28.8">
      <c r="A2306" s="8">
        <v>6661</v>
      </c>
      <c r="B2306" s="8" t="s">
        <v>2044</v>
      </c>
      <c r="C2306" s="8">
        <v>3</v>
      </c>
      <c r="D2306" s="8" t="s">
        <v>3207</v>
      </c>
      <c r="E2306" s="8" t="s">
        <v>1134</v>
      </c>
      <c r="F2306" s="8" t="s">
        <v>14</v>
      </c>
    </row>
    <row r="2307" spans="1:6" ht="28.8">
      <c r="A2307" s="8">
        <v>2204</v>
      </c>
      <c r="B2307" s="8" t="s">
        <v>2044</v>
      </c>
      <c r="C2307" s="8">
        <v>3</v>
      </c>
      <c r="D2307" s="8" t="s">
        <v>3208</v>
      </c>
      <c r="E2307" s="8" t="s">
        <v>3209</v>
      </c>
      <c r="F2307" s="8" t="s">
        <v>14</v>
      </c>
    </row>
    <row r="2308" spans="1:6" ht="72">
      <c r="A2308" s="8">
        <v>8809</v>
      </c>
      <c r="B2308" s="8" t="s">
        <v>2044</v>
      </c>
      <c r="C2308" s="8">
        <v>2</v>
      </c>
      <c r="D2308" s="8" t="s">
        <v>2527</v>
      </c>
      <c r="E2308" s="8" t="s">
        <v>2528</v>
      </c>
      <c r="F2308" s="8" t="s">
        <v>14</v>
      </c>
    </row>
    <row r="2309" spans="1:6" ht="43.2">
      <c r="A2309" s="8">
        <v>2130</v>
      </c>
      <c r="B2309" s="8" t="s">
        <v>2044</v>
      </c>
      <c r="C2309" s="8">
        <v>1</v>
      </c>
      <c r="D2309" s="8" t="s">
        <v>3210</v>
      </c>
      <c r="E2309" s="8" t="s">
        <v>484</v>
      </c>
      <c r="F2309" s="8" t="s">
        <v>14</v>
      </c>
    </row>
    <row r="2310" spans="1:6" ht="43.2">
      <c r="A2310" s="8">
        <v>3031</v>
      </c>
      <c r="B2310" s="8" t="s">
        <v>2044</v>
      </c>
      <c r="C2310" s="8">
        <v>4</v>
      </c>
      <c r="D2310" s="8" t="s">
        <v>2106</v>
      </c>
      <c r="E2310" s="8" t="s">
        <v>2107</v>
      </c>
      <c r="F2310" s="8" t="s">
        <v>14</v>
      </c>
    </row>
    <row r="2311" spans="1:6" ht="28.8">
      <c r="A2311" s="8">
        <v>2153</v>
      </c>
      <c r="B2311" s="8" t="s">
        <v>2044</v>
      </c>
      <c r="C2311" s="8">
        <v>3</v>
      </c>
      <c r="D2311" s="8" t="s">
        <v>3211</v>
      </c>
      <c r="E2311" s="8" t="s">
        <v>1134</v>
      </c>
      <c r="F2311" s="8" t="s">
        <v>14</v>
      </c>
    </row>
    <row r="2312" spans="1:6" ht="86.4">
      <c r="A2312" s="8">
        <v>2160</v>
      </c>
      <c r="B2312" s="8" t="s">
        <v>2044</v>
      </c>
      <c r="C2312" s="8">
        <v>5</v>
      </c>
      <c r="D2312" s="8" t="s">
        <v>2145</v>
      </c>
      <c r="E2312" s="8" t="s">
        <v>2146</v>
      </c>
      <c r="F2312" s="8" t="s">
        <v>14</v>
      </c>
    </row>
    <row r="2313" spans="1:6" ht="57.6">
      <c r="A2313" s="8">
        <v>2161</v>
      </c>
      <c r="B2313" s="8" t="s">
        <v>2044</v>
      </c>
      <c r="C2313" s="8">
        <v>1</v>
      </c>
      <c r="D2313" s="8" t="s">
        <v>2984</v>
      </c>
      <c r="E2313" s="8" t="s">
        <v>2985</v>
      </c>
      <c r="F2313" s="8" t="s">
        <v>14</v>
      </c>
    </row>
    <row r="2314" spans="1:6" ht="28.8">
      <c r="A2314" s="8">
        <v>339</v>
      </c>
      <c r="B2314" s="8" t="s">
        <v>2044</v>
      </c>
      <c r="C2314" s="8">
        <v>1</v>
      </c>
      <c r="D2314" s="8" t="s">
        <v>2613</v>
      </c>
      <c r="E2314" s="8" t="s">
        <v>2614</v>
      </c>
      <c r="F2314" s="8" t="s">
        <v>14</v>
      </c>
    </row>
    <row r="2315" spans="1:6" ht="72">
      <c r="A2315" s="8">
        <v>3023</v>
      </c>
      <c r="B2315" s="8" t="s">
        <v>2044</v>
      </c>
      <c r="C2315" s="8">
        <v>3</v>
      </c>
      <c r="D2315" s="8" t="s">
        <v>2115</v>
      </c>
      <c r="E2315" s="8" t="s">
        <v>2116</v>
      </c>
      <c r="F2315" s="8" t="s">
        <v>14</v>
      </c>
    </row>
    <row r="2316" spans="1:6" ht="57.6">
      <c r="A2316" s="8">
        <v>8811</v>
      </c>
      <c r="B2316" s="8" t="s">
        <v>2044</v>
      </c>
      <c r="C2316" s="8">
        <v>5</v>
      </c>
      <c r="D2316" s="8" t="s">
        <v>2505</v>
      </c>
      <c r="E2316" s="8" t="s">
        <v>2506</v>
      </c>
      <c r="F2316" s="8" t="s">
        <v>14</v>
      </c>
    </row>
    <row r="2317" spans="1:6" ht="43.2">
      <c r="A2317" s="8">
        <v>6679</v>
      </c>
      <c r="B2317" s="8" t="s">
        <v>2044</v>
      </c>
      <c r="C2317" s="8">
        <v>4</v>
      </c>
      <c r="D2317" s="8" t="s">
        <v>2301</v>
      </c>
      <c r="E2317" s="8" t="s">
        <v>2302</v>
      </c>
      <c r="F2317" s="8" t="s">
        <v>14</v>
      </c>
    </row>
    <row r="2318" spans="1:6" ht="43.2">
      <c r="A2318" s="8">
        <v>2813</v>
      </c>
      <c r="B2318" s="8" t="s">
        <v>2044</v>
      </c>
      <c r="C2318" s="8">
        <v>5</v>
      </c>
      <c r="D2318" s="8" t="s">
        <v>2214</v>
      </c>
      <c r="E2318" s="8" t="s">
        <v>2215</v>
      </c>
      <c r="F2318" s="8" t="s">
        <v>14</v>
      </c>
    </row>
    <row r="2319" spans="1:6" ht="57.6">
      <c r="A2319" s="8">
        <v>7066</v>
      </c>
      <c r="B2319" s="8" t="s">
        <v>2044</v>
      </c>
      <c r="C2319" s="8">
        <v>4</v>
      </c>
      <c r="D2319" s="8" t="s">
        <v>2403</v>
      </c>
      <c r="E2319" s="8" t="s">
        <v>2404</v>
      </c>
      <c r="F2319" s="8" t="s">
        <v>14</v>
      </c>
    </row>
    <row r="2320" spans="1:6" ht="43.2">
      <c r="A2320" s="8">
        <v>560</v>
      </c>
      <c r="B2320" s="8" t="s">
        <v>2044</v>
      </c>
      <c r="C2320" s="8">
        <v>1</v>
      </c>
      <c r="D2320" s="8" t="s">
        <v>2758</v>
      </c>
      <c r="E2320" s="8" t="s">
        <v>2759</v>
      </c>
      <c r="F2320" s="8" t="s">
        <v>5</v>
      </c>
    </row>
    <row r="2321" spans="1:6" ht="28.8">
      <c r="A2321" s="8">
        <v>2283</v>
      </c>
      <c r="B2321" s="8" t="s">
        <v>2044</v>
      </c>
      <c r="C2321" s="8">
        <v>3</v>
      </c>
      <c r="D2321" s="8" t="s">
        <v>2188</v>
      </c>
      <c r="E2321" s="8" t="s">
        <v>2189</v>
      </c>
      <c r="F2321" s="8" t="s">
        <v>5</v>
      </c>
    </row>
    <row r="2322" spans="1:6" ht="28.8">
      <c r="A2322" s="8">
        <v>6075</v>
      </c>
      <c r="B2322" s="8" t="s">
        <v>2044</v>
      </c>
      <c r="C2322" s="8">
        <v>1</v>
      </c>
      <c r="D2322" s="8" t="s">
        <v>3212</v>
      </c>
      <c r="E2322" s="8" t="s">
        <v>3213</v>
      </c>
      <c r="F2322" s="8" t="s">
        <v>5</v>
      </c>
    </row>
    <row r="2323" spans="1:6" ht="100.8">
      <c r="A2323" s="8">
        <v>7065</v>
      </c>
      <c r="B2323" s="8" t="s">
        <v>2044</v>
      </c>
      <c r="C2323" s="8">
        <v>2</v>
      </c>
      <c r="D2323" s="8" t="s">
        <v>2401</v>
      </c>
      <c r="E2323" s="8" t="s">
        <v>2402</v>
      </c>
      <c r="F2323" s="8" t="s">
        <v>5</v>
      </c>
    </row>
    <row r="2324" spans="1:6" ht="115.2">
      <c r="A2324" s="8">
        <v>8695</v>
      </c>
      <c r="B2324" s="8" t="s">
        <v>2044</v>
      </c>
      <c r="C2324" s="8">
        <v>2</v>
      </c>
      <c r="D2324" s="8" t="s">
        <v>3214</v>
      </c>
      <c r="E2324" s="8" t="s">
        <v>3215</v>
      </c>
      <c r="F2324" s="8" t="s">
        <v>5</v>
      </c>
    </row>
    <row r="2325" spans="1:6" ht="100.8">
      <c r="A2325" s="8">
        <v>8733</v>
      </c>
      <c r="B2325" s="8" t="s">
        <v>2044</v>
      </c>
      <c r="C2325" s="8">
        <v>1</v>
      </c>
      <c r="D2325" s="8" t="s">
        <v>3073</v>
      </c>
      <c r="E2325" s="8" t="s">
        <v>3074</v>
      </c>
      <c r="F2325" s="8" t="s">
        <v>5</v>
      </c>
    </row>
    <row r="2326" spans="1:6" ht="244.8">
      <c r="A2326" s="8">
        <v>879</v>
      </c>
      <c r="B2326" s="8" t="s">
        <v>2044</v>
      </c>
      <c r="C2326" s="8">
        <v>4</v>
      </c>
      <c r="D2326" s="8" t="s">
        <v>2954</v>
      </c>
      <c r="E2326" s="8" t="s">
        <v>2955</v>
      </c>
      <c r="F2326" s="8" t="s">
        <v>5</v>
      </c>
    </row>
    <row r="2327" spans="1:6" ht="72">
      <c r="A2327" s="8">
        <v>8756</v>
      </c>
      <c r="B2327" s="8" t="s">
        <v>2044</v>
      </c>
      <c r="C2327" s="8">
        <v>1</v>
      </c>
      <c r="D2327" s="8" t="s">
        <v>2057</v>
      </c>
      <c r="E2327" s="8" t="s">
        <v>2058</v>
      </c>
      <c r="F2327" s="8" t="s">
        <v>5</v>
      </c>
    </row>
    <row r="2328" spans="1:6" ht="57.6">
      <c r="A2328" s="8">
        <v>3021</v>
      </c>
      <c r="B2328" s="8" t="s">
        <v>2044</v>
      </c>
      <c r="C2328" s="8">
        <v>5</v>
      </c>
      <c r="D2328" s="8" t="s">
        <v>2072</v>
      </c>
      <c r="E2328" s="8" t="s">
        <v>2073</v>
      </c>
      <c r="F2328" s="8" t="s">
        <v>14</v>
      </c>
    </row>
    <row r="2329" spans="1:6" ht="100.8">
      <c r="A2329" s="8">
        <v>8828</v>
      </c>
      <c r="B2329" s="8" t="s">
        <v>2044</v>
      </c>
      <c r="C2329" s="8">
        <v>1</v>
      </c>
      <c r="D2329" s="8" t="s">
        <v>3216</v>
      </c>
      <c r="E2329" s="8" t="s">
        <v>637</v>
      </c>
      <c r="F2329" s="8" t="s">
        <v>14</v>
      </c>
    </row>
    <row r="2330" spans="1:6" ht="100.8">
      <c r="A2330" s="8">
        <v>7065</v>
      </c>
      <c r="B2330" s="8" t="s">
        <v>2044</v>
      </c>
      <c r="C2330" s="8">
        <v>2</v>
      </c>
      <c r="D2330" s="8" t="s">
        <v>2401</v>
      </c>
      <c r="E2330" s="8" t="s">
        <v>2402</v>
      </c>
      <c r="F2330" s="8" t="s">
        <v>14</v>
      </c>
    </row>
    <row r="2331" spans="1:6" ht="43.2">
      <c r="A2331" s="8">
        <v>8947</v>
      </c>
      <c r="B2331" s="8" t="s">
        <v>2044</v>
      </c>
      <c r="C2331" s="8">
        <v>5</v>
      </c>
      <c r="D2331" s="8" t="s">
        <v>2818</v>
      </c>
      <c r="E2331" s="8" t="s">
        <v>2819</v>
      </c>
      <c r="F2331" s="8" t="s">
        <v>14</v>
      </c>
    </row>
    <row r="2332" spans="1:6" ht="86.4">
      <c r="A2332" s="8">
        <v>8894</v>
      </c>
      <c r="B2332" s="8" t="s">
        <v>2044</v>
      </c>
      <c r="C2332" s="8">
        <v>1</v>
      </c>
      <c r="D2332" s="8" t="s">
        <v>3217</v>
      </c>
      <c r="E2332" s="8" t="s">
        <v>17</v>
      </c>
      <c r="F2332" s="8" t="s">
        <v>14</v>
      </c>
    </row>
    <row r="2333" spans="1:6" ht="86.4">
      <c r="A2333" s="8">
        <v>7053</v>
      </c>
      <c r="B2333" s="8" t="s">
        <v>2044</v>
      </c>
      <c r="C2333" s="8">
        <v>3</v>
      </c>
      <c r="D2333" s="8" t="s">
        <v>2399</v>
      </c>
      <c r="E2333" s="8" t="s">
        <v>2400</v>
      </c>
      <c r="F2333" s="8" t="s">
        <v>14</v>
      </c>
    </row>
    <row r="2334" spans="1:6" ht="100.8">
      <c r="A2334" s="8">
        <v>7051</v>
      </c>
      <c r="B2334" s="8" t="s">
        <v>2044</v>
      </c>
      <c r="C2334" s="8">
        <v>1</v>
      </c>
      <c r="D2334" s="8" t="s">
        <v>2389</v>
      </c>
      <c r="E2334" s="8" t="s">
        <v>2390</v>
      </c>
      <c r="F2334" s="8" t="s">
        <v>14</v>
      </c>
    </row>
    <row r="2335" spans="1:6" ht="28.8">
      <c r="A2335" s="8">
        <v>8902</v>
      </c>
      <c r="B2335" s="8" t="s">
        <v>2044</v>
      </c>
      <c r="C2335" s="8">
        <v>3</v>
      </c>
      <c r="D2335" s="8" t="s">
        <v>3218</v>
      </c>
      <c r="E2335" s="8" t="s">
        <v>3219</v>
      </c>
      <c r="F2335" s="8" t="s">
        <v>14</v>
      </c>
    </row>
    <row r="2336" spans="1:6">
      <c r="A2336" s="8">
        <v>6734</v>
      </c>
      <c r="B2336" s="8" t="s">
        <v>2044</v>
      </c>
      <c r="C2336" s="8">
        <v>1</v>
      </c>
      <c r="D2336" s="8" t="s">
        <v>3220</v>
      </c>
      <c r="E2336" s="8" t="s">
        <v>3221</v>
      </c>
      <c r="F2336" s="8" t="s">
        <v>14</v>
      </c>
    </row>
    <row r="2337" spans="1:6" ht="129.6">
      <c r="A2337" s="8">
        <v>8904</v>
      </c>
      <c r="B2337" s="8" t="s">
        <v>2044</v>
      </c>
      <c r="C2337" s="8">
        <v>1</v>
      </c>
      <c r="D2337" s="8" t="s">
        <v>2078</v>
      </c>
      <c r="E2337" s="8" t="s">
        <v>2079</v>
      </c>
      <c r="F2337" s="8" t="s">
        <v>14</v>
      </c>
    </row>
    <row r="2338" spans="1:6" ht="57.6">
      <c r="A2338" s="8">
        <v>8913</v>
      </c>
      <c r="B2338" s="8" t="s">
        <v>2044</v>
      </c>
      <c r="C2338" s="8">
        <v>4</v>
      </c>
      <c r="D2338" s="8" t="s">
        <v>2395</v>
      </c>
      <c r="E2338" s="8" t="s">
        <v>2396</v>
      </c>
      <c r="F2338" s="8" t="s">
        <v>14</v>
      </c>
    </row>
    <row r="2339" spans="1:6" ht="115.2">
      <c r="A2339" s="8">
        <v>7042</v>
      </c>
      <c r="B2339" s="8" t="s">
        <v>2044</v>
      </c>
      <c r="C2339" s="8">
        <v>2</v>
      </c>
      <c r="D2339" s="8" t="s">
        <v>2552</v>
      </c>
      <c r="E2339" s="8" t="s">
        <v>2553</v>
      </c>
      <c r="F2339" s="8" t="s">
        <v>14</v>
      </c>
    </row>
    <row r="2340" spans="1:6" ht="28.8">
      <c r="A2340" s="8">
        <v>6747</v>
      </c>
      <c r="B2340" s="8" t="s">
        <v>2044</v>
      </c>
      <c r="C2340" s="8">
        <v>1</v>
      </c>
      <c r="D2340" s="8" t="s">
        <v>2927</v>
      </c>
      <c r="E2340" s="8" t="s">
        <v>2928</v>
      </c>
      <c r="F2340" s="8" t="s">
        <v>14</v>
      </c>
    </row>
    <row r="2341" spans="1:6" ht="43.2">
      <c r="A2341" s="8">
        <v>2305</v>
      </c>
      <c r="B2341" s="8" t="s">
        <v>2044</v>
      </c>
      <c r="C2341" s="8">
        <v>1</v>
      </c>
      <c r="D2341" s="8" t="s">
        <v>2130</v>
      </c>
      <c r="E2341" s="8" t="s">
        <v>2131</v>
      </c>
      <c r="F2341" s="8" t="s">
        <v>14</v>
      </c>
    </row>
    <row r="2342" spans="1:6">
      <c r="A2342" s="8">
        <v>6785</v>
      </c>
      <c r="B2342" s="8" t="s">
        <v>2044</v>
      </c>
      <c r="C2342" s="8">
        <v>1</v>
      </c>
      <c r="D2342" s="8" t="s">
        <v>3222</v>
      </c>
      <c r="E2342" s="8" t="s">
        <v>3223</v>
      </c>
      <c r="F2342" s="8" t="s">
        <v>14</v>
      </c>
    </row>
    <row r="2343" spans="1:6" ht="57.6">
      <c r="A2343" s="8">
        <v>8915</v>
      </c>
      <c r="B2343" s="8" t="s">
        <v>2044</v>
      </c>
      <c r="C2343" s="8">
        <v>1</v>
      </c>
      <c r="D2343" s="8" t="s">
        <v>2846</v>
      </c>
      <c r="E2343" s="8" t="s">
        <v>2847</v>
      </c>
      <c r="F2343" s="8" t="s">
        <v>14</v>
      </c>
    </row>
    <row r="2344" spans="1:6" ht="28.8">
      <c r="A2344" s="8">
        <v>2349</v>
      </c>
      <c r="B2344" s="8" t="s">
        <v>2044</v>
      </c>
      <c r="C2344" s="8">
        <v>2</v>
      </c>
      <c r="D2344" s="8" t="s">
        <v>3224</v>
      </c>
      <c r="E2344" s="8" t="s">
        <v>3225</v>
      </c>
      <c r="F2344" s="8" t="s">
        <v>14</v>
      </c>
    </row>
    <row r="2345" spans="1:6">
      <c r="A2345" s="8">
        <v>2376</v>
      </c>
      <c r="B2345" s="8" t="s">
        <v>2044</v>
      </c>
      <c r="C2345" s="8">
        <v>5</v>
      </c>
      <c r="D2345" s="8" t="s">
        <v>3226</v>
      </c>
      <c r="E2345" s="8" t="s">
        <v>1853</v>
      </c>
      <c r="F2345" s="8" t="s">
        <v>14</v>
      </c>
    </row>
    <row r="2346" spans="1:6" ht="57.6">
      <c r="A2346" s="8">
        <v>8796</v>
      </c>
      <c r="B2346" s="8" t="s">
        <v>2044</v>
      </c>
      <c r="C2346" s="8">
        <v>4</v>
      </c>
      <c r="D2346" s="8" t="s">
        <v>2497</v>
      </c>
      <c r="E2346" s="8" t="s">
        <v>2498</v>
      </c>
      <c r="F2346" s="8" t="s">
        <v>14</v>
      </c>
    </row>
    <row r="2347" spans="1:6" ht="100.8">
      <c r="A2347" s="8">
        <v>7015</v>
      </c>
      <c r="B2347" s="8" t="s">
        <v>2044</v>
      </c>
      <c r="C2347" s="8">
        <v>3</v>
      </c>
      <c r="D2347" s="8" t="s">
        <v>2890</v>
      </c>
      <c r="E2347" s="8" t="s">
        <v>2891</v>
      </c>
      <c r="F2347" s="8" t="s">
        <v>14</v>
      </c>
    </row>
    <row r="2348" spans="1:6" ht="57.6">
      <c r="A2348" s="8">
        <v>8938</v>
      </c>
      <c r="B2348" s="8" t="s">
        <v>2044</v>
      </c>
      <c r="C2348" s="8">
        <v>1</v>
      </c>
      <c r="D2348" s="8" t="s">
        <v>2320</v>
      </c>
      <c r="E2348" s="8" t="s">
        <v>2321</v>
      </c>
      <c r="F2348" s="8" t="s">
        <v>14</v>
      </c>
    </row>
    <row r="2349" spans="1:6" ht="43.2">
      <c r="A2349" s="8">
        <v>8943</v>
      </c>
      <c r="B2349" s="8" t="s">
        <v>2044</v>
      </c>
      <c r="C2349" s="8">
        <v>5</v>
      </c>
      <c r="D2349" s="8" t="s">
        <v>2822</v>
      </c>
      <c r="E2349" s="8" t="s">
        <v>2823</v>
      </c>
      <c r="F2349" s="8" t="s">
        <v>14</v>
      </c>
    </row>
    <row r="2350" spans="1:6" ht="43.2">
      <c r="A2350" s="8">
        <v>2798</v>
      </c>
      <c r="B2350" s="8" t="s">
        <v>2044</v>
      </c>
      <c r="C2350" s="8">
        <v>4</v>
      </c>
      <c r="D2350" s="8" t="s">
        <v>3144</v>
      </c>
      <c r="E2350" s="8" t="s">
        <v>3145</v>
      </c>
      <c r="F2350" s="8" t="s">
        <v>14</v>
      </c>
    </row>
    <row r="2351" spans="1:6" ht="72">
      <c r="A2351" s="8">
        <v>7021</v>
      </c>
      <c r="B2351" s="8" t="s">
        <v>2044</v>
      </c>
      <c r="C2351" s="8">
        <v>5</v>
      </c>
      <c r="D2351" s="8" t="s">
        <v>2886</v>
      </c>
      <c r="E2351" s="8" t="s">
        <v>2887</v>
      </c>
      <c r="F2351" s="8" t="s">
        <v>14</v>
      </c>
    </row>
    <row r="2352" spans="1:6" ht="28.8">
      <c r="A2352" s="8">
        <v>2803</v>
      </c>
      <c r="B2352" s="8" t="s">
        <v>2044</v>
      </c>
      <c r="C2352" s="8">
        <v>5</v>
      </c>
      <c r="D2352" s="8" t="s">
        <v>3227</v>
      </c>
      <c r="E2352" s="8" t="s">
        <v>3228</v>
      </c>
      <c r="F2352" s="8" t="s">
        <v>14</v>
      </c>
    </row>
    <row r="2353" spans="1:6" ht="43.2">
      <c r="A2353" s="8">
        <v>4314</v>
      </c>
      <c r="B2353" s="8" t="s">
        <v>2044</v>
      </c>
      <c r="C2353" s="8">
        <v>1</v>
      </c>
      <c r="D2353" s="8" t="s">
        <v>2608</v>
      </c>
      <c r="E2353" s="8" t="s">
        <v>2609</v>
      </c>
      <c r="F2353" s="8" t="s">
        <v>38</v>
      </c>
    </row>
    <row r="2354" spans="1:6" ht="172.8">
      <c r="A2354" s="8">
        <v>8762</v>
      </c>
      <c r="B2354" s="8" t="s">
        <v>2044</v>
      </c>
      <c r="C2354" s="8">
        <v>1</v>
      </c>
      <c r="D2354" s="8" t="s">
        <v>3229</v>
      </c>
      <c r="E2354" s="8" t="s">
        <v>3230</v>
      </c>
      <c r="F2354" s="8" t="s">
        <v>5</v>
      </c>
    </row>
    <row r="2355" spans="1:6" ht="43.2">
      <c r="A2355" s="8">
        <v>5917</v>
      </c>
      <c r="B2355" s="8" t="s">
        <v>2044</v>
      </c>
      <c r="C2355" s="8">
        <v>5</v>
      </c>
      <c r="D2355" s="8" t="s">
        <v>2417</v>
      </c>
      <c r="E2355" s="8" t="s">
        <v>2418</v>
      </c>
      <c r="F2355" s="8" t="s">
        <v>38</v>
      </c>
    </row>
    <row r="2356" spans="1:6" ht="28.8">
      <c r="A2356" s="8">
        <v>399</v>
      </c>
      <c r="B2356" s="8" t="s">
        <v>2044</v>
      </c>
      <c r="C2356" s="8">
        <v>5</v>
      </c>
      <c r="D2356" s="8" t="s">
        <v>2596</v>
      </c>
      <c r="E2356" s="8" t="s">
        <v>700</v>
      </c>
      <c r="F2356" s="8" t="s">
        <v>38</v>
      </c>
    </row>
    <row r="2357" spans="1:6" ht="28.8">
      <c r="A2357" s="8">
        <v>2204</v>
      </c>
      <c r="B2357" s="8" t="s">
        <v>2044</v>
      </c>
      <c r="C2357" s="8">
        <v>3</v>
      </c>
      <c r="D2357" s="8" t="s">
        <v>3208</v>
      </c>
      <c r="E2357" s="8" t="s">
        <v>3209</v>
      </c>
      <c r="F2357" s="8" t="s">
        <v>38</v>
      </c>
    </row>
    <row r="2358" spans="1:6" ht="72">
      <c r="A2358" s="8">
        <v>2054</v>
      </c>
      <c r="B2358" s="8" t="s">
        <v>2044</v>
      </c>
      <c r="C2358" s="8">
        <v>5</v>
      </c>
      <c r="D2358" s="8" t="s">
        <v>2098</v>
      </c>
      <c r="E2358" s="8" t="s">
        <v>2099</v>
      </c>
      <c r="F2358" s="8" t="s">
        <v>38</v>
      </c>
    </row>
    <row r="2359" spans="1:6" ht="57.6">
      <c r="A2359" s="8">
        <v>2048</v>
      </c>
      <c r="B2359" s="8" t="s">
        <v>2044</v>
      </c>
      <c r="C2359" s="8">
        <v>1</v>
      </c>
      <c r="D2359" s="8" t="s">
        <v>3231</v>
      </c>
      <c r="E2359" s="8" t="s">
        <v>3204</v>
      </c>
      <c r="F2359" s="8" t="s">
        <v>38</v>
      </c>
    </row>
    <row r="2360" spans="1:6" ht="43.2">
      <c r="A2360" s="8">
        <v>2026</v>
      </c>
      <c r="B2360" s="8" t="s">
        <v>2044</v>
      </c>
      <c r="C2360" s="8">
        <v>3</v>
      </c>
      <c r="D2360" s="8" t="s">
        <v>3232</v>
      </c>
      <c r="E2360" s="8" t="s">
        <v>40</v>
      </c>
      <c r="F2360" s="8" t="s">
        <v>38</v>
      </c>
    </row>
    <row r="2361" spans="1:6" ht="43.2">
      <c r="A2361" s="8">
        <v>2217</v>
      </c>
      <c r="B2361" s="8" t="s">
        <v>2044</v>
      </c>
      <c r="C2361" s="8">
        <v>3</v>
      </c>
      <c r="D2361" s="8" t="s">
        <v>2383</v>
      </c>
      <c r="E2361" s="8" t="s">
        <v>2384</v>
      </c>
      <c r="F2361" s="8" t="s">
        <v>38</v>
      </c>
    </row>
    <row r="2362" spans="1:6">
      <c r="A2362" s="8">
        <v>2225</v>
      </c>
      <c r="B2362" s="8" t="s">
        <v>2044</v>
      </c>
      <c r="C2362" s="8">
        <v>5</v>
      </c>
      <c r="D2362" s="8" t="s">
        <v>3233</v>
      </c>
      <c r="E2362" s="8" t="s">
        <v>40</v>
      </c>
      <c r="F2362" s="8" t="s">
        <v>38</v>
      </c>
    </row>
    <row r="2363" spans="1:6" ht="28.8">
      <c r="A2363" s="8">
        <v>8006</v>
      </c>
      <c r="B2363" s="8" t="s">
        <v>2044</v>
      </c>
      <c r="C2363" s="8">
        <v>4</v>
      </c>
      <c r="D2363" s="8" t="s">
        <v>3234</v>
      </c>
      <c r="E2363" s="8" t="s">
        <v>2285</v>
      </c>
      <c r="F2363" s="8" t="s">
        <v>38</v>
      </c>
    </row>
    <row r="2364" spans="1:6">
      <c r="A2364" s="8">
        <v>7316</v>
      </c>
      <c r="B2364" s="8" t="s">
        <v>2044</v>
      </c>
      <c r="C2364" s="8">
        <v>3</v>
      </c>
      <c r="D2364" s="8" t="s">
        <v>3235</v>
      </c>
      <c r="E2364" s="8" t="s">
        <v>476</v>
      </c>
      <c r="F2364" s="8" t="s">
        <v>38</v>
      </c>
    </row>
    <row r="2365" spans="1:6" ht="28.8">
      <c r="A2365" s="8">
        <v>2317</v>
      </c>
      <c r="B2365" s="8" t="s">
        <v>2044</v>
      </c>
      <c r="C2365" s="8">
        <v>3</v>
      </c>
      <c r="D2365" s="8" t="s">
        <v>2664</v>
      </c>
      <c r="E2365" s="8" t="s">
        <v>2665</v>
      </c>
      <c r="F2365" s="8" t="s">
        <v>38</v>
      </c>
    </row>
    <row r="2366" spans="1:6" ht="43.2">
      <c r="A2366" s="8">
        <v>2077</v>
      </c>
      <c r="B2366" s="8" t="s">
        <v>2044</v>
      </c>
      <c r="C2366" s="8">
        <v>5</v>
      </c>
      <c r="D2366" s="8" t="s">
        <v>2564</v>
      </c>
      <c r="E2366" s="8" t="s">
        <v>2565</v>
      </c>
      <c r="F2366" s="8" t="s">
        <v>38</v>
      </c>
    </row>
    <row r="2367" spans="1:6" ht="216">
      <c r="A2367" s="8">
        <v>2009</v>
      </c>
      <c r="B2367" s="8" t="s">
        <v>2044</v>
      </c>
      <c r="C2367" s="8">
        <v>1</v>
      </c>
      <c r="D2367" s="8" t="s">
        <v>3236</v>
      </c>
      <c r="E2367" s="8" t="s">
        <v>622</v>
      </c>
      <c r="F2367" s="8" t="s">
        <v>38</v>
      </c>
    </row>
    <row r="2368" spans="1:6">
      <c r="A2368" s="8">
        <v>1051</v>
      </c>
      <c r="B2368" s="8" t="s">
        <v>2044</v>
      </c>
      <c r="C2368" s="8">
        <v>4</v>
      </c>
      <c r="D2368" s="8" t="s">
        <v>3237</v>
      </c>
      <c r="E2368" s="8" t="s">
        <v>1153</v>
      </c>
      <c r="F2368" s="8" t="s">
        <v>38</v>
      </c>
    </row>
    <row r="2369" spans="1:6" ht="28.8">
      <c r="A2369" s="8">
        <v>8133</v>
      </c>
      <c r="B2369" s="8" t="s">
        <v>2044</v>
      </c>
      <c r="C2369" s="8">
        <v>5</v>
      </c>
      <c r="D2369" s="8" t="s">
        <v>2976</v>
      </c>
      <c r="E2369" s="8" t="s">
        <v>2977</v>
      </c>
      <c r="F2369" s="8" t="s">
        <v>38</v>
      </c>
    </row>
    <row r="2370" spans="1:6" ht="28.8">
      <c r="A2370" s="8">
        <v>8145</v>
      </c>
      <c r="B2370" s="8" t="s">
        <v>2044</v>
      </c>
      <c r="C2370" s="8">
        <v>5</v>
      </c>
      <c r="D2370" s="8" t="s">
        <v>2982</v>
      </c>
      <c r="E2370" s="8" t="s">
        <v>2983</v>
      </c>
      <c r="F2370" s="8" t="s">
        <v>38</v>
      </c>
    </row>
    <row r="2371" spans="1:6" ht="28.8">
      <c r="A2371" s="8">
        <v>261</v>
      </c>
      <c r="B2371" s="8" t="s">
        <v>2044</v>
      </c>
      <c r="C2371" s="8">
        <v>1</v>
      </c>
      <c r="D2371" s="8" t="s">
        <v>2570</v>
      </c>
      <c r="E2371" s="8" t="s">
        <v>1598</v>
      </c>
      <c r="F2371" s="8" t="s">
        <v>38</v>
      </c>
    </row>
    <row r="2372" spans="1:6" ht="43.2">
      <c r="A2372" s="8">
        <v>257</v>
      </c>
      <c r="B2372" s="8" t="s">
        <v>2044</v>
      </c>
      <c r="C2372" s="8">
        <v>5</v>
      </c>
      <c r="D2372" s="8" t="s">
        <v>2261</v>
      </c>
      <c r="E2372" s="8" t="s">
        <v>2262</v>
      </c>
      <c r="F2372" s="8" t="s">
        <v>38</v>
      </c>
    </row>
    <row r="2373" spans="1:6" ht="28.8">
      <c r="A2373" s="8">
        <v>245</v>
      </c>
      <c r="B2373" s="8" t="s">
        <v>2044</v>
      </c>
      <c r="C2373" s="8">
        <v>1</v>
      </c>
      <c r="D2373" s="8" t="s">
        <v>3238</v>
      </c>
      <c r="E2373" s="8" t="s">
        <v>43</v>
      </c>
      <c r="F2373" s="8" t="s">
        <v>38</v>
      </c>
    </row>
    <row r="2374" spans="1:6" ht="57.6">
      <c r="A2374" s="8">
        <v>218</v>
      </c>
      <c r="B2374" s="8" t="s">
        <v>2044</v>
      </c>
      <c r="C2374" s="8">
        <v>1</v>
      </c>
      <c r="D2374" s="8" t="s">
        <v>3239</v>
      </c>
      <c r="E2374" s="8" t="s">
        <v>617</v>
      </c>
      <c r="F2374" s="8" t="s">
        <v>38</v>
      </c>
    </row>
    <row r="2375" spans="1:6" ht="28.8">
      <c r="A2375" s="8">
        <v>9114</v>
      </c>
      <c r="B2375" s="8" t="s">
        <v>2044</v>
      </c>
      <c r="C2375" s="8">
        <v>5</v>
      </c>
      <c r="D2375" s="8" t="s">
        <v>2369</v>
      </c>
      <c r="E2375" s="8" t="s">
        <v>2370</v>
      </c>
      <c r="F2375" s="8" t="s">
        <v>38</v>
      </c>
    </row>
    <row r="2376" spans="1:6" ht="28.8">
      <c r="A2376" s="8">
        <v>9119</v>
      </c>
      <c r="B2376" s="8" t="s">
        <v>2044</v>
      </c>
      <c r="C2376" s="8">
        <v>4</v>
      </c>
      <c r="D2376" s="8" t="s">
        <v>2193</v>
      </c>
      <c r="E2376" s="8" t="s">
        <v>2194</v>
      </c>
      <c r="F2376" s="8" t="s">
        <v>38</v>
      </c>
    </row>
    <row r="2377" spans="1:6" ht="43.2">
      <c r="A2377" s="8">
        <v>7228</v>
      </c>
      <c r="B2377" s="8" t="s">
        <v>2044</v>
      </c>
      <c r="C2377" s="8">
        <v>3</v>
      </c>
      <c r="D2377" s="8" t="s">
        <v>2507</v>
      </c>
      <c r="E2377" s="8" t="s">
        <v>2508</v>
      </c>
      <c r="F2377" s="8" t="s">
        <v>38</v>
      </c>
    </row>
    <row r="2378" spans="1:6" ht="28.8">
      <c r="A2378" s="8">
        <v>9134</v>
      </c>
      <c r="B2378" s="8" t="s">
        <v>2044</v>
      </c>
      <c r="C2378" s="8">
        <v>5</v>
      </c>
      <c r="D2378" s="8" t="s">
        <v>3240</v>
      </c>
      <c r="E2378" s="8" t="s">
        <v>1236</v>
      </c>
      <c r="F2378" s="8" t="s">
        <v>38</v>
      </c>
    </row>
    <row r="2379" spans="1:6" ht="129.6">
      <c r="A2379" s="8">
        <v>7835</v>
      </c>
      <c r="B2379" s="8" t="s">
        <v>2044</v>
      </c>
      <c r="C2379" s="8">
        <v>1</v>
      </c>
      <c r="D2379" s="8" t="s">
        <v>3158</v>
      </c>
      <c r="E2379" s="8" t="s">
        <v>3159</v>
      </c>
      <c r="F2379" s="8" t="s">
        <v>38</v>
      </c>
    </row>
    <row r="2380" spans="1:6" ht="57.6">
      <c r="A2380" s="8">
        <v>2111</v>
      </c>
      <c r="B2380" s="8" t="s">
        <v>2044</v>
      </c>
      <c r="C2380" s="8">
        <v>5</v>
      </c>
      <c r="D2380" s="8" t="s">
        <v>2104</v>
      </c>
      <c r="E2380" s="8" t="s">
        <v>2105</v>
      </c>
      <c r="F2380" s="8" t="s">
        <v>38</v>
      </c>
    </row>
    <row r="2381" spans="1:6" ht="72">
      <c r="A2381" s="8">
        <v>138</v>
      </c>
      <c r="B2381" s="8" t="s">
        <v>2044</v>
      </c>
      <c r="C2381" s="8">
        <v>1</v>
      </c>
      <c r="D2381" s="8" t="s">
        <v>2711</v>
      </c>
      <c r="E2381" s="8" t="s">
        <v>2712</v>
      </c>
      <c r="F2381" s="8" t="s">
        <v>14</v>
      </c>
    </row>
    <row r="2382" spans="1:6" ht="172.8">
      <c r="A2382" s="8">
        <v>3054</v>
      </c>
      <c r="B2382" s="8" t="s">
        <v>2044</v>
      </c>
      <c r="C2382" s="8">
        <v>5</v>
      </c>
      <c r="D2382" s="8" t="s">
        <v>2470</v>
      </c>
      <c r="E2382" s="8" t="s">
        <v>2471</v>
      </c>
      <c r="F2382" s="8" t="s">
        <v>38</v>
      </c>
    </row>
    <row r="2383" spans="1:6" ht="100.8">
      <c r="A2383" s="8">
        <v>7111</v>
      </c>
      <c r="B2383" s="8" t="s">
        <v>2044</v>
      </c>
      <c r="C2383" s="8">
        <v>1</v>
      </c>
      <c r="D2383" s="8" t="s">
        <v>2629</v>
      </c>
      <c r="E2383" s="8" t="s">
        <v>2630</v>
      </c>
      <c r="F2383" s="8" t="s">
        <v>38</v>
      </c>
    </row>
    <row r="2384" spans="1:6" ht="129.6">
      <c r="A2384" s="8">
        <v>7091</v>
      </c>
      <c r="B2384" s="8" t="s">
        <v>2044</v>
      </c>
      <c r="C2384" s="8">
        <v>4</v>
      </c>
      <c r="D2384" s="8" t="s">
        <v>3241</v>
      </c>
      <c r="E2384" s="8" t="s">
        <v>1534</v>
      </c>
      <c r="F2384" s="8" t="s">
        <v>38</v>
      </c>
    </row>
    <row r="2385" spans="1:6" ht="28.8">
      <c r="A2385" s="8">
        <v>8100</v>
      </c>
      <c r="B2385" s="8" t="s">
        <v>2044</v>
      </c>
      <c r="C2385" s="8">
        <v>4</v>
      </c>
      <c r="D2385" s="8" t="s">
        <v>2968</v>
      </c>
      <c r="E2385" s="8" t="s">
        <v>2969</v>
      </c>
      <c r="F2385" s="8" t="s">
        <v>38</v>
      </c>
    </row>
    <row r="2386" spans="1:6" ht="28.8">
      <c r="A2386" s="8">
        <v>2479</v>
      </c>
      <c r="B2386" s="8" t="s">
        <v>2044</v>
      </c>
      <c r="C2386" s="8">
        <v>5</v>
      </c>
      <c r="D2386" s="8" t="s">
        <v>2119</v>
      </c>
      <c r="E2386" s="8" t="s">
        <v>700</v>
      </c>
      <c r="F2386" s="8" t="s">
        <v>38</v>
      </c>
    </row>
    <row r="2387" spans="1:6" ht="43.2">
      <c r="A2387" s="8">
        <v>8027</v>
      </c>
      <c r="B2387" s="8" t="s">
        <v>2044</v>
      </c>
      <c r="C2387" s="8">
        <v>1</v>
      </c>
      <c r="D2387" s="8" t="s">
        <v>3242</v>
      </c>
      <c r="E2387" s="8" t="s">
        <v>41</v>
      </c>
      <c r="F2387" s="8" t="s">
        <v>38</v>
      </c>
    </row>
    <row r="2388" spans="1:6" ht="86.4">
      <c r="A2388" s="8">
        <v>1988</v>
      </c>
      <c r="B2388" s="8" t="s">
        <v>2044</v>
      </c>
      <c r="C2388" s="8">
        <v>4</v>
      </c>
      <c r="D2388" s="8" t="s">
        <v>2069</v>
      </c>
      <c r="E2388" s="8" t="s">
        <v>2070</v>
      </c>
      <c r="F2388" s="8" t="s">
        <v>38</v>
      </c>
    </row>
    <row r="2389" spans="1:6">
      <c r="A2389" s="8">
        <v>2380</v>
      </c>
      <c r="B2389" s="8" t="s">
        <v>2044</v>
      </c>
      <c r="C2389" s="8">
        <v>4</v>
      </c>
      <c r="D2389" s="8" t="s">
        <v>3243</v>
      </c>
      <c r="E2389" s="8" t="s">
        <v>1153</v>
      </c>
      <c r="F2389" s="8" t="s">
        <v>38</v>
      </c>
    </row>
    <row r="2390" spans="1:6" ht="43.2">
      <c r="A2390" s="8">
        <v>7844</v>
      </c>
      <c r="B2390" s="8" t="s">
        <v>2044</v>
      </c>
      <c r="C2390" s="8">
        <v>3</v>
      </c>
      <c r="D2390" s="8" t="s">
        <v>3017</v>
      </c>
      <c r="E2390" s="8" t="s">
        <v>3018</v>
      </c>
      <c r="F2390" s="8" t="s">
        <v>38</v>
      </c>
    </row>
    <row r="2391" spans="1:6" ht="288">
      <c r="A2391" s="8">
        <v>1994</v>
      </c>
      <c r="B2391" s="8" t="s">
        <v>2044</v>
      </c>
      <c r="C2391" s="8">
        <v>1</v>
      </c>
      <c r="D2391" s="8" t="s">
        <v>2339</v>
      </c>
      <c r="E2391" s="8" t="s">
        <v>2340</v>
      </c>
      <c r="F2391" s="8" t="s">
        <v>38</v>
      </c>
    </row>
    <row r="2392" spans="1:6" ht="43.2">
      <c r="A2392" s="8">
        <v>8094</v>
      </c>
      <c r="B2392" s="8" t="s">
        <v>2044</v>
      </c>
      <c r="C2392" s="8">
        <v>1</v>
      </c>
      <c r="D2392" s="8" t="s">
        <v>2970</v>
      </c>
      <c r="E2392" s="8" t="s">
        <v>2971</v>
      </c>
      <c r="F2392" s="8" t="s">
        <v>38</v>
      </c>
    </row>
    <row r="2393" spans="1:6" ht="43.2">
      <c r="A2393" s="8">
        <v>2155</v>
      </c>
      <c r="B2393" s="8" t="s">
        <v>2044</v>
      </c>
      <c r="C2393" s="8">
        <v>2</v>
      </c>
      <c r="D2393" s="8" t="s">
        <v>2210</v>
      </c>
      <c r="E2393" s="8" t="s">
        <v>2211</v>
      </c>
      <c r="F2393" s="8" t="s">
        <v>38</v>
      </c>
    </row>
    <row r="2394" spans="1:6" ht="28.8">
      <c r="A2394" s="8">
        <v>7223</v>
      </c>
      <c r="B2394" s="8" t="s">
        <v>2044</v>
      </c>
      <c r="C2394" s="8">
        <v>4</v>
      </c>
      <c r="D2394" s="8" t="s">
        <v>2314</v>
      </c>
      <c r="E2394" s="8" t="s">
        <v>1581</v>
      </c>
      <c r="F2394" s="8" t="s">
        <v>38</v>
      </c>
    </row>
    <row r="2395" spans="1:6" ht="28.8">
      <c r="A2395" s="8">
        <v>2334</v>
      </c>
      <c r="B2395" s="8" t="s">
        <v>2044</v>
      </c>
      <c r="C2395" s="8">
        <v>1</v>
      </c>
      <c r="D2395" s="8" t="s">
        <v>2681</v>
      </c>
      <c r="E2395" s="8" t="s">
        <v>2682</v>
      </c>
      <c r="F2395" s="8" t="s">
        <v>38</v>
      </c>
    </row>
    <row r="2396" spans="1:6" ht="86.4">
      <c r="A2396" s="8">
        <v>7873</v>
      </c>
      <c r="B2396" s="8" t="s">
        <v>2044</v>
      </c>
      <c r="C2396" s="8">
        <v>5</v>
      </c>
      <c r="D2396" s="8" t="s">
        <v>2128</v>
      </c>
      <c r="E2396" s="8" t="s">
        <v>2129</v>
      </c>
      <c r="F2396" s="8" t="s">
        <v>38</v>
      </c>
    </row>
    <row r="2397" spans="1:6" ht="86.4">
      <c r="A2397" s="8">
        <v>2160</v>
      </c>
      <c r="B2397" s="8" t="s">
        <v>2044</v>
      </c>
      <c r="C2397" s="8">
        <v>5</v>
      </c>
      <c r="D2397" s="8" t="s">
        <v>2145</v>
      </c>
      <c r="E2397" s="8" t="s">
        <v>2146</v>
      </c>
      <c r="F2397" s="8" t="s">
        <v>38</v>
      </c>
    </row>
    <row r="2398" spans="1:6" ht="57.6">
      <c r="A2398" s="8">
        <v>7880</v>
      </c>
      <c r="B2398" s="8" t="s">
        <v>2044</v>
      </c>
      <c r="C2398" s="8">
        <v>1</v>
      </c>
      <c r="D2398" s="8" t="s">
        <v>3244</v>
      </c>
      <c r="E2398" s="8" t="s">
        <v>3245</v>
      </c>
      <c r="F2398" s="8" t="s">
        <v>38</v>
      </c>
    </row>
    <row r="2399" spans="1:6" ht="57.6">
      <c r="A2399" s="8">
        <v>2161</v>
      </c>
      <c r="B2399" s="8" t="s">
        <v>2044</v>
      </c>
      <c r="C2399" s="8">
        <v>1</v>
      </c>
      <c r="D2399" s="8" t="s">
        <v>2984</v>
      </c>
      <c r="E2399" s="8" t="s">
        <v>2985</v>
      </c>
      <c r="F2399" s="8" t="s">
        <v>38</v>
      </c>
    </row>
    <row r="2400" spans="1:6" ht="57.6">
      <c r="A2400" s="8">
        <v>2166</v>
      </c>
      <c r="B2400" s="8" t="s">
        <v>2044</v>
      </c>
      <c r="C2400" s="8">
        <v>1</v>
      </c>
      <c r="D2400" s="8" t="s">
        <v>2671</v>
      </c>
      <c r="E2400" s="8" t="s">
        <v>2672</v>
      </c>
      <c r="F2400" s="8" t="s">
        <v>38</v>
      </c>
    </row>
    <row r="2401" spans="1:6" ht="28.8">
      <c r="A2401" s="8">
        <v>8031</v>
      </c>
      <c r="B2401" s="8" t="s">
        <v>2044</v>
      </c>
      <c r="C2401" s="8">
        <v>1</v>
      </c>
      <c r="D2401" s="8" t="s">
        <v>3000</v>
      </c>
      <c r="E2401" s="8" t="s">
        <v>3001</v>
      </c>
      <c r="F2401" s="8" t="s">
        <v>38</v>
      </c>
    </row>
    <row r="2402" spans="1:6" ht="57.6">
      <c r="A2402" s="8">
        <v>175</v>
      </c>
      <c r="B2402" s="8" t="s">
        <v>2044</v>
      </c>
      <c r="C2402" s="8">
        <v>1</v>
      </c>
      <c r="D2402" s="8" t="s">
        <v>2703</v>
      </c>
      <c r="E2402" s="8" t="s">
        <v>2704</v>
      </c>
      <c r="F2402" s="8" t="s">
        <v>38</v>
      </c>
    </row>
    <row r="2403" spans="1:6" ht="28.8">
      <c r="A2403" s="8">
        <v>9141</v>
      </c>
      <c r="B2403" s="8" t="s">
        <v>2044</v>
      </c>
      <c r="C2403" s="8">
        <v>1</v>
      </c>
      <c r="D2403" s="8" t="s">
        <v>2858</v>
      </c>
      <c r="E2403" s="8" t="s">
        <v>2859</v>
      </c>
      <c r="F2403" s="8" t="s">
        <v>38</v>
      </c>
    </row>
    <row r="2404" spans="1:6" ht="129.6">
      <c r="A2404" s="8">
        <v>144</v>
      </c>
      <c r="B2404" s="8" t="s">
        <v>2044</v>
      </c>
      <c r="C2404" s="8">
        <v>3</v>
      </c>
      <c r="D2404" s="8" t="s">
        <v>2778</v>
      </c>
      <c r="E2404" s="8" t="s">
        <v>2779</v>
      </c>
      <c r="F2404" s="8" t="s">
        <v>38</v>
      </c>
    </row>
    <row r="2405" spans="1:6">
      <c r="A2405" s="8">
        <v>1109</v>
      </c>
      <c r="B2405" s="8" t="s">
        <v>2044</v>
      </c>
      <c r="C2405" s="8">
        <v>4</v>
      </c>
      <c r="D2405" s="8" t="s">
        <v>3246</v>
      </c>
      <c r="E2405" s="8" t="s">
        <v>620</v>
      </c>
      <c r="F2405" s="8" t="s">
        <v>38</v>
      </c>
    </row>
    <row r="2406" spans="1:6" ht="72">
      <c r="A2406" s="8">
        <v>8750</v>
      </c>
      <c r="B2406" s="8" t="s">
        <v>2044</v>
      </c>
      <c r="C2406" s="8">
        <v>3</v>
      </c>
      <c r="D2406" s="8" t="s">
        <v>2051</v>
      </c>
      <c r="E2406" s="8" t="s">
        <v>2052</v>
      </c>
      <c r="F2406" s="8" t="s">
        <v>38</v>
      </c>
    </row>
    <row r="2407" spans="1:6" ht="57.6">
      <c r="A2407" s="8">
        <v>8774</v>
      </c>
      <c r="B2407" s="8" t="s">
        <v>2044</v>
      </c>
      <c r="C2407" s="8">
        <v>3</v>
      </c>
      <c r="D2407" s="8" t="s">
        <v>3127</v>
      </c>
      <c r="E2407" s="8" t="s">
        <v>3128</v>
      </c>
      <c r="F2407" s="8" t="s">
        <v>38</v>
      </c>
    </row>
    <row r="2408" spans="1:6" ht="43.2">
      <c r="A2408" s="8">
        <v>1029</v>
      </c>
      <c r="B2408" s="8" t="s">
        <v>2044</v>
      </c>
      <c r="C2408" s="8">
        <v>4</v>
      </c>
      <c r="D2408" s="8" t="s">
        <v>2074</v>
      </c>
      <c r="E2408" s="8" t="s">
        <v>2075</v>
      </c>
      <c r="F2408" s="8" t="s">
        <v>38</v>
      </c>
    </row>
    <row r="2409" spans="1:6" ht="43.2">
      <c r="A2409" s="8">
        <v>996</v>
      </c>
      <c r="B2409" s="8" t="s">
        <v>2044</v>
      </c>
      <c r="C2409" s="8">
        <v>1</v>
      </c>
      <c r="D2409" s="8" t="s">
        <v>3247</v>
      </c>
      <c r="E2409" s="8" t="s">
        <v>3248</v>
      </c>
      <c r="F2409" s="8" t="s">
        <v>38</v>
      </c>
    </row>
    <row r="2410" spans="1:6" ht="43.2">
      <c r="A2410" s="8">
        <v>994</v>
      </c>
      <c r="B2410" s="8" t="s">
        <v>2044</v>
      </c>
      <c r="C2410" s="8">
        <v>1</v>
      </c>
      <c r="D2410" s="8" t="s">
        <v>3249</v>
      </c>
      <c r="E2410" s="8" t="s">
        <v>3250</v>
      </c>
      <c r="F2410" s="8" t="s">
        <v>38</v>
      </c>
    </row>
    <row r="2411" spans="1:6" ht="100.8">
      <c r="A2411" s="8">
        <v>8818</v>
      </c>
      <c r="B2411" s="8" t="s">
        <v>2044</v>
      </c>
      <c r="C2411" s="8">
        <v>1</v>
      </c>
      <c r="D2411" s="8" t="s">
        <v>2120</v>
      </c>
      <c r="E2411" s="8" t="s">
        <v>2121</v>
      </c>
      <c r="F2411" s="8" t="s">
        <v>38</v>
      </c>
    </row>
    <row r="2412" spans="1:6" ht="57.6">
      <c r="A2412" s="8">
        <v>8821</v>
      </c>
      <c r="B2412" s="8" t="s">
        <v>2044</v>
      </c>
      <c r="C2412" s="8">
        <v>4</v>
      </c>
      <c r="D2412" s="8" t="s">
        <v>2515</v>
      </c>
      <c r="E2412" s="8" t="s">
        <v>2516</v>
      </c>
      <c r="F2412" s="8" t="s">
        <v>38</v>
      </c>
    </row>
    <row r="2413" spans="1:6" ht="57.6">
      <c r="A2413" s="8">
        <v>8883</v>
      </c>
      <c r="B2413" s="8" t="s">
        <v>2044</v>
      </c>
      <c r="C2413" s="8">
        <v>2</v>
      </c>
      <c r="D2413" s="8" t="s">
        <v>2643</v>
      </c>
      <c r="E2413" s="8" t="s">
        <v>2644</v>
      </c>
      <c r="F2413" s="8" t="s">
        <v>38</v>
      </c>
    </row>
    <row r="2414" spans="1:6" ht="129.6">
      <c r="A2414" s="8">
        <v>8721</v>
      </c>
      <c r="B2414" s="8" t="s">
        <v>2044</v>
      </c>
      <c r="C2414" s="8">
        <v>1</v>
      </c>
      <c r="D2414" s="8" t="s">
        <v>3251</v>
      </c>
      <c r="E2414" s="8" t="s">
        <v>3252</v>
      </c>
      <c r="F2414" s="8" t="s">
        <v>38</v>
      </c>
    </row>
    <row r="2415" spans="1:6">
      <c r="A2415" s="8">
        <v>361</v>
      </c>
      <c r="B2415" s="8" t="s">
        <v>2044</v>
      </c>
      <c r="C2415" s="8">
        <v>1</v>
      </c>
      <c r="D2415" s="8" t="s">
        <v>3253</v>
      </c>
      <c r="E2415" s="8" t="s">
        <v>476</v>
      </c>
      <c r="F2415" s="8" t="s">
        <v>38</v>
      </c>
    </row>
    <row r="2416" spans="1:6" ht="28.8">
      <c r="A2416" s="8">
        <v>8902</v>
      </c>
      <c r="B2416" s="8" t="s">
        <v>2044</v>
      </c>
      <c r="C2416" s="8">
        <v>3</v>
      </c>
      <c r="D2416" s="8" t="s">
        <v>3218</v>
      </c>
      <c r="E2416" s="8" t="s">
        <v>3219</v>
      </c>
      <c r="F2416" s="8" t="s">
        <v>38</v>
      </c>
    </row>
    <row r="2417" spans="1:6" ht="57.6">
      <c r="A2417" s="8">
        <v>8938</v>
      </c>
      <c r="B2417" s="8" t="s">
        <v>2044</v>
      </c>
      <c r="C2417" s="8">
        <v>1</v>
      </c>
      <c r="D2417" s="8" t="s">
        <v>2320</v>
      </c>
      <c r="E2417" s="8" t="s">
        <v>2321</v>
      </c>
      <c r="F2417" s="8" t="s">
        <v>38</v>
      </c>
    </row>
    <row r="2418" spans="1:6" ht="273.60000000000002">
      <c r="A2418" s="8">
        <v>869</v>
      </c>
      <c r="B2418" s="8" t="s">
        <v>2044</v>
      </c>
      <c r="C2418" s="8">
        <v>1</v>
      </c>
      <c r="D2418" s="8" t="s">
        <v>3254</v>
      </c>
      <c r="E2418" s="8" t="s">
        <v>3255</v>
      </c>
      <c r="F2418" s="8" t="s">
        <v>38</v>
      </c>
    </row>
    <row r="2419" spans="1:6" ht="259.2">
      <c r="A2419" s="8">
        <v>866</v>
      </c>
      <c r="B2419" s="8" t="s">
        <v>2044</v>
      </c>
      <c r="C2419" s="8">
        <v>2</v>
      </c>
      <c r="D2419" s="8" t="s">
        <v>2856</v>
      </c>
      <c r="E2419" s="8" t="s">
        <v>2857</v>
      </c>
      <c r="F2419" s="8" t="s">
        <v>38</v>
      </c>
    </row>
    <row r="2420" spans="1:6" ht="43.2">
      <c r="A2420" s="8">
        <v>8963</v>
      </c>
      <c r="B2420" s="8" t="s">
        <v>2044</v>
      </c>
      <c r="C2420" s="8">
        <v>2</v>
      </c>
      <c r="D2420" s="8" t="s">
        <v>3023</v>
      </c>
      <c r="E2420" s="8" t="s">
        <v>1214</v>
      </c>
      <c r="F2420" s="8" t="s">
        <v>38</v>
      </c>
    </row>
    <row r="2421" spans="1:6" ht="43.2">
      <c r="A2421" s="8">
        <v>8974</v>
      </c>
      <c r="B2421" s="8" t="s">
        <v>2044</v>
      </c>
      <c r="C2421" s="8">
        <v>1</v>
      </c>
      <c r="D2421" s="8" t="s">
        <v>3036</v>
      </c>
      <c r="E2421" s="8" t="s">
        <v>3037</v>
      </c>
      <c r="F2421" s="8" t="s">
        <v>38</v>
      </c>
    </row>
    <row r="2422" spans="1:6" ht="28.8">
      <c r="A2422" s="8">
        <v>9011</v>
      </c>
      <c r="B2422" s="8" t="s">
        <v>2044</v>
      </c>
      <c r="C2422" s="8">
        <v>3</v>
      </c>
      <c r="D2422" s="8" t="s">
        <v>2378</v>
      </c>
      <c r="E2422" s="8" t="s">
        <v>2379</v>
      </c>
      <c r="F2422" s="8" t="s">
        <v>38</v>
      </c>
    </row>
    <row r="2423" spans="1:6" ht="43.2">
      <c r="A2423" s="8">
        <v>9036</v>
      </c>
      <c r="B2423" s="8" t="s">
        <v>2044</v>
      </c>
      <c r="C2423" s="8">
        <v>4</v>
      </c>
      <c r="D2423" s="8" t="s">
        <v>2324</v>
      </c>
      <c r="E2423" s="8" t="s">
        <v>2325</v>
      </c>
      <c r="F2423" s="8" t="s">
        <v>38</v>
      </c>
    </row>
    <row r="2424" spans="1:6" ht="28.8">
      <c r="A2424" s="8">
        <v>9059</v>
      </c>
      <c r="B2424" s="8" t="s">
        <v>2044</v>
      </c>
      <c r="C2424" s="8">
        <v>1</v>
      </c>
      <c r="D2424" s="8" t="s">
        <v>2956</v>
      </c>
      <c r="E2424" s="8" t="s">
        <v>2957</v>
      </c>
      <c r="F2424" s="8" t="s">
        <v>38</v>
      </c>
    </row>
    <row r="2425" spans="1:6" ht="72">
      <c r="A2425" s="8">
        <v>900</v>
      </c>
      <c r="B2425" s="8" t="s">
        <v>2044</v>
      </c>
      <c r="C2425" s="8">
        <v>1</v>
      </c>
      <c r="D2425" s="8" t="s">
        <v>2322</v>
      </c>
      <c r="E2425" s="8" t="s">
        <v>2323</v>
      </c>
      <c r="F2425" s="8" t="s">
        <v>38</v>
      </c>
    </row>
    <row r="2426" spans="1:6" ht="316.8">
      <c r="A2426" s="8">
        <v>8715</v>
      </c>
      <c r="B2426" s="8" t="s">
        <v>2044</v>
      </c>
      <c r="C2426" s="8">
        <v>2</v>
      </c>
      <c r="D2426" s="8" t="s">
        <v>3120</v>
      </c>
      <c r="E2426" s="8" t="s">
        <v>3121</v>
      </c>
      <c r="F2426" s="8" t="s">
        <v>38</v>
      </c>
    </row>
    <row r="2427" spans="1:6" ht="115.2">
      <c r="A2427" s="8">
        <v>8714</v>
      </c>
      <c r="B2427" s="8" t="s">
        <v>2044</v>
      </c>
      <c r="C2427" s="8">
        <v>1</v>
      </c>
      <c r="D2427" s="8" t="s">
        <v>3165</v>
      </c>
      <c r="E2427" s="8" t="s">
        <v>3166</v>
      </c>
      <c r="F2427" s="8" t="s">
        <v>38</v>
      </c>
    </row>
    <row r="2428" spans="1:6" ht="86.4">
      <c r="A2428" s="8">
        <v>8655</v>
      </c>
      <c r="B2428" s="8" t="s">
        <v>2044</v>
      </c>
      <c r="C2428" s="8">
        <v>5</v>
      </c>
      <c r="D2428" s="8" t="s">
        <v>2988</v>
      </c>
      <c r="E2428" s="8" t="s">
        <v>2989</v>
      </c>
      <c r="F2428" s="8" t="s">
        <v>38</v>
      </c>
    </row>
    <row r="2429" spans="1:6" ht="28.8">
      <c r="A2429" s="8">
        <v>9179</v>
      </c>
      <c r="B2429" s="8" t="s">
        <v>2044</v>
      </c>
      <c r="C2429" s="8">
        <v>2</v>
      </c>
      <c r="D2429" s="8" t="s">
        <v>3256</v>
      </c>
      <c r="E2429" s="8" t="s">
        <v>3257</v>
      </c>
      <c r="F2429" s="8" t="s">
        <v>38</v>
      </c>
    </row>
    <row r="2430" spans="1:6" ht="57.6">
      <c r="A2430" s="8">
        <v>136</v>
      </c>
      <c r="B2430" s="8" t="s">
        <v>2044</v>
      </c>
      <c r="C2430" s="8">
        <v>5</v>
      </c>
      <c r="D2430" s="8" t="s">
        <v>2143</v>
      </c>
      <c r="E2430" s="8" t="s">
        <v>2144</v>
      </c>
      <c r="F2430" s="8" t="s">
        <v>38</v>
      </c>
    </row>
    <row r="2431" spans="1:6" ht="28.8">
      <c r="A2431" s="8">
        <v>129</v>
      </c>
      <c r="B2431" s="8" t="s">
        <v>2044</v>
      </c>
      <c r="C2431" s="8">
        <v>5</v>
      </c>
      <c r="D2431" s="8" t="s">
        <v>2359</v>
      </c>
      <c r="E2431" s="8" t="s">
        <v>2360</v>
      </c>
      <c r="F2431" s="8" t="s">
        <v>38</v>
      </c>
    </row>
    <row r="2432" spans="1:6" ht="28.8">
      <c r="A2432" s="8">
        <v>9182</v>
      </c>
      <c r="B2432" s="8" t="s">
        <v>2044</v>
      </c>
      <c r="C2432" s="8">
        <v>1</v>
      </c>
      <c r="D2432" s="8" t="s">
        <v>2611</v>
      </c>
      <c r="E2432" s="8" t="s">
        <v>2612</v>
      </c>
      <c r="F2432" s="8" t="s">
        <v>38</v>
      </c>
    </row>
    <row r="2433" spans="1:6" ht="115.2">
      <c r="A2433" s="8">
        <v>108</v>
      </c>
      <c r="B2433" s="8" t="s">
        <v>2044</v>
      </c>
      <c r="C2433" s="8">
        <v>1</v>
      </c>
      <c r="D2433" s="8" t="s">
        <v>2848</v>
      </c>
      <c r="E2433" s="8" t="s">
        <v>2849</v>
      </c>
      <c r="F2433" s="8" t="s">
        <v>38</v>
      </c>
    </row>
    <row r="2434" spans="1:6" ht="43.2">
      <c r="A2434" s="8">
        <v>105</v>
      </c>
      <c r="B2434" s="8" t="s">
        <v>2044</v>
      </c>
      <c r="C2434" s="8">
        <v>1</v>
      </c>
      <c r="D2434" s="8" t="s">
        <v>2816</v>
      </c>
      <c r="E2434" s="8" t="s">
        <v>2817</v>
      </c>
      <c r="F2434" s="8" t="s">
        <v>38</v>
      </c>
    </row>
    <row r="2435" spans="1:6" ht="43.2">
      <c r="A2435" s="8">
        <v>9206</v>
      </c>
      <c r="B2435" s="8" t="s">
        <v>2044</v>
      </c>
      <c r="C2435" s="8">
        <v>1</v>
      </c>
      <c r="D2435" s="8" t="s">
        <v>2762</v>
      </c>
      <c r="E2435" s="8" t="s">
        <v>2763</v>
      </c>
      <c r="F2435" s="8" t="s">
        <v>38</v>
      </c>
    </row>
    <row r="2436" spans="1:6" ht="216">
      <c r="A2436" s="8">
        <v>96</v>
      </c>
      <c r="B2436" s="8" t="s">
        <v>2044</v>
      </c>
      <c r="C2436" s="8">
        <v>1</v>
      </c>
      <c r="D2436" s="8" t="s">
        <v>3258</v>
      </c>
      <c r="E2436" s="8" t="s">
        <v>476</v>
      </c>
      <c r="F2436" s="8" t="s">
        <v>38</v>
      </c>
    </row>
    <row r="2437" spans="1:6">
      <c r="A2437" s="8">
        <v>9216</v>
      </c>
      <c r="B2437" s="8" t="s">
        <v>2044</v>
      </c>
      <c r="C2437" s="8">
        <v>2</v>
      </c>
      <c r="D2437" s="8" t="s">
        <v>3259</v>
      </c>
      <c r="E2437" s="8" t="s">
        <v>1153</v>
      </c>
      <c r="F2437" s="8" t="s">
        <v>38</v>
      </c>
    </row>
    <row r="2438" spans="1:6" ht="28.8">
      <c r="A2438" s="8">
        <v>9221</v>
      </c>
      <c r="B2438" s="8" t="s">
        <v>2044</v>
      </c>
      <c r="C2438" s="8">
        <v>4</v>
      </c>
      <c r="D2438" s="8" t="s">
        <v>2744</v>
      </c>
      <c r="E2438" s="8" t="s">
        <v>2745</v>
      </c>
      <c r="F2438" s="8" t="s">
        <v>38</v>
      </c>
    </row>
    <row r="2439" spans="1:6" ht="28.8">
      <c r="A2439" s="8">
        <v>9224</v>
      </c>
      <c r="B2439" s="8" t="s">
        <v>2044</v>
      </c>
      <c r="C2439" s="8">
        <v>1</v>
      </c>
      <c r="D2439" s="8" t="s">
        <v>2913</v>
      </c>
      <c r="E2439" s="8" t="s">
        <v>2914</v>
      </c>
      <c r="F2439" s="8" t="s">
        <v>38</v>
      </c>
    </row>
    <row r="2440" spans="1:6" ht="28.8">
      <c r="A2440" s="8">
        <v>9258</v>
      </c>
      <c r="B2440" s="8" t="s">
        <v>2044</v>
      </c>
      <c r="C2440" s="8">
        <v>1</v>
      </c>
      <c r="D2440" s="8" t="s">
        <v>3061</v>
      </c>
      <c r="E2440" s="8" t="s">
        <v>3062</v>
      </c>
      <c r="F2440" s="8" t="s">
        <v>38</v>
      </c>
    </row>
    <row r="2441" spans="1:6" ht="28.8">
      <c r="A2441" s="8">
        <v>9292</v>
      </c>
      <c r="B2441" s="8" t="s">
        <v>2044</v>
      </c>
      <c r="C2441" s="8">
        <v>2</v>
      </c>
      <c r="D2441" s="8" t="s">
        <v>3260</v>
      </c>
      <c r="E2441" s="8" t="s">
        <v>3261</v>
      </c>
      <c r="F2441" s="8" t="s">
        <v>38</v>
      </c>
    </row>
    <row r="2442" spans="1:6" ht="28.8">
      <c r="A2442" s="8">
        <v>9297</v>
      </c>
      <c r="B2442" s="8" t="s">
        <v>2044</v>
      </c>
      <c r="C2442" s="8">
        <v>1</v>
      </c>
      <c r="D2442" s="8" t="s">
        <v>2699</v>
      </c>
      <c r="E2442" s="8" t="s">
        <v>2700</v>
      </c>
      <c r="F2442" s="8" t="s">
        <v>38</v>
      </c>
    </row>
    <row r="2443" spans="1:6" ht="86.4">
      <c r="A2443" s="8">
        <v>9379</v>
      </c>
      <c r="B2443" s="8" t="s">
        <v>2044</v>
      </c>
      <c r="C2443" s="8">
        <v>2</v>
      </c>
      <c r="D2443" s="8" t="s">
        <v>2284</v>
      </c>
      <c r="E2443" s="8" t="s">
        <v>2285</v>
      </c>
      <c r="F2443" s="8" t="s">
        <v>38</v>
      </c>
    </row>
    <row r="2444" spans="1:6" ht="129.6">
      <c r="A2444" s="8">
        <v>9382</v>
      </c>
      <c r="B2444" s="8" t="s">
        <v>2044</v>
      </c>
      <c r="C2444" s="8">
        <v>1</v>
      </c>
      <c r="D2444" s="8" t="s">
        <v>3262</v>
      </c>
      <c r="E2444" s="8" t="s">
        <v>476</v>
      </c>
      <c r="F2444" s="8" t="s">
        <v>38</v>
      </c>
    </row>
    <row r="2445" spans="1:6" ht="43.2">
      <c r="A2445" s="8">
        <v>9468</v>
      </c>
      <c r="B2445" s="8" t="s">
        <v>2044</v>
      </c>
      <c r="C2445" s="8">
        <v>5</v>
      </c>
      <c r="D2445" s="8" t="s">
        <v>2290</v>
      </c>
      <c r="E2445" s="8" t="s">
        <v>2291</v>
      </c>
      <c r="F2445" s="8" t="s">
        <v>38</v>
      </c>
    </row>
    <row r="2446" spans="1:6" ht="28.8">
      <c r="A2446" s="8">
        <v>267</v>
      </c>
      <c r="B2446" s="8" t="s">
        <v>2044</v>
      </c>
      <c r="C2446" s="8">
        <v>4</v>
      </c>
      <c r="D2446" s="8" t="s">
        <v>3263</v>
      </c>
      <c r="E2446" s="8" t="s">
        <v>476</v>
      </c>
      <c r="F2446" s="8" t="s">
        <v>38</v>
      </c>
    </row>
    <row r="2447" spans="1:6" ht="28.8">
      <c r="A2447" s="8">
        <v>318</v>
      </c>
      <c r="B2447" s="8" t="s">
        <v>2044</v>
      </c>
      <c r="C2447" s="8">
        <v>5</v>
      </c>
      <c r="D2447" s="8" t="s">
        <v>3053</v>
      </c>
      <c r="E2447" s="8" t="s">
        <v>1639</v>
      </c>
      <c r="F2447" s="8" t="s">
        <v>38</v>
      </c>
    </row>
    <row r="2448" spans="1:6">
      <c r="A2448" s="8">
        <v>334</v>
      </c>
      <c r="B2448" s="8" t="s">
        <v>2044</v>
      </c>
      <c r="C2448" s="8">
        <v>4</v>
      </c>
      <c r="D2448" s="8" t="s">
        <v>3264</v>
      </c>
      <c r="E2448" s="8" t="s">
        <v>1153</v>
      </c>
      <c r="F2448" s="8" t="s">
        <v>38</v>
      </c>
    </row>
    <row r="2449" spans="1:6" ht="100.8">
      <c r="A2449" s="8">
        <v>8853</v>
      </c>
      <c r="B2449" s="8" t="s">
        <v>2044</v>
      </c>
      <c r="C2449" s="8">
        <v>3</v>
      </c>
      <c r="D2449" s="8" t="s">
        <v>2177</v>
      </c>
      <c r="E2449" s="8" t="s">
        <v>2178</v>
      </c>
      <c r="F2449" s="8" t="s">
        <v>38</v>
      </c>
    </row>
    <row r="2450" spans="1:6" ht="57.6">
      <c r="A2450" s="8">
        <v>7059</v>
      </c>
      <c r="B2450" s="8" t="s">
        <v>2044</v>
      </c>
      <c r="C2450" s="8">
        <v>3</v>
      </c>
      <c r="D2450" s="8" t="s">
        <v>2330</v>
      </c>
      <c r="E2450" s="8" t="s">
        <v>2331</v>
      </c>
      <c r="F2450" s="8" t="s">
        <v>38</v>
      </c>
    </row>
    <row r="2451" spans="1:6" ht="43.2">
      <c r="A2451" s="8">
        <v>948</v>
      </c>
      <c r="B2451" s="8" t="s">
        <v>2044</v>
      </c>
      <c r="C2451" s="8">
        <v>1</v>
      </c>
      <c r="D2451" s="8" t="s">
        <v>2960</v>
      </c>
      <c r="E2451" s="8" t="s">
        <v>2961</v>
      </c>
      <c r="F2451" s="8" t="s">
        <v>5</v>
      </c>
    </row>
    <row r="2452" spans="1:6" ht="43.2">
      <c r="A2452" s="8">
        <v>905</v>
      </c>
      <c r="B2452" s="8" t="s">
        <v>2044</v>
      </c>
      <c r="C2452" s="8">
        <v>1</v>
      </c>
      <c r="D2452" s="8" t="s">
        <v>2894</v>
      </c>
      <c r="E2452" s="8" t="s">
        <v>2895</v>
      </c>
      <c r="F2452" s="8" t="s">
        <v>38</v>
      </c>
    </row>
    <row r="2453" spans="1:6" ht="28.8">
      <c r="A2453" s="8">
        <v>4323</v>
      </c>
      <c r="B2453" s="8" t="s">
        <v>2044</v>
      </c>
      <c r="C2453" s="8">
        <v>2</v>
      </c>
      <c r="D2453" s="8" t="s">
        <v>3265</v>
      </c>
      <c r="E2453" s="8" t="s">
        <v>3266</v>
      </c>
      <c r="F2453" s="8" t="s">
        <v>14</v>
      </c>
    </row>
    <row r="2454" spans="1:6" ht="43.2">
      <c r="A2454" s="8">
        <v>9197</v>
      </c>
      <c r="B2454" s="8" t="s">
        <v>2044</v>
      </c>
      <c r="C2454" s="8">
        <v>2</v>
      </c>
      <c r="D2454" s="8" t="s">
        <v>2657</v>
      </c>
      <c r="E2454" s="8" t="s">
        <v>2658</v>
      </c>
      <c r="F2454" s="8" t="s">
        <v>14</v>
      </c>
    </row>
    <row r="2455" spans="1:6" ht="57.6">
      <c r="A2455" s="8">
        <v>3117</v>
      </c>
      <c r="B2455" s="8" t="s">
        <v>2044</v>
      </c>
      <c r="C2455" s="8">
        <v>1</v>
      </c>
      <c r="D2455" s="8" t="s">
        <v>2374</v>
      </c>
      <c r="E2455" s="8" t="s">
        <v>2375</v>
      </c>
      <c r="F2455" s="8" t="s">
        <v>30</v>
      </c>
    </row>
    <row r="2456" spans="1:6" ht="28.8">
      <c r="A2456" s="8">
        <v>9202</v>
      </c>
      <c r="B2456" s="8" t="s">
        <v>2044</v>
      </c>
      <c r="C2456" s="8">
        <v>1</v>
      </c>
      <c r="D2456" s="8" t="s">
        <v>3267</v>
      </c>
      <c r="E2456" s="8" t="s">
        <v>3268</v>
      </c>
      <c r="F2456" s="8" t="s">
        <v>14</v>
      </c>
    </row>
    <row r="2457" spans="1:6" ht="43.2">
      <c r="A2457" s="8">
        <v>4752</v>
      </c>
      <c r="B2457" s="8" t="s">
        <v>2044</v>
      </c>
      <c r="C2457" s="8">
        <v>3</v>
      </c>
      <c r="D2457" s="8" t="s">
        <v>3269</v>
      </c>
      <c r="E2457" s="8" t="s">
        <v>17</v>
      </c>
      <c r="F2457" s="8" t="s">
        <v>14</v>
      </c>
    </row>
    <row r="2458" spans="1:6" ht="43.2">
      <c r="A2458" s="8">
        <v>4756</v>
      </c>
      <c r="B2458" s="8" t="s">
        <v>2044</v>
      </c>
      <c r="C2458" s="8">
        <v>1</v>
      </c>
      <c r="D2458" s="8" t="s">
        <v>3095</v>
      </c>
      <c r="E2458" s="8" t="s">
        <v>3096</v>
      </c>
      <c r="F2458" s="8" t="s">
        <v>14</v>
      </c>
    </row>
    <row r="2459" spans="1:6" ht="28.8">
      <c r="A2459" s="8">
        <v>9125</v>
      </c>
      <c r="B2459" s="8" t="s">
        <v>2044</v>
      </c>
      <c r="C2459" s="8">
        <v>3</v>
      </c>
      <c r="D2459" s="8" t="s">
        <v>2875</v>
      </c>
      <c r="E2459" s="8" t="s">
        <v>2876</v>
      </c>
      <c r="F2459" s="8" t="s">
        <v>14</v>
      </c>
    </row>
    <row r="2460" spans="1:6" ht="115.2">
      <c r="A2460" s="8">
        <v>113</v>
      </c>
      <c r="B2460" s="8" t="s">
        <v>2044</v>
      </c>
      <c r="C2460" s="8">
        <v>2</v>
      </c>
      <c r="D2460" s="8" t="s">
        <v>2752</v>
      </c>
      <c r="E2460" s="8" t="s">
        <v>2753</v>
      </c>
      <c r="F2460" s="8" t="s">
        <v>14</v>
      </c>
    </row>
    <row r="2461" spans="1:6" ht="115.2">
      <c r="A2461" s="8">
        <v>119</v>
      </c>
      <c r="B2461" s="8" t="s">
        <v>2044</v>
      </c>
      <c r="C2461" s="8">
        <v>1</v>
      </c>
      <c r="D2461" s="8" t="s">
        <v>3105</v>
      </c>
      <c r="E2461" s="8" t="s">
        <v>3106</v>
      </c>
      <c r="F2461" s="8" t="s">
        <v>14</v>
      </c>
    </row>
    <row r="2462" spans="1:6">
      <c r="A2462" s="8">
        <v>319</v>
      </c>
      <c r="B2462" s="8" t="s">
        <v>2044</v>
      </c>
      <c r="C2462" s="8">
        <v>5</v>
      </c>
      <c r="D2462" s="8" t="s">
        <v>3270</v>
      </c>
      <c r="E2462" s="8" t="s">
        <v>3271</v>
      </c>
      <c r="F2462" s="8" t="s">
        <v>14</v>
      </c>
    </row>
    <row r="2463" spans="1:6" ht="57.6">
      <c r="A2463" s="8">
        <v>6316</v>
      </c>
      <c r="B2463" s="8" t="s">
        <v>2044</v>
      </c>
      <c r="C2463" s="8">
        <v>2</v>
      </c>
      <c r="D2463" s="8" t="s">
        <v>3199</v>
      </c>
      <c r="E2463" s="8" t="s">
        <v>3200</v>
      </c>
      <c r="F2463" s="8" t="s">
        <v>14</v>
      </c>
    </row>
    <row r="2464" spans="1:6">
      <c r="A2464" s="8">
        <v>4475</v>
      </c>
      <c r="B2464" s="8" t="s">
        <v>2044</v>
      </c>
      <c r="C2464" s="8">
        <v>3</v>
      </c>
      <c r="D2464" s="8" t="s">
        <v>3272</v>
      </c>
      <c r="E2464" s="8" t="s">
        <v>1134</v>
      </c>
      <c r="F2464" s="8" t="s">
        <v>14</v>
      </c>
    </row>
    <row r="2465" spans="1:6" ht="72">
      <c r="A2465" s="8">
        <v>4216</v>
      </c>
      <c r="B2465" s="8" t="s">
        <v>2044</v>
      </c>
      <c r="C2465" s="8">
        <v>4</v>
      </c>
      <c r="D2465" s="8" t="s">
        <v>3273</v>
      </c>
      <c r="E2465" s="8" t="s">
        <v>1134</v>
      </c>
      <c r="F2465" s="8" t="s">
        <v>14</v>
      </c>
    </row>
    <row r="2466" spans="1:6" ht="72">
      <c r="A2466" s="8">
        <v>4234</v>
      </c>
      <c r="B2466" s="8" t="s">
        <v>2044</v>
      </c>
      <c r="C2466" s="8">
        <v>2</v>
      </c>
      <c r="D2466" s="8" t="s">
        <v>2944</v>
      </c>
      <c r="E2466" s="8" t="s">
        <v>2945</v>
      </c>
      <c r="F2466" s="8" t="s">
        <v>14</v>
      </c>
    </row>
    <row r="2467" spans="1:6" ht="28.8">
      <c r="A2467" s="8">
        <v>7278</v>
      </c>
      <c r="B2467" s="8" t="s">
        <v>2044</v>
      </c>
      <c r="C2467" s="8">
        <v>5</v>
      </c>
      <c r="D2467" s="8" t="s">
        <v>2461</v>
      </c>
      <c r="E2467" s="8" t="s">
        <v>2462</v>
      </c>
      <c r="F2467" s="8" t="s">
        <v>14</v>
      </c>
    </row>
    <row r="2468" spans="1:6" ht="57.6">
      <c r="A2468" s="8">
        <v>2043</v>
      </c>
      <c r="B2468" s="8" t="s">
        <v>2044</v>
      </c>
      <c r="C2468" s="8">
        <v>2</v>
      </c>
      <c r="D2468" s="8" t="s">
        <v>2253</v>
      </c>
      <c r="E2468" s="8" t="s">
        <v>2254</v>
      </c>
      <c r="F2468" s="8" t="s">
        <v>14</v>
      </c>
    </row>
    <row r="2469" spans="1:6" ht="57.6">
      <c r="A2469" s="8">
        <v>891</v>
      </c>
      <c r="B2469" s="8" t="s">
        <v>2044</v>
      </c>
      <c r="C2469" s="8">
        <v>4</v>
      </c>
      <c r="D2469" s="8" t="s">
        <v>3274</v>
      </c>
      <c r="E2469" s="8" t="s">
        <v>3275</v>
      </c>
      <c r="F2469" s="8" t="s">
        <v>14</v>
      </c>
    </row>
    <row r="2470" spans="1:6" ht="273.60000000000002">
      <c r="A2470" s="8">
        <v>869</v>
      </c>
      <c r="B2470" s="8" t="s">
        <v>2044</v>
      </c>
      <c r="C2470" s="8">
        <v>1</v>
      </c>
      <c r="D2470" s="8" t="s">
        <v>3254</v>
      </c>
      <c r="E2470" s="8" t="s">
        <v>3255</v>
      </c>
      <c r="F2470" s="8" t="s">
        <v>14</v>
      </c>
    </row>
    <row r="2471" spans="1:6" ht="57.6">
      <c r="A2471" s="8">
        <v>2111</v>
      </c>
      <c r="B2471" s="8" t="s">
        <v>2044</v>
      </c>
      <c r="C2471" s="8">
        <v>5</v>
      </c>
      <c r="D2471" s="8" t="s">
        <v>2104</v>
      </c>
      <c r="E2471" s="8" t="s">
        <v>2105</v>
      </c>
      <c r="F2471" s="8" t="s">
        <v>14</v>
      </c>
    </row>
    <row r="2472" spans="1:6" ht="57.6">
      <c r="A2472" s="8">
        <v>8774</v>
      </c>
      <c r="B2472" s="8" t="s">
        <v>2044</v>
      </c>
      <c r="C2472" s="8">
        <v>3</v>
      </c>
      <c r="D2472" s="8" t="s">
        <v>3127</v>
      </c>
      <c r="E2472" s="8" t="s">
        <v>3128</v>
      </c>
      <c r="F2472" s="8" t="s">
        <v>14</v>
      </c>
    </row>
    <row r="2473" spans="1:6" ht="43.2">
      <c r="A2473" s="8">
        <v>2109</v>
      </c>
      <c r="B2473" s="8" t="s">
        <v>2044</v>
      </c>
      <c r="C2473" s="8">
        <v>4</v>
      </c>
      <c r="D2473" s="8" t="s">
        <v>2299</v>
      </c>
      <c r="E2473" s="8" t="s">
        <v>2300</v>
      </c>
      <c r="F2473" s="8" t="s">
        <v>14</v>
      </c>
    </row>
    <row r="2474" spans="1:6" ht="57.6">
      <c r="A2474" s="8">
        <v>8768</v>
      </c>
      <c r="B2474" s="8" t="s">
        <v>2044</v>
      </c>
      <c r="C2474" s="8">
        <v>2</v>
      </c>
      <c r="D2474" s="8" t="s">
        <v>3160</v>
      </c>
      <c r="E2474" s="8" t="s">
        <v>3161</v>
      </c>
      <c r="F2474" s="8" t="s">
        <v>14</v>
      </c>
    </row>
    <row r="2475" spans="1:6" ht="43.2">
      <c r="A2475" s="8">
        <v>2091</v>
      </c>
      <c r="B2475" s="8" t="s">
        <v>2044</v>
      </c>
      <c r="C2475" s="8">
        <v>5</v>
      </c>
      <c r="D2475" s="8" t="s">
        <v>2167</v>
      </c>
      <c r="E2475" s="8" t="s">
        <v>2168</v>
      </c>
      <c r="F2475" s="8" t="s">
        <v>14</v>
      </c>
    </row>
    <row r="2476" spans="1:6" ht="43.2">
      <c r="A2476" s="8">
        <v>9085</v>
      </c>
      <c r="B2476" s="8" t="s">
        <v>2044</v>
      </c>
      <c r="C2476" s="8">
        <v>5</v>
      </c>
      <c r="D2476" s="8" t="s">
        <v>2883</v>
      </c>
      <c r="E2476" s="8" t="s">
        <v>2884</v>
      </c>
      <c r="F2476" s="8" t="s">
        <v>14</v>
      </c>
    </row>
    <row r="2477" spans="1:6" ht="43.2">
      <c r="A2477" s="8">
        <v>4412</v>
      </c>
      <c r="B2477" s="8" t="s">
        <v>2044</v>
      </c>
      <c r="C2477" s="8">
        <v>1</v>
      </c>
      <c r="D2477" s="8" t="s">
        <v>2808</v>
      </c>
      <c r="E2477" s="8" t="s">
        <v>2809</v>
      </c>
      <c r="F2477" s="8" t="s">
        <v>14</v>
      </c>
    </row>
    <row r="2478" spans="1:6" ht="28.8">
      <c r="A2478" s="8">
        <v>9179</v>
      </c>
      <c r="B2478" s="8" t="s">
        <v>2044</v>
      </c>
      <c r="C2478" s="8">
        <v>2</v>
      </c>
      <c r="D2478" s="8" t="s">
        <v>3256</v>
      </c>
      <c r="E2478" s="8" t="s">
        <v>3257</v>
      </c>
      <c r="F2478" s="8" t="s">
        <v>14</v>
      </c>
    </row>
    <row r="2479" spans="1:6" ht="86.4">
      <c r="A2479" s="8">
        <v>94</v>
      </c>
      <c r="B2479" s="8" t="s">
        <v>2044</v>
      </c>
      <c r="C2479" s="8">
        <v>3</v>
      </c>
      <c r="D2479" s="8" t="s">
        <v>247</v>
      </c>
      <c r="E2479" s="8" t="s">
        <v>3276</v>
      </c>
      <c r="F2479" s="8" t="s">
        <v>14</v>
      </c>
    </row>
    <row r="2480" spans="1:6" ht="43.2">
      <c r="A2480" s="8">
        <v>7228</v>
      </c>
      <c r="B2480" s="8" t="s">
        <v>2044</v>
      </c>
      <c r="C2480" s="8">
        <v>3</v>
      </c>
      <c r="D2480" s="8" t="s">
        <v>2507</v>
      </c>
      <c r="E2480" s="8" t="s">
        <v>2508</v>
      </c>
      <c r="F2480" s="8" t="s">
        <v>14</v>
      </c>
    </row>
    <row r="2481" spans="1:6" ht="100.8">
      <c r="A2481" s="8">
        <v>1984</v>
      </c>
      <c r="B2481" s="8" t="s">
        <v>2044</v>
      </c>
      <c r="C2481" s="8">
        <v>4</v>
      </c>
      <c r="D2481" s="8" t="s">
        <v>2357</v>
      </c>
      <c r="E2481" s="8" t="s">
        <v>2358</v>
      </c>
      <c r="F2481" s="8" t="s">
        <v>14</v>
      </c>
    </row>
    <row r="2482" spans="1:6" ht="57.6">
      <c r="A2482" s="8">
        <v>1985</v>
      </c>
      <c r="B2482" s="8" t="s">
        <v>2044</v>
      </c>
      <c r="C2482" s="8">
        <v>5</v>
      </c>
      <c r="D2482" s="8" t="s">
        <v>3021</v>
      </c>
      <c r="E2482" s="8" t="s">
        <v>3022</v>
      </c>
      <c r="F2482" s="8" t="s">
        <v>14</v>
      </c>
    </row>
    <row r="2483" spans="1:6" ht="115.2">
      <c r="A2483" s="8">
        <v>8742</v>
      </c>
      <c r="B2483" s="8" t="s">
        <v>2044</v>
      </c>
      <c r="C2483" s="8">
        <v>1</v>
      </c>
      <c r="D2483" s="8" t="s">
        <v>3083</v>
      </c>
      <c r="E2483" s="8" t="s">
        <v>3084</v>
      </c>
      <c r="F2483" s="8" t="s">
        <v>14</v>
      </c>
    </row>
    <row r="2484" spans="1:6" ht="28.8">
      <c r="A2484" s="8">
        <v>7180</v>
      </c>
      <c r="B2484" s="8" t="s">
        <v>2044</v>
      </c>
      <c r="C2484" s="8">
        <v>3</v>
      </c>
      <c r="D2484" s="8" t="s">
        <v>3277</v>
      </c>
      <c r="E2484" s="8" t="s">
        <v>1134</v>
      </c>
      <c r="F2484" s="8" t="s">
        <v>14</v>
      </c>
    </row>
    <row r="2485" spans="1:6" ht="72">
      <c r="A2485" s="8">
        <v>8756</v>
      </c>
      <c r="B2485" s="8" t="s">
        <v>2044</v>
      </c>
      <c r="C2485" s="8">
        <v>1</v>
      </c>
      <c r="D2485" s="8" t="s">
        <v>2057</v>
      </c>
      <c r="E2485" s="8" t="s">
        <v>2058</v>
      </c>
      <c r="F2485" s="8" t="s">
        <v>14</v>
      </c>
    </row>
    <row r="2486" spans="1:6" ht="43.2">
      <c r="A2486" s="8">
        <v>905</v>
      </c>
      <c r="B2486" s="8" t="s">
        <v>2044</v>
      </c>
      <c r="C2486" s="8">
        <v>1</v>
      </c>
      <c r="D2486" s="8" t="s">
        <v>2894</v>
      </c>
      <c r="E2486" s="8" t="s">
        <v>2895</v>
      </c>
      <c r="F2486" s="8" t="s">
        <v>14</v>
      </c>
    </row>
    <row r="2487" spans="1:6" ht="72">
      <c r="A2487" s="8">
        <v>900</v>
      </c>
      <c r="B2487" s="8" t="s">
        <v>2044</v>
      </c>
      <c r="C2487" s="8">
        <v>1</v>
      </c>
      <c r="D2487" s="8" t="s">
        <v>2322</v>
      </c>
      <c r="E2487" s="8" t="s">
        <v>2323</v>
      </c>
      <c r="F2487" s="8" t="s">
        <v>14</v>
      </c>
    </row>
    <row r="2488" spans="1:6" ht="115.2">
      <c r="A2488" s="8">
        <v>898</v>
      </c>
      <c r="B2488" s="8" t="s">
        <v>2044</v>
      </c>
      <c r="C2488" s="8">
        <v>4</v>
      </c>
      <c r="D2488" s="8" t="s">
        <v>2898</v>
      </c>
      <c r="E2488" s="8" t="s">
        <v>2899</v>
      </c>
      <c r="F2488" s="8" t="s">
        <v>14</v>
      </c>
    </row>
    <row r="2489" spans="1:6" ht="57.6">
      <c r="A2489" s="8">
        <v>896</v>
      </c>
      <c r="B2489" s="8" t="s">
        <v>2044</v>
      </c>
      <c r="C2489" s="8">
        <v>5</v>
      </c>
      <c r="D2489" s="8" t="s">
        <v>2902</v>
      </c>
      <c r="E2489" s="8" t="s">
        <v>2903</v>
      </c>
      <c r="F2489" s="8" t="s">
        <v>14</v>
      </c>
    </row>
    <row r="2490" spans="1:6" ht="100.8">
      <c r="A2490" s="8">
        <v>8754</v>
      </c>
      <c r="B2490" s="8" t="s">
        <v>2044</v>
      </c>
      <c r="C2490" s="8">
        <v>1</v>
      </c>
      <c r="D2490" s="8" t="s">
        <v>3150</v>
      </c>
      <c r="E2490" s="8" t="s">
        <v>3151</v>
      </c>
      <c r="F2490" s="8" t="s">
        <v>14</v>
      </c>
    </row>
    <row r="2491" spans="1:6" ht="28.8">
      <c r="A2491" s="8">
        <v>7151</v>
      </c>
      <c r="B2491" s="8" t="s">
        <v>2044</v>
      </c>
      <c r="C2491" s="8">
        <v>2</v>
      </c>
      <c r="D2491" s="8" t="s">
        <v>2426</v>
      </c>
      <c r="E2491" s="8" t="s">
        <v>2427</v>
      </c>
      <c r="F2491" s="8" t="s">
        <v>14</v>
      </c>
    </row>
    <row r="2492" spans="1:6" ht="28.8">
      <c r="A2492" s="8">
        <v>336</v>
      </c>
      <c r="B2492" s="8" t="s">
        <v>2044</v>
      </c>
      <c r="C2492" s="8">
        <v>3</v>
      </c>
      <c r="D2492" s="8" t="s">
        <v>2654</v>
      </c>
      <c r="E2492" s="8" t="s">
        <v>25</v>
      </c>
      <c r="F2492" s="8" t="s">
        <v>14</v>
      </c>
    </row>
    <row r="2493" spans="1:6" ht="28.8">
      <c r="A2493" s="8">
        <v>6537</v>
      </c>
      <c r="B2493" s="8" t="s">
        <v>2044</v>
      </c>
      <c r="C2493" s="8">
        <v>1</v>
      </c>
      <c r="D2493" s="8" t="s">
        <v>2962</v>
      </c>
      <c r="E2493" s="8" t="s">
        <v>2963</v>
      </c>
      <c r="F2493" s="8" t="s">
        <v>14</v>
      </c>
    </row>
    <row r="2494" spans="1:6" ht="57.6">
      <c r="A2494" s="8">
        <v>6613</v>
      </c>
      <c r="B2494" s="8" t="s">
        <v>2044</v>
      </c>
      <c r="C2494" s="8">
        <v>2</v>
      </c>
      <c r="D2494" s="8" t="s">
        <v>2754</v>
      </c>
      <c r="E2494" s="8" t="s">
        <v>2755</v>
      </c>
      <c r="F2494" s="8" t="s">
        <v>14</v>
      </c>
    </row>
    <row r="2495" spans="1:6" ht="28.8">
      <c r="A2495" s="8">
        <v>4772</v>
      </c>
      <c r="B2495" s="8" t="s">
        <v>2044</v>
      </c>
      <c r="C2495" s="8">
        <v>4</v>
      </c>
      <c r="D2495" s="8" t="s">
        <v>3196</v>
      </c>
      <c r="E2495" s="8" t="s">
        <v>3197</v>
      </c>
      <c r="F2495" s="8" t="s">
        <v>14</v>
      </c>
    </row>
    <row r="2496" spans="1:6" ht="28.8">
      <c r="A2496" s="8">
        <v>9134</v>
      </c>
      <c r="B2496" s="8" t="s">
        <v>2044</v>
      </c>
      <c r="C2496" s="8">
        <v>5</v>
      </c>
      <c r="D2496" s="8" t="s">
        <v>3240</v>
      </c>
      <c r="E2496" s="8" t="s">
        <v>1236</v>
      </c>
      <c r="F2496" s="8" t="s">
        <v>14</v>
      </c>
    </row>
    <row r="2497" spans="1:6" ht="57.6">
      <c r="A2497" s="8">
        <v>9157</v>
      </c>
      <c r="B2497" s="8" t="s">
        <v>2044</v>
      </c>
      <c r="C2497" s="8">
        <v>5</v>
      </c>
      <c r="D2497" s="8" t="s">
        <v>2543</v>
      </c>
      <c r="E2497" s="8" t="s">
        <v>2544</v>
      </c>
      <c r="F2497" s="8" t="s">
        <v>14</v>
      </c>
    </row>
    <row r="2498" spans="1:6" ht="72">
      <c r="A2498" s="8">
        <v>7204</v>
      </c>
      <c r="B2498" s="8" t="s">
        <v>2044</v>
      </c>
      <c r="C2498" s="8">
        <v>1</v>
      </c>
      <c r="D2498" s="8" t="s">
        <v>2522</v>
      </c>
      <c r="E2498" s="8" t="s">
        <v>2523</v>
      </c>
      <c r="F2498" s="8" t="s">
        <v>14</v>
      </c>
    </row>
    <row r="2499" spans="1:6">
      <c r="A2499" s="8">
        <v>4338</v>
      </c>
      <c r="B2499" s="8" t="s">
        <v>2044</v>
      </c>
      <c r="C2499" s="8">
        <v>5</v>
      </c>
      <c r="D2499" s="8" t="s">
        <v>3278</v>
      </c>
      <c r="E2499" s="8" t="s">
        <v>3028</v>
      </c>
      <c r="F2499" s="8" t="s">
        <v>14</v>
      </c>
    </row>
    <row r="2500" spans="1:6" ht="43.2">
      <c r="A2500" s="8">
        <v>4340</v>
      </c>
      <c r="B2500" s="8" t="s">
        <v>2044</v>
      </c>
      <c r="C2500" s="8">
        <v>4</v>
      </c>
      <c r="D2500" s="8" t="s">
        <v>2566</v>
      </c>
      <c r="E2500" s="8" t="s">
        <v>2567</v>
      </c>
      <c r="F2500" s="8" t="s">
        <v>14</v>
      </c>
    </row>
    <row r="2501" spans="1:6" ht="28.8">
      <c r="A2501" s="8">
        <v>4343</v>
      </c>
      <c r="B2501" s="8" t="s">
        <v>2044</v>
      </c>
      <c r="C2501" s="8">
        <v>3</v>
      </c>
      <c r="D2501" s="8" t="s">
        <v>3201</v>
      </c>
      <c r="E2501" s="8" t="s">
        <v>3202</v>
      </c>
      <c r="F2501" s="8" t="s">
        <v>14</v>
      </c>
    </row>
    <row r="2502" spans="1:6" ht="57.6">
      <c r="A2502" s="8">
        <v>4351</v>
      </c>
      <c r="B2502" s="8" t="s">
        <v>2044</v>
      </c>
      <c r="C2502" s="8">
        <v>3</v>
      </c>
      <c r="D2502" s="8" t="s">
        <v>2349</v>
      </c>
      <c r="E2502" s="8" t="s">
        <v>2350</v>
      </c>
      <c r="F2502" s="8" t="s">
        <v>14</v>
      </c>
    </row>
    <row r="2503" spans="1:6" ht="43.2">
      <c r="A2503" s="8">
        <v>5888</v>
      </c>
      <c r="B2503" s="8" t="s">
        <v>2044</v>
      </c>
      <c r="C2503" s="8">
        <v>2</v>
      </c>
      <c r="D2503" s="8" t="s">
        <v>2828</v>
      </c>
      <c r="E2503" s="8" t="s">
        <v>2829</v>
      </c>
      <c r="F2503" s="8" t="s">
        <v>14</v>
      </c>
    </row>
    <row r="2504" spans="1:6" ht="28.8">
      <c r="A2504" s="8">
        <v>7233</v>
      </c>
      <c r="B2504" s="8" t="s">
        <v>2044</v>
      </c>
      <c r="C2504" s="8">
        <v>5</v>
      </c>
      <c r="D2504" s="8" t="s">
        <v>3279</v>
      </c>
      <c r="E2504" s="8" t="s">
        <v>3271</v>
      </c>
      <c r="F2504" s="8" t="s">
        <v>14</v>
      </c>
    </row>
    <row r="2505" spans="1:6" ht="144">
      <c r="A2505" s="8">
        <v>881</v>
      </c>
      <c r="B2505" s="8" t="s">
        <v>2044</v>
      </c>
      <c r="C2505" s="8">
        <v>1</v>
      </c>
      <c r="D2505" s="8" t="s">
        <v>2100</v>
      </c>
      <c r="E2505" s="8" t="s">
        <v>2101</v>
      </c>
      <c r="F2505" s="8" t="s">
        <v>14</v>
      </c>
    </row>
    <row r="2506" spans="1:6" ht="57.6">
      <c r="A2506" s="8">
        <v>7100</v>
      </c>
      <c r="B2506" s="8" t="s">
        <v>2044</v>
      </c>
      <c r="C2506" s="8">
        <v>4</v>
      </c>
      <c r="D2506" s="8" t="s">
        <v>3280</v>
      </c>
      <c r="E2506" s="8" t="s">
        <v>1134</v>
      </c>
      <c r="F2506" s="8" t="s">
        <v>14</v>
      </c>
    </row>
    <row r="2507" spans="1:6" ht="57.6">
      <c r="A2507" s="8">
        <v>8759</v>
      </c>
      <c r="B2507" s="8" t="s">
        <v>2044</v>
      </c>
      <c r="C2507" s="8">
        <v>1</v>
      </c>
      <c r="D2507" s="8" t="s">
        <v>3057</v>
      </c>
      <c r="E2507" s="8" t="s">
        <v>3058</v>
      </c>
      <c r="F2507" s="8" t="s">
        <v>14</v>
      </c>
    </row>
    <row r="2508" spans="1:6" ht="43.2">
      <c r="A2508" s="8">
        <v>7899</v>
      </c>
      <c r="B2508" s="8" t="s">
        <v>2044</v>
      </c>
      <c r="C2508" s="8">
        <v>5</v>
      </c>
      <c r="D2508" s="8" t="s">
        <v>3281</v>
      </c>
      <c r="E2508" s="8" t="s">
        <v>635</v>
      </c>
      <c r="F2508" s="8" t="s">
        <v>14</v>
      </c>
    </row>
    <row r="2509" spans="1:6" ht="158.4">
      <c r="A2509" s="8">
        <v>7763</v>
      </c>
      <c r="B2509" s="8" t="s">
        <v>2044</v>
      </c>
      <c r="C2509" s="8">
        <v>1</v>
      </c>
      <c r="D2509" s="8" t="s">
        <v>3282</v>
      </c>
      <c r="E2509" s="8" t="s">
        <v>17</v>
      </c>
      <c r="F2509" s="8" t="s">
        <v>14</v>
      </c>
    </row>
    <row r="2510" spans="1:6" ht="57.6">
      <c r="A2510" s="8">
        <v>8731</v>
      </c>
      <c r="B2510" s="8" t="s">
        <v>2044</v>
      </c>
      <c r="C2510" s="8">
        <v>1</v>
      </c>
      <c r="D2510" s="8" t="s">
        <v>3087</v>
      </c>
      <c r="E2510" s="8" t="s">
        <v>3088</v>
      </c>
      <c r="F2510" s="8" t="s">
        <v>14</v>
      </c>
    </row>
    <row r="2511" spans="1:6" ht="129.6">
      <c r="A2511" s="8">
        <v>7835</v>
      </c>
      <c r="B2511" s="8" t="s">
        <v>2044</v>
      </c>
      <c r="C2511" s="8">
        <v>1</v>
      </c>
      <c r="D2511" s="8" t="s">
        <v>3158</v>
      </c>
      <c r="E2511" s="8" t="s">
        <v>3159</v>
      </c>
      <c r="F2511" s="8" t="s">
        <v>14</v>
      </c>
    </row>
    <row r="2512" spans="1:6" ht="129.6">
      <c r="A2512" s="8">
        <v>8721</v>
      </c>
      <c r="B2512" s="8" t="s">
        <v>2044</v>
      </c>
      <c r="C2512" s="8">
        <v>1</v>
      </c>
      <c r="D2512" s="8" t="s">
        <v>3251</v>
      </c>
      <c r="E2512" s="8" t="s">
        <v>3252</v>
      </c>
      <c r="F2512" s="8" t="s">
        <v>14</v>
      </c>
    </row>
    <row r="2513" spans="1:6" ht="86.4">
      <c r="A2513" s="8">
        <v>934</v>
      </c>
      <c r="B2513" s="8" t="s">
        <v>2044</v>
      </c>
      <c r="C2513" s="8">
        <v>5</v>
      </c>
      <c r="D2513" s="8" t="s">
        <v>2826</v>
      </c>
      <c r="E2513" s="8" t="s">
        <v>2827</v>
      </c>
      <c r="F2513" s="8" t="s">
        <v>14</v>
      </c>
    </row>
    <row r="2514" spans="1:6" ht="115.2">
      <c r="A2514" s="8">
        <v>7860</v>
      </c>
      <c r="B2514" s="8" t="s">
        <v>2044</v>
      </c>
      <c r="C2514" s="8">
        <v>5</v>
      </c>
      <c r="D2514" s="8" t="s">
        <v>3152</v>
      </c>
      <c r="E2514" s="8" t="s">
        <v>3153</v>
      </c>
      <c r="F2514" s="8" t="s">
        <v>14</v>
      </c>
    </row>
    <row r="2515" spans="1:6" ht="28.8">
      <c r="A2515" s="8">
        <v>967</v>
      </c>
      <c r="B2515" s="8" t="s">
        <v>2044</v>
      </c>
      <c r="C2515" s="8">
        <v>3</v>
      </c>
      <c r="D2515" s="8" t="s">
        <v>3283</v>
      </c>
      <c r="E2515" s="8" t="s">
        <v>17</v>
      </c>
      <c r="F2515" s="8" t="s">
        <v>14</v>
      </c>
    </row>
    <row r="2516" spans="1:6" ht="72">
      <c r="A2516" s="8">
        <v>1959</v>
      </c>
      <c r="B2516" s="8" t="s">
        <v>2044</v>
      </c>
      <c r="C2516" s="8">
        <v>1</v>
      </c>
      <c r="D2516" s="8" t="s">
        <v>3179</v>
      </c>
      <c r="E2516" s="8" t="s">
        <v>3180</v>
      </c>
      <c r="F2516" s="8" t="s">
        <v>14</v>
      </c>
    </row>
    <row r="2517" spans="1:6" ht="115.2">
      <c r="A2517" s="8">
        <v>7862</v>
      </c>
      <c r="B2517" s="8" t="s">
        <v>2044</v>
      </c>
      <c r="C2517" s="8">
        <v>1</v>
      </c>
      <c r="D2517" s="8" t="s">
        <v>3142</v>
      </c>
      <c r="E2517" s="8" t="s">
        <v>3143</v>
      </c>
      <c r="F2517" s="8" t="s">
        <v>14</v>
      </c>
    </row>
    <row r="2518" spans="1:6" ht="86.4">
      <c r="A2518" s="8">
        <v>8701</v>
      </c>
      <c r="B2518" s="8" t="s">
        <v>2044</v>
      </c>
      <c r="C2518" s="8">
        <v>1</v>
      </c>
      <c r="D2518" s="8" t="s">
        <v>3177</v>
      </c>
      <c r="E2518" s="8" t="s">
        <v>3178</v>
      </c>
      <c r="F2518" s="8" t="s">
        <v>14</v>
      </c>
    </row>
    <row r="2519" spans="1:6" ht="43.2">
      <c r="A2519" s="8">
        <v>7879</v>
      </c>
      <c r="B2519" s="8" t="s">
        <v>2044</v>
      </c>
      <c r="C2519" s="8">
        <v>1</v>
      </c>
      <c r="D2519" s="8" t="s">
        <v>3122</v>
      </c>
      <c r="E2519" s="8" t="s">
        <v>3123</v>
      </c>
      <c r="F2519" s="8" t="s">
        <v>14</v>
      </c>
    </row>
    <row r="2520" spans="1:6" ht="57.6">
      <c r="A2520" s="8">
        <v>7880</v>
      </c>
      <c r="B2520" s="8" t="s">
        <v>2044</v>
      </c>
      <c r="C2520" s="8">
        <v>1</v>
      </c>
      <c r="D2520" s="8" t="s">
        <v>3244</v>
      </c>
      <c r="E2520" s="8" t="s">
        <v>3245</v>
      </c>
      <c r="F2520" s="8" t="s">
        <v>14</v>
      </c>
    </row>
    <row r="2521" spans="1:6" ht="115.2">
      <c r="A2521" s="8">
        <v>8695</v>
      </c>
      <c r="B2521" s="8" t="s">
        <v>2044</v>
      </c>
      <c r="C2521" s="8">
        <v>2</v>
      </c>
      <c r="D2521" s="8" t="s">
        <v>3214</v>
      </c>
      <c r="E2521" s="8" t="s">
        <v>3215</v>
      </c>
      <c r="F2521" s="8" t="s">
        <v>14</v>
      </c>
    </row>
    <row r="2522" spans="1:6" ht="57.6">
      <c r="A2522" s="8">
        <v>7893</v>
      </c>
      <c r="B2522" s="8" t="s">
        <v>2044</v>
      </c>
      <c r="C2522" s="8">
        <v>1</v>
      </c>
      <c r="D2522" s="8" t="s">
        <v>3167</v>
      </c>
      <c r="E2522" s="8" t="s">
        <v>3168</v>
      </c>
      <c r="F2522" s="8" t="s">
        <v>14</v>
      </c>
    </row>
    <row r="2523" spans="1:6" ht="72">
      <c r="A2523" s="8">
        <v>7863</v>
      </c>
      <c r="B2523" s="8" t="s">
        <v>2044</v>
      </c>
      <c r="C2523" s="8">
        <v>1</v>
      </c>
      <c r="D2523" s="8" t="s">
        <v>3140</v>
      </c>
      <c r="E2523" s="8" t="s">
        <v>3141</v>
      </c>
      <c r="F2523" s="8" t="s">
        <v>14</v>
      </c>
    </row>
    <row r="2524" spans="1:6" ht="72">
      <c r="A2524" s="8">
        <v>147</v>
      </c>
      <c r="B2524" s="8" t="s">
        <v>2044</v>
      </c>
      <c r="C2524" s="8">
        <v>4</v>
      </c>
      <c r="D2524" s="8" t="s">
        <v>3284</v>
      </c>
      <c r="E2524" s="8" t="s">
        <v>3028</v>
      </c>
      <c r="F2524" s="8" t="s">
        <v>14</v>
      </c>
    </row>
    <row r="2525" spans="1:6" ht="259.2">
      <c r="A2525" s="8">
        <v>866</v>
      </c>
      <c r="B2525" s="8" t="s">
        <v>2044</v>
      </c>
      <c r="C2525" s="8">
        <v>2</v>
      </c>
      <c r="D2525" s="8" t="s">
        <v>2856</v>
      </c>
      <c r="E2525" s="8" t="s">
        <v>2857</v>
      </c>
      <c r="F2525" s="8" t="s">
        <v>14</v>
      </c>
    </row>
    <row r="2526" spans="1:6" ht="72">
      <c r="A2526" s="8">
        <v>5884</v>
      </c>
      <c r="B2526" s="8" t="s">
        <v>2044</v>
      </c>
      <c r="C2526" s="8">
        <v>3</v>
      </c>
      <c r="D2526" s="8" t="s">
        <v>2076</v>
      </c>
      <c r="E2526" s="8" t="s">
        <v>2077</v>
      </c>
      <c r="F2526" s="8" t="s">
        <v>14</v>
      </c>
    </row>
    <row r="2527" spans="1:6" ht="86.4">
      <c r="A2527" s="8">
        <v>7873</v>
      </c>
      <c r="B2527" s="8" t="s">
        <v>2044</v>
      </c>
      <c r="C2527" s="8">
        <v>5</v>
      </c>
      <c r="D2527" s="8" t="s">
        <v>2128</v>
      </c>
      <c r="E2527" s="8" t="s">
        <v>2129</v>
      </c>
      <c r="F2527" s="8" t="s">
        <v>14</v>
      </c>
    </row>
    <row r="2528" spans="1:6" ht="43.2">
      <c r="A2528" s="8">
        <v>1008</v>
      </c>
      <c r="B2528" s="8" t="s">
        <v>2044</v>
      </c>
      <c r="C2528" s="8">
        <v>1</v>
      </c>
      <c r="D2528" s="8" t="s">
        <v>2411</v>
      </c>
      <c r="E2528" s="8" t="s">
        <v>2412</v>
      </c>
      <c r="F2528" s="8" t="s">
        <v>14</v>
      </c>
    </row>
    <row r="2529" spans="1:6" ht="43.2">
      <c r="A2529" s="8">
        <v>7933</v>
      </c>
      <c r="B2529" s="8" t="s">
        <v>2044</v>
      </c>
      <c r="C2529" s="8">
        <v>1</v>
      </c>
      <c r="D2529" s="8" t="s">
        <v>3285</v>
      </c>
      <c r="E2529" s="8" t="s">
        <v>20</v>
      </c>
      <c r="F2529" s="8" t="s">
        <v>14</v>
      </c>
    </row>
    <row r="2530" spans="1:6" ht="28.8">
      <c r="A2530" s="8">
        <v>1152</v>
      </c>
      <c r="B2530" s="8" t="s">
        <v>2044</v>
      </c>
      <c r="C2530" s="8">
        <v>5</v>
      </c>
      <c r="D2530" s="8" t="s">
        <v>2181</v>
      </c>
      <c r="E2530" s="8" t="s">
        <v>2182</v>
      </c>
      <c r="F2530" s="8" t="s">
        <v>14</v>
      </c>
    </row>
    <row r="2531" spans="1:6" ht="28.8">
      <c r="A2531" s="8">
        <v>2067</v>
      </c>
      <c r="B2531" s="8" t="s">
        <v>2044</v>
      </c>
      <c r="C2531" s="8">
        <v>5</v>
      </c>
      <c r="D2531" s="8" t="s">
        <v>2558</v>
      </c>
      <c r="E2531" s="8" t="s">
        <v>25</v>
      </c>
      <c r="F2531" s="8" t="s">
        <v>14</v>
      </c>
    </row>
    <row r="2532" spans="1:6" ht="72">
      <c r="A2532" s="8">
        <v>887</v>
      </c>
      <c r="B2532" s="8" t="s">
        <v>2044</v>
      </c>
      <c r="C2532" s="8">
        <v>1</v>
      </c>
      <c r="D2532" s="8" t="s">
        <v>2939</v>
      </c>
      <c r="E2532" s="8" t="s">
        <v>2940</v>
      </c>
      <c r="F2532" s="8" t="s">
        <v>14</v>
      </c>
    </row>
    <row r="2533" spans="1:6" ht="43.2">
      <c r="A2533" s="8">
        <v>7107</v>
      </c>
      <c r="B2533" s="8" t="s">
        <v>2044</v>
      </c>
      <c r="C2533" s="8">
        <v>1</v>
      </c>
      <c r="D2533" s="8" t="s">
        <v>3286</v>
      </c>
      <c r="E2533" s="8" t="s">
        <v>17</v>
      </c>
      <c r="F2533" s="8" t="s">
        <v>14</v>
      </c>
    </row>
    <row r="2534" spans="1:6" ht="201.6">
      <c r="A2534" s="8">
        <v>8757</v>
      </c>
      <c r="B2534" s="8" t="s">
        <v>2044</v>
      </c>
      <c r="C2534" s="8">
        <v>4</v>
      </c>
      <c r="D2534" s="8" t="s">
        <v>3156</v>
      </c>
      <c r="E2534" s="8" t="s">
        <v>3157</v>
      </c>
      <c r="F2534" s="8" t="s">
        <v>14</v>
      </c>
    </row>
    <row r="2535" spans="1:6" ht="43.2">
      <c r="A2535" s="8">
        <v>2081</v>
      </c>
      <c r="B2535" s="8" t="s">
        <v>2044</v>
      </c>
      <c r="C2535" s="8">
        <v>4</v>
      </c>
      <c r="D2535" s="8" t="s">
        <v>2154</v>
      </c>
      <c r="E2535" s="8" t="s">
        <v>2155</v>
      </c>
      <c r="F2535" s="8" t="s">
        <v>14</v>
      </c>
    </row>
    <row r="2536" spans="1:6" ht="57.6">
      <c r="A2536" s="8">
        <v>8792</v>
      </c>
      <c r="B2536" s="8" t="s">
        <v>2044</v>
      </c>
      <c r="C2536" s="8">
        <v>2</v>
      </c>
      <c r="D2536" s="8" t="s">
        <v>2499</v>
      </c>
      <c r="E2536" s="8" t="s">
        <v>2500</v>
      </c>
      <c r="F2536" s="8" t="s">
        <v>14</v>
      </c>
    </row>
    <row r="2537" spans="1:6" ht="100.8">
      <c r="A2537" s="8">
        <v>8733</v>
      </c>
      <c r="B2537" s="8" t="s">
        <v>2044</v>
      </c>
      <c r="C2537" s="8">
        <v>1</v>
      </c>
      <c r="D2537" s="8" t="s">
        <v>3073</v>
      </c>
      <c r="E2537" s="8" t="s">
        <v>3074</v>
      </c>
      <c r="F2537" s="8" t="s">
        <v>14</v>
      </c>
    </row>
    <row r="2538" spans="1:6" ht="230.4">
      <c r="A2538" s="8">
        <v>7760</v>
      </c>
      <c r="B2538" s="8" t="s">
        <v>2044</v>
      </c>
      <c r="C2538" s="8">
        <v>1</v>
      </c>
      <c r="D2538" s="8" t="s">
        <v>3188</v>
      </c>
      <c r="E2538" s="8" t="s">
        <v>3189</v>
      </c>
      <c r="F2538" s="8" t="s">
        <v>14</v>
      </c>
    </row>
    <row r="2539" spans="1:6">
      <c r="A2539" s="8">
        <v>1102</v>
      </c>
      <c r="B2539" s="8" t="s">
        <v>2044</v>
      </c>
      <c r="C2539" s="8">
        <v>4</v>
      </c>
      <c r="D2539" s="8" t="s">
        <v>3287</v>
      </c>
      <c r="E2539" s="8" t="s">
        <v>20</v>
      </c>
      <c r="F2539" s="8" t="s">
        <v>14</v>
      </c>
    </row>
    <row r="2540" spans="1:6" ht="43.2">
      <c r="A2540" s="8">
        <v>996</v>
      </c>
      <c r="B2540" s="8" t="s">
        <v>2044</v>
      </c>
      <c r="C2540" s="8">
        <v>1</v>
      </c>
      <c r="D2540" s="8" t="s">
        <v>3247</v>
      </c>
      <c r="E2540" s="8" t="s">
        <v>3248</v>
      </c>
      <c r="F2540" s="8" t="s">
        <v>14</v>
      </c>
    </row>
    <row r="2541" spans="1:6" ht="158.4">
      <c r="A2541" s="8">
        <v>8682</v>
      </c>
      <c r="B2541" s="8" t="s">
        <v>2044</v>
      </c>
      <c r="C2541" s="8">
        <v>3</v>
      </c>
      <c r="D2541" s="8" t="s">
        <v>3288</v>
      </c>
      <c r="E2541" s="8" t="s">
        <v>3289</v>
      </c>
      <c r="F2541" s="8" t="s">
        <v>14</v>
      </c>
    </row>
    <row r="2542" spans="1:6" ht="57.6">
      <c r="A2542" s="8">
        <v>8005</v>
      </c>
      <c r="B2542" s="8" t="s">
        <v>2044</v>
      </c>
      <c r="C2542" s="8">
        <v>5</v>
      </c>
      <c r="D2542" s="8" t="s">
        <v>2067</v>
      </c>
      <c r="E2542" s="8" t="s">
        <v>2068</v>
      </c>
      <c r="F2542" s="8" t="s">
        <v>14</v>
      </c>
    </row>
    <row r="2543" spans="1:6" ht="28.8">
      <c r="A2543" s="8">
        <v>8006</v>
      </c>
      <c r="B2543" s="8" t="s">
        <v>2044</v>
      </c>
      <c r="C2543" s="8">
        <v>4</v>
      </c>
      <c r="D2543" s="8" t="s">
        <v>3234</v>
      </c>
      <c r="E2543" s="8" t="s">
        <v>2285</v>
      </c>
      <c r="F2543" s="8" t="s">
        <v>14</v>
      </c>
    </row>
    <row r="2544" spans="1:6" ht="57.6">
      <c r="A2544" s="8">
        <v>1000</v>
      </c>
      <c r="B2544" s="8" t="s">
        <v>2044</v>
      </c>
      <c r="C2544" s="8">
        <v>1</v>
      </c>
      <c r="D2544" s="8" t="s">
        <v>3290</v>
      </c>
      <c r="E2544" s="8" t="s">
        <v>3291</v>
      </c>
      <c r="F2544" s="8" t="s">
        <v>14</v>
      </c>
    </row>
    <row r="2545" spans="1:6" ht="28.8">
      <c r="A2545" s="8">
        <v>7946</v>
      </c>
      <c r="B2545" s="8" t="s">
        <v>2044</v>
      </c>
      <c r="C2545" s="8">
        <v>5</v>
      </c>
      <c r="D2545" s="8" t="s">
        <v>2615</v>
      </c>
      <c r="E2545" s="8" t="s">
        <v>2616</v>
      </c>
      <c r="F2545" s="8" t="s">
        <v>14</v>
      </c>
    </row>
    <row r="2546" spans="1:6" ht="43.2">
      <c r="A2546" s="8">
        <v>8036</v>
      </c>
      <c r="B2546" s="8" t="s">
        <v>2044</v>
      </c>
      <c r="C2546" s="8">
        <v>2</v>
      </c>
      <c r="D2546" s="8" t="s">
        <v>2991</v>
      </c>
      <c r="E2546" s="8" t="s">
        <v>2992</v>
      </c>
      <c r="F2546" s="8" t="s">
        <v>14</v>
      </c>
    </row>
    <row r="2547" spans="1:6" ht="43.2">
      <c r="A2547" s="8">
        <v>1023</v>
      </c>
      <c r="B2547" s="8" t="s">
        <v>2044</v>
      </c>
      <c r="C2547" s="8">
        <v>4</v>
      </c>
      <c r="D2547" s="8" t="s">
        <v>2249</v>
      </c>
      <c r="E2547" s="8" t="s">
        <v>2250</v>
      </c>
      <c r="F2547" s="8" t="s">
        <v>14</v>
      </c>
    </row>
    <row r="2548" spans="1:6" ht="158.4">
      <c r="A2548" s="8">
        <v>8435</v>
      </c>
      <c r="B2548" s="8" t="s">
        <v>2044</v>
      </c>
      <c r="C2548" s="8">
        <v>3</v>
      </c>
      <c r="D2548" s="8" t="s">
        <v>2185</v>
      </c>
      <c r="E2548" s="8" t="s">
        <v>2186</v>
      </c>
      <c r="F2548" s="8" t="s">
        <v>14</v>
      </c>
    </row>
    <row r="2549" spans="1:6" ht="43.2">
      <c r="A2549" s="8">
        <v>1029</v>
      </c>
      <c r="B2549" s="8" t="s">
        <v>2044</v>
      </c>
      <c r="C2549" s="8">
        <v>4</v>
      </c>
      <c r="D2549" s="8" t="s">
        <v>2074</v>
      </c>
      <c r="E2549" s="8" t="s">
        <v>2075</v>
      </c>
      <c r="F2549" s="8" t="s">
        <v>14</v>
      </c>
    </row>
    <row r="2550" spans="1:6" ht="72">
      <c r="A2550" s="8">
        <v>1035</v>
      </c>
      <c r="B2550" s="8" t="s">
        <v>2044</v>
      </c>
      <c r="C2550" s="8">
        <v>1</v>
      </c>
      <c r="D2550" s="8" t="s">
        <v>2639</v>
      </c>
      <c r="E2550" s="8" t="s">
        <v>2640</v>
      </c>
      <c r="F2550" s="8" t="s">
        <v>14</v>
      </c>
    </row>
    <row r="2551" spans="1:6" ht="57.6">
      <c r="A2551" s="8">
        <v>7998</v>
      </c>
      <c r="B2551" s="8" t="s">
        <v>2044</v>
      </c>
      <c r="C2551" s="8">
        <v>4</v>
      </c>
      <c r="D2551" s="8" t="s">
        <v>2675</v>
      </c>
      <c r="E2551" s="8" t="s">
        <v>2676</v>
      </c>
      <c r="F2551" s="8" t="s">
        <v>14</v>
      </c>
    </row>
    <row r="2552" spans="1:6" ht="158.4">
      <c r="A2552" s="8">
        <v>8734</v>
      </c>
      <c r="B2552" s="8" t="s">
        <v>2044</v>
      </c>
      <c r="C2552" s="8">
        <v>3</v>
      </c>
      <c r="D2552" s="8" t="s">
        <v>3075</v>
      </c>
      <c r="E2552" s="8" t="s">
        <v>3076</v>
      </c>
      <c r="F2552" s="8" t="s">
        <v>14</v>
      </c>
    </row>
    <row r="2553" spans="1:6" ht="100.8">
      <c r="A2553" s="8">
        <v>111</v>
      </c>
      <c r="B2553" s="8" t="s">
        <v>3292</v>
      </c>
      <c r="C2553" s="8">
        <v>1</v>
      </c>
      <c r="D2553" s="8" t="s">
        <v>3293</v>
      </c>
      <c r="E2553" s="8" t="s">
        <v>3294</v>
      </c>
      <c r="F2553" s="8" t="s">
        <v>38</v>
      </c>
    </row>
    <row r="2554" spans="1:6" ht="43.2">
      <c r="A2554" s="8">
        <v>185</v>
      </c>
      <c r="B2554" s="8" t="s">
        <v>3292</v>
      </c>
      <c r="C2554" s="8">
        <v>5</v>
      </c>
      <c r="D2554" s="8" t="s">
        <v>3295</v>
      </c>
      <c r="E2554" s="8" t="s">
        <v>3296</v>
      </c>
      <c r="F2554" s="8" t="s">
        <v>38</v>
      </c>
    </row>
    <row r="2555" spans="1:6" ht="129.6">
      <c r="A2555" s="8">
        <v>81</v>
      </c>
      <c r="B2555" s="8" t="s">
        <v>3292</v>
      </c>
      <c r="C2555" s="8">
        <v>4</v>
      </c>
      <c r="D2555" s="8" t="s">
        <v>248</v>
      </c>
      <c r="E2555" s="8" t="s">
        <v>3297</v>
      </c>
      <c r="F2555" s="8" t="s">
        <v>38</v>
      </c>
    </row>
    <row r="2556" spans="1:6" ht="28.8">
      <c r="A2556" s="8">
        <v>180</v>
      </c>
      <c r="B2556" s="8" t="s">
        <v>3292</v>
      </c>
      <c r="C2556" s="8">
        <v>4</v>
      </c>
      <c r="D2556" s="8" t="s">
        <v>3298</v>
      </c>
      <c r="E2556" s="8" t="s">
        <v>702</v>
      </c>
      <c r="F2556" s="8" t="s">
        <v>38</v>
      </c>
    </row>
    <row r="2557" spans="1:6" ht="28.8">
      <c r="A2557" s="8">
        <v>5361</v>
      </c>
      <c r="B2557" s="8" t="s">
        <v>3292</v>
      </c>
      <c r="C2557" s="8">
        <v>5</v>
      </c>
      <c r="D2557" s="8" t="s">
        <v>3299</v>
      </c>
      <c r="E2557" s="8" t="s">
        <v>3300</v>
      </c>
      <c r="F2557" s="8" t="s">
        <v>38</v>
      </c>
    </row>
    <row r="2558" spans="1:6" ht="43.2">
      <c r="A2558" s="8">
        <v>975</v>
      </c>
      <c r="B2558" s="8" t="s">
        <v>3292</v>
      </c>
      <c r="C2558" s="8">
        <v>3</v>
      </c>
      <c r="D2558" s="8" t="s">
        <v>3301</v>
      </c>
      <c r="E2558" s="8" t="s">
        <v>3302</v>
      </c>
      <c r="F2558" s="8" t="s">
        <v>14</v>
      </c>
    </row>
    <row r="2559" spans="1:6" ht="28.8">
      <c r="A2559" s="8">
        <v>1055</v>
      </c>
      <c r="B2559" s="8" t="s">
        <v>3292</v>
      </c>
      <c r="C2559" s="8">
        <v>5</v>
      </c>
      <c r="D2559" s="8" t="s">
        <v>3303</v>
      </c>
      <c r="E2559" s="8" t="s">
        <v>3304</v>
      </c>
      <c r="F2559" s="8" t="s">
        <v>38</v>
      </c>
    </row>
    <row r="2560" spans="1:6" ht="115.2">
      <c r="A2560" s="8">
        <v>867</v>
      </c>
      <c r="B2560" s="8" t="s">
        <v>3292</v>
      </c>
      <c r="C2560" s="8">
        <v>1</v>
      </c>
      <c r="D2560" s="8" t="s">
        <v>3305</v>
      </c>
      <c r="E2560" s="8" t="s">
        <v>3306</v>
      </c>
      <c r="F2560" s="8" t="s">
        <v>38</v>
      </c>
    </row>
    <row r="2561" spans="1:6" ht="100.8">
      <c r="A2561" s="8">
        <v>870</v>
      </c>
      <c r="B2561" s="8" t="s">
        <v>3292</v>
      </c>
      <c r="C2561" s="8">
        <v>5</v>
      </c>
      <c r="D2561" s="8" t="s">
        <v>3307</v>
      </c>
      <c r="E2561" s="8" t="s">
        <v>40</v>
      </c>
      <c r="F2561" s="8" t="s">
        <v>38</v>
      </c>
    </row>
    <row r="2562" spans="1:6" ht="57.6">
      <c r="A2562" s="8">
        <v>875</v>
      </c>
      <c r="B2562" s="8" t="s">
        <v>3292</v>
      </c>
      <c r="C2562" s="8">
        <v>4</v>
      </c>
      <c r="D2562" s="8" t="s">
        <v>3308</v>
      </c>
      <c r="E2562" s="8" t="s">
        <v>3309</v>
      </c>
      <c r="F2562" s="8" t="s">
        <v>38</v>
      </c>
    </row>
    <row r="2563" spans="1:6" ht="187.2">
      <c r="A2563" s="8">
        <v>894</v>
      </c>
      <c r="B2563" s="8" t="s">
        <v>3292</v>
      </c>
      <c r="C2563" s="8">
        <v>1</v>
      </c>
      <c r="D2563" s="8" t="s">
        <v>3310</v>
      </c>
      <c r="E2563" s="8" t="s">
        <v>3311</v>
      </c>
      <c r="F2563" s="8" t="s">
        <v>38</v>
      </c>
    </row>
    <row r="2564" spans="1:6" ht="43.2">
      <c r="A2564" s="8">
        <v>5185</v>
      </c>
      <c r="B2564" s="8" t="s">
        <v>3292</v>
      </c>
      <c r="C2564" s="8">
        <v>1</v>
      </c>
      <c r="D2564" s="8" t="s">
        <v>3312</v>
      </c>
      <c r="E2564" s="8" t="s">
        <v>3313</v>
      </c>
      <c r="F2564" s="8" t="s">
        <v>38</v>
      </c>
    </row>
    <row r="2565" spans="1:6" ht="43.2">
      <c r="A2565" s="8">
        <v>930</v>
      </c>
      <c r="B2565" s="8" t="s">
        <v>3292</v>
      </c>
      <c r="C2565" s="8">
        <v>5</v>
      </c>
      <c r="D2565" s="8" t="s">
        <v>3314</v>
      </c>
      <c r="E2565" s="8" t="s">
        <v>3315</v>
      </c>
      <c r="F2565" s="8" t="s">
        <v>38</v>
      </c>
    </row>
    <row r="2566" spans="1:6" ht="28.8">
      <c r="A2566" s="8">
        <v>4476</v>
      </c>
      <c r="B2566" s="8" t="s">
        <v>3292</v>
      </c>
      <c r="C2566" s="8">
        <v>3</v>
      </c>
      <c r="D2566" s="8" t="s">
        <v>3316</v>
      </c>
      <c r="E2566" s="8" t="s">
        <v>3317</v>
      </c>
      <c r="F2566" s="8" t="s">
        <v>38</v>
      </c>
    </row>
    <row r="2567" spans="1:6" ht="57.6">
      <c r="A2567" s="8">
        <v>932</v>
      </c>
      <c r="B2567" s="8" t="s">
        <v>3292</v>
      </c>
      <c r="C2567" s="8">
        <v>2</v>
      </c>
      <c r="D2567" s="8" t="s">
        <v>3318</v>
      </c>
      <c r="E2567" s="8" t="s">
        <v>3319</v>
      </c>
      <c r="F2567" s="8" t="s">
        <v>38</v>
      </c>
    </row>
    <row r="2568" spans="1:6" ht="43.2">
      <c r="A2568" s="8">
        <v>4428</v>
      </c>
      <c r="B2568" s="8" t="s">
        <v>3292</v>
      </c>
      <c r="C2568" s="8">
        <v>5</v>
      </c>
      <c r="D2568" s="8" t="s">
        <v>3320</v>
      </c>
      <c r="E2568" s="8" t="s">
        <v>3321</v>
      </c>
      <c r="F2568" s="8" t="s">
        <v>38</v>
      </c>
    </row>
    <row r="2569" spans="1:6" ht="28.8">
      <c r="A2569" s="8">
        <v>4420</v>
      </c>
      <c r="B2569" s="8" t="s">
        <v>3292</v>
      </c>
      <c r="C2569" s="8">
        <v>5</v>
      </c>
      <c r="D2569" s="8" t="s">
        <v>3322</v>
      </c>
      <c r="E2569" s="8" t="s">
        <v>3323</v>
      </c>
      <c r="F2569" s="8" t="s">
        <v>38</v>
      </c>
    </row>
    <row r="2570" spans="1:6">
      <c r="A2570" s="8">
        <v>4388</v>
      </c>
      <c r="B2570" s="8" t="s">
        <v>3292</v>
      </c>
      <c r="C2570" s="8">
        <v>1</v>
      </c>
      <c r="D2570" s="8" t="s">
        <v>3324</v>
      </c>
      <c r="E2570" s="8" t="s">
        <v>476</v>
      </c>
      <c r="F2570" s="8" t="s">
        <v>38</v>
      </c>
    </row>
    <row r="2571" spans="1:6" ht="28.8">
      <c r="A2571" s="8">
        <v>4365</v>
      </c>
      <c r="B2571" s="8" t="s">
        <v>3292</v>
      </c>
      <c r="C2571" s="8">
        <v>4</v>
      </c>
      <c r="D2571" s="8" t="s">
        <v>3325</v>
      </c>
      <c r="E2571" s="8" t="s">
        <v>3326</v>
      </c>
      <c r="F2571" s="8" t="s">
        <v>38</v>
      </c>
    </row>
    <row r="2572" spans="1:6" ht="28.8">
      <c r="A2572" s="8">
        <v>4330</v>
      </c>
      <c r="B2572" s="8" t="s">
        <v>3292</v>
      </c>
      <c r="C2572" s="8">
        <v>1</v>
      </c>
      <c r="D2572" s="8" t="s">
        <v>3327</v>
      </c>
      <c r="E2572" s="8" t="s">
        <v>617</v>
      </c>
      <c r="F2572" s="8" t="s">
        <v>38</v>
      </c>
    </row>
    <row r="2573" spans="1:6" ht="28.8">
      <c r="A2573" s="8">
        <v>1636</v>
      </c>
      <c r="B2573" s="8" t="s">
        <v>3292</v>
      </c>
      <c r="C2573" s="8">
        <v>1</v>
      </c>
      <c r="D2573" s="8" t="s">
        <v>1213</v>
      </c>
      <c r="E2573" s="8" t="s">
        <v>1214</v>
      </c>
      <c r="F2573" s="8" t="s">
        <v>38</v>
      </c>
    </row>
    <row r="2574" spans="1:6" ht="43.2">
      <c r="A2574" s="8">
        <v>4269</v>
      </c>
      <c r="B2574" s="8" t="s">
        <v>3292</v>
      </c>
      <c r="C2574" s="8">
        <v>1</v>
      </c>
      <c r="D2574" s="8" t="s">
        <v>3328</v>
      </c>
      <c r="E2574" s="8" t="s">
        <v>3329</v>
      </c>
      <c r="F2574" s="8" t="s">
        <v>38</v>
      </c>
    </row>
    <row r="2575" spans="1:6" ht="28.8">
      <c r="A2575" s="8">
        <v>4261</v>
      </c>
      <c r="B2575" s="8" t="s">
        <v>3292</v>
      </c>
      <c r="C2575" s="8">
        <v>4</v>
      </c>
      <c r="D2575" s="8" t="s">
        <v>3330</v>
      </c>
      <c r="E2575" s="8" t="s">
        <v>40</v>
      </c>
      <c r="F2575" s="8" t="s">
        <v>38</v>
      </c>
    </row>
    <row r="2576" spans="1:6" ht="43.2">
      <c r="A2576" s="8">
        <v>4232</v>
      </c>
      <c r="B2576" s="8" t="s">
        <v>3292</v>
      </c>
      <c r="C2576" s="8">
        <v>1</v>
      </c>
      <c r="D2576" s="8" t="s">
        <v>3331</v>
      </c>
      <c r="E2576" s="8" t="s">
        <v>3332</v>
      </c>
      <c r="F2576" s="8" t="s">
        <v>38</v>
      </c>
    </row>
    <row r="2577" spans="1:6" ht="57.6">
      <c r="A2577" s="8">
        <v>4220</v>
      </c>
      <c r="B2577" s="8" t="s">
        <v>3292</v>
      </c>
      <c r="C2577" s="8">
        <v>5</v>
      </c>
      <c r="D2577" s="8" t="s">
        <v>3333</v>
      </c>
      <c r="E2577" s="8" t="s">
        <v>3334</v>
      </c>
      <c r="F2577" s="8" t="s">
        <v>38</v>
      </c>
    </row>
    <row r="2578" spans="1:6" ht="72">
      <c r="A2578" s="8">
        <v>4204</v>
      </c>
      <c r="B2578" s="8" t="s">
        <v>3292</v>
      </c>
      <c r="C2578" s="8">
        <v>2</v>
      </c>
      <c r="D2578" s="8" t="s">
        <v>3335</v>
      </c>
      <c r="E2578" s="8" t="s">
        <v>3336</v>
      </c>
      <c r="F2578" s="8" t="s">
        <v>38</v>
      </c>
    </row>
    <row r="2579" spans="1:6" ht="43.2">
      <c r="A2579" s="8">
        <v>971</v>
      </c>
      <c r="B2579" s="8" t="s">
        <v>3292</v>
      </c>
      <c r="C2579" s="8">
        <v>5</v>
      </c>
      <c r="D2579" s="8" t="s">
        <v>3337</v>
      </c>
      <c r="E2579" s="8" t="s">
        <v>3338</v>
      </c>
      <c r="F2579" s="8" t="s">
        <v>38</v>
      </c>
    </row>
    <row r="2580" spans="1:6" ht="72">
      <c r="A2580" s="8">
        <v>4187</v>
      </c>
      <c r="B2580" s="8" t="s">
        <v>3292</v>
      </c>
      <c r="C2580" s="8">
        <v>4</v>
      </c>
      <c r="D2580" s="8" t="s">
        <v>3339</v>
      </c>
      <c r="E2580" s="8" t="s">
        <v>3340</v>
      </c>
      <c r="F2580" s="8" t="s">
        <v>38</v>
      </c>
    </row>
    <row r="2581" spans="1:6" ht="28.8">
      <c r="A2581" s="8">
        <v>1011</v>
      </c>
      <c r="B2581" s="8" t="s">
        <v>3292</v>
      </c>
      <c r="C2581" s="8">
        <v>5</v>
      </c>
      <c r="D2581" s="8" t="s">
        <v>3341</v>
      </c>
      <c r="E2581" s="8" t="s">
        <v>3342</v>
      </c>
      <c r="F2581" s="8" t="s">
        <v>38</v>
      </c>
    </row>
    <row r="2582" spans="1:6" ht="28.8">
      <c r="A2582" s="8">
        <v>1031</v>
      </c>
      <c r="B2582" s="8" t="s">
        <v>3292</v>
      </c>
      <c r="C2582" s="8">
        <v>4</v>
      </c>
      <c r="D2582" s="8" t="s">
        <v>3343</v>
      </c>
      <c r="E2582" s="8" t="s">
        <v>1153</v>
      </c>
      <c r="F2582" s="8" t="s">
        <v>38</v>
      </c>
    </row>
    <row r="2583" spans="1:6" ht="28.8">
      <c r="A2583" s="8">
        <v>1085</v>
      </c>
      <c r="B2583" s="8" t="s">
        <v>3292</v>
      </c>
      <c r="C2583" s="8">
        <v>4</v>
      </c>
      <c r="D2583" s="8" t="s">
        <v>3344</v>
      </c>
      <c r="E2583" s="8" t="s">
        <v>3345</v>
      </c>
      <c r="F2583" s="8" t="s">
        <v>38</v>
      </c>
    </row>
    <row r="2584" spans="1:6" ht="28.8">
      <c r="A2584" s="8">
        <v>1186</v>
      </c>
      <c r="B2584" s="8" t="s">
        <v>3292</v>
      </c>
      <c r="C2584" s="8">
        <v>3</v>
      </c>
      <c r="D2584" s="8" t="s">
        <v>3346</v>
      </c>
      <c r="E2584" s="8" t="s">
        <v>3347</v>
      </c>
      <c r="F2584" s="8" t="s">
        <v>38</v>
      </c>
    </row>
    <row r="2585" spans="1:6">
      <c r="A2585" s="8">
        <v>1235</v>
      </c>
      <c r="B2585" s="8" t="s">
        <v>3292</v>
      </c>
      <c r="C2585" s="8">
        <v>5</v>
      </c>
      <c r="D2585" s="8" t="s">
        <v>3348</v>
      </c>
      <c r="E2585" s="8" t="s">
        <v>40</v>
      </c>
      <c r="F2585" s="8" t="s">
        <v>38</v>
      </c>
    </row>
    <row r="2586" spans="1:6" ht="43.2">
      <c r="A2586" s="8">
        <v>4123</v>
      </c>
      <c r="B2586" s="8" t="s">
        <v>3292</v>
      </c>
      <c r="C2586" s="8">
        <v>5</v>
      </c>
      <c r="D2586" s="8" t="s">
        <v>3349</v>
      </c>
      <c r="E2586" s="8" t="s">
        <v>3350</v>
      </c>
      <c r="F2586" s="8" t="s">
        <v>38</v>
      </c>
    </row>
    <row r="2587" spans="1:6" ht="129.6">
      <c r="A2587" s="8">
        <v>5892</v>
      </c>
      <c r="B2587" s="8" t="s">
        <v>3292</v>
      </c>
      <c r="C2587" s="8">
        <v>3</v>
      </c>
      <c r="D2587" s="8" t="s">
        <v>3351</v>
      </c>
      <c r="E2587" s="8" t="s">
        <v>3352</v>
      </c>
      <c r="F2587" s="8" t="s">
        <v>38</v>
      </c>
    </row>
    <row r="2588" spans="1:6" ht="43.2">
      <c r="A2588" s="8">
        <v>4264</v>
      </c>
      <c r="B2588" s="8" t="s">
        <v>3292</v>
      </c>
      <c r="C2588" s="8">
        <v>5</v>
      </c>
      <c r="D2588" s="8" t="s">
        <v>3353</v>
      </c>
      <c r="E2588" s="8" t="s">
        <v>476</v>
      </c>
      <c r="F2588" s="8" t="s">
        <v>38</v>
      </c>
    </row>
    <row r="2589" spans="1:6" ht="115.2">
      <c r="A2589" s="8">
        <v>864</v>
      </c>
      <c r="B2589" s="8" t="s">
        <v>3292</v>
      </c>
      <c r="C2589" s="8">
        <v>5</v>
      </c>
      <c r="D2589" s="8" t="s">
        <v>3354</v>
      </c>
      <c r="E2589" s="8" t="s">
        <v>3355</v>
      </c>
      <c r="F2589" s="8" t="s">
        <v>38</v>
      </c>
    </row>
    <row r="2590" spans="1:6">
      <c r="A2590" s="8">
        <v>3658</v>
      </c>
      <c r="B2590" s="8" t="s">
        <v>3292</v>
      </c>
      <c r="C2590" s="8">
        <v>1</v>
      </c>
      <c r="D2590" s="8" t="s">
        <v>3356</v>
      </c>
      <c r="E2590" s="8" t="s">
        <v>41</v>
      </c>
      <c r="F2590" s="8" t="s">
        <v>38</v>
      </c>
    </row>
    <row r="2591" spans="1:6">
      <c r="A2591" s="8">
        <v>3323</v>
      </c>
      <c r="B2591" s="8" t="s">
        <v>3292</v>
      </c>
      <c r="C2591" s="8">
        <v>1</v>
      </c>
      <c r="D2591" s="8" t="s">
        <v>3357</v>
      </c>
      <c r="E2591" s="8" t="s">
        <v>476</v>
      </c>
      <c r="F2591" s="8" t="s">
        <v>38</v>
      </c>
    </row>
    <row r="2592" spans="1:6" ht="43.2">
      <c r="A2592" s="8">
        <v>5277</v>
      </c>
      <c r="B2592" s="8" t="s">
        <v>3292</v>
      </c>
      <c r="C2592" s="8">
        <v>1</v>
      </c>
      <c r="D2592" s="8" t="s">
        <v>3358</v>
      </c>
      <c r="E2592" s="8" t="s">
        <v>3359</v>
      </c>
      <c r="F2592" s="8" t="s">
        <v>38</v>
      </c>
    </row>
    <row r="2593" spans="1:6" ht="57.6">
      <c r="A2593" s="8">
        <v>3601</v>
      </c>
      <c r="B2593" s="8" t="s">
        <v>3292</v>
      </c>
      <c r="C2593" s="8">
        <v>5</v>
      </c>
      <c r="D2593" s="8" t="s">
        <v>3360</v>
      </c>
      <c r="E2593" s="8" t="s">
        <v>3361</v>
      </c>
      <c r="F2593" s="8" t="s">
        <v>38</v>
      </c>
    </row>
    <row r="2594" spans="1:6">
      <c r="A2594" s="8">
        <v>3276</v>
      </c>
      <c r="B2594" s="8" t="s">
        <v>3292</v>
      </c>
      <c r="C2594" s="8">
        <v>4</v>
      </c>
      <c r="D2594" s="8" t="s">
        <v>3362</v>
      </c>
      <c r="E2594" s="8" t="s">
        <v>702</v>
      </c>
      <c r="F2594" s="8" t="s">
        <v>38</v>
      </c>
    </row>
    <row r="2595" spans="1:6" ht="28.8">
      <c r="A2595" s="8">
        <v>3250</v>
      </c>
      <c r="B2595" s="8" t="s">
        <v>3292</v>
      </c>
      <c r="C2595" s="8">
        <v>5</v>
      </c>
      <c r="D2595" s="8" t="s">
        <v>3363</v>
      </c>
      <c r="E2595" s="8" t="s">
        <v>40</v>
      </c>
      <c r="F2595" s="8" t="s">
        <v>38</v>
      </c>
    </row>
    <row r="2596" spans="1:6" ht="28.8">
      <c r="A2596" s="8">
        <v>3188</v>
      </c>
      <c r="B2596" s="8" t="s">
        <v>3292</v>
      </c>
      <c r="C2596" s="8">
        <v>1</v>
      </c>
      <c r="D2596" s="8" t="s">
        <v>3364</v>
      </c>
      <c r="E2596" s="8" t="s">
        <v>476</v>
      </c>
      <c r="F2596" s="8" t="s">
        <v>38</v>
      </c>
    </row>
    <row r="2597" spans="1:6" ht="43.2">
      <c r="A2597" s="8">
        <v>3139</v>
      </c>
      <c r="B2597" s="8" t="s">
        <v>3292</v>
      </c>
      <c r="C2597" s="8">
        <v>3</v>
      </c>
      <c r="D2597" s="8" t="s">
        <v>3365</v>
      </c>
      <c r="E2597" s="8" t="s">
        <v>3366</v>
      </c>
      <c r="F2597" s="8" t="s">
        <v>38</v>
      </c>
    </row>
    <row r="2598" spans="1:6" ht="43.2">
      <c r="A2598" s="8">
        <v>3118</v>
      </c>
      <c r="B2598" s="8" t="s">
        <v>3292</v>
      </c>
      <c r="C2598" s="8">
        <v>2</v>
      </c>
      <c r="D2598" s="8" t="s">
        <v>3367</v>
      </c>
      <c r="E2598" s="8" t="s">
        <v>3368</v>
      </c>
      <c r="F2598" s="8" t="s">
        <v>38</v>
      </c>
    </row>
    <row r="2599" spans="1:6" ht="57.6">
      <c r="A2599" s="8">
        <v>3110</v>
      </c>
      <c r="B2599" s="8" t="s">
        <v>3292</v>
      </c>
      <c r="C2599" s="8">
        <v>4</v>
      </c>
      <c r="D2599" s="8" t="s">
        <v>3369</v>
      </c>
      <c r="E2599" s="8" t="s">
        <v>3370</v>
      </c>
      <c r="F2599" s="8" t="s">
        <v>38</v>
      </c>
    </row>
    <row r="2600" spans="1:6" ht="115.2">
      <c r="A2600" s="8">
        <v>3081</v>
      </c>
      <c r="B2600" s="8" t="s">
        <v>3292</v>
      </c>
      <c r="C2600" s="8">
        <v>1</v>
      </c>
      <c r="D2600" s="8" t="s">
        <v>3371</v>
      </c>
      <c r="E2600" s="8" t="s">
        <v>3372</v>
      </c>
      <c r="F2600" s="8" t="s">
        <v>38</v>
      </c>
    </row>
    <row r="2601" spans="1:6" ht="187.2">
      <c r="A2601" s="8">
        <v>3059</v>
      </c>
      <c r="B2601" s="8" t="s">
        <v>3292</v>
      </c>
      <c r="C2601" s="8">
        <v>1</v>
      </c>
      <c r="D2601" s="8" t="s">
        <v>3373</v>
      </c>
      <c r="E2601" s="8" t="s">
        <v>3374</v>
      </c>
      <c r="F2601" s="8" t="s">
        <v>38</v>
      </c>
    </row>
    <row r="2602" spans="1:6" ht="57.6">
      <c r="A2602" s="8">
        <v>2796</v>
      </c>
      <c r="B2602" s="8" t="s">
        <v>3292</v>
      </c>
      <c r="C2602" s="8">
        <v>5</v>
      </c>
      <c r="D2602" s="8" t="s">
        <v>3375</v>
      </c>
      <c r="E2602" s="8" t="s">
        <v>3376</v>
      </c>
      <c r="F2602" s="8" t="s">
        <v>38</v>
      </c>
    </row>
    <row r="2603" spans="1:6" ht="28.8">
      <c r="A2603" s="8">
        <v>2408</v>
      </c>
      <c r="B2603" s="8" t="s">
        <v>3292</v>
      </c>
      <c r="C2603" s="8">
        <v>3</v>
      </c>
      <c r="D2603" s="8" t="s">
        <v>3377</v>
      </c>
      <c r="E2603" s="8" t="s">
        <v>704</v>
      </c>
      <c r="F2603" s="8" t="s">
        <v>38</v>
      </c>
    </row>
    <row r="2604" spans="1:6" ht="28.8">
      <c r="A2604" s="8">
        <v>2379</v>
      </c>
      <c r="B2604" s="8" t="s">
        <v>3292</v>
      </c>
      <c r="C2604" s="8">
        <v>1</v>
      </c>
      <c r="D2604" s="8" t="s">
        <v>3378</v>
      </c>
      <c r="E2604" s="8" t="s">
        <v>3379</v>
      </c>
      <c r="F2604" s="8" t="s">
        <v>38</v>
      </c>
    </row>
    <row r="2605" spans="1:6">
      <c r="A2605" s="8">
        <v>2316</v>
      </c>
      <c r="B2605" s="8" t="s">
        <v>3292</v>
      </c>
      <c r="C2605" s="8">
        <v>5</v>
      </c>
      <c r="D2605" s="8" t="s">
        <v>3380</v>
      </c>
      <c r="E2605" s="8" t="s">
        <v>1534</v>
      </c>
      <c r="F2605" s="8" t="s">
        <v>38</v>
      </c>
    </row>
    <row r="2606" spans="1:6" ht="43.2">
      <c r="A2606" s="8">
        <v>2287</v>
      </c>
      <c r="B2606" s="8" t="s">
        <v>3292</v>
      </c>
      <c r="C2606" s="8">
        <v>5</v>
      </c>
      <c r="D2606" s="8" t="s">
        <v>3381</v>
      </c>
      <c r="E2606" s="8" t="s">
        <v>3382</v>
      </c>
      <c r="F2606" s="8" t="s">
        <v>38</v>
      </c>
    </row>
    <row r="2607" spans="1:6" ht="43.2">
      <c r="A2607" s="8">
        <v>2234</v>
      </c>
      <c r="B2607" s="8" t="s">
        <v>3292</v>
      </c>
      <c r="C2607" s="8">
        <v>4</v>
      </c>
      <c r="D2607" s="8" t="s">
        <v>3383</v>
      </c>
      <c r="E2607" s="8" t="s">
        <v>3384</v>
      </c>
      <c r="F2607" s="8" t="s">
        <v>38</v>
      </c>
    </row>
    <row r="2608" spans="1:6" ht="57.6">
      <c r="A2608" s="8">
        <v>1949</v>
      </c>
      <c r="B2608" s="8" t="s">
        <v>3292</v>
      </c>
      <c r="C2608" s="8">
        <v>2</v>
      </c>
      <c r="D2608" s="8" t="s">
        <v>3385</v>
      </c>
      <c r="E2608" s="8" t="s">
        <v>3386</v>
      </c>
      <c r="F2608" s="8" t="s">
        <v>38</v>
      </c>
    </row>
    <row r="2609" spans="1:6" ht="43.2">
      <c r="A2609" s="8">
        <v>1957</v>
      </c>
      <c r="B2609" s="8" t="s">
        <v>3292</v>
      </c>
      <c r="C2609" s="8">
        <v>5</v>
      </c>
      <c r="D2609" s="8" t="s">
        <v>3387</v>
      </c>
      <c r="E2609" s="8" t="s">
        <v>1639</v>
      </c>
      <c r="F2609" s="8" t="s">
        <v>38</v>
      </c>
    </row>
    <row r="2610" spans="1:6" ht="86.4">
      <c r="A2610" s="8">
        <v>1966</v>
      </c>
      <c r="B2610" s="8" t="s">
        <v>3292</v>
      </c>
      <c r="C2610" s="8">
        <v>1</v>
      </c>
      <c r="D2610" s="8" t="s">
        <v>3388</v>
      </c>
      <c r="E2610" s="8" t="s">
        <v>3389</v>
      </c>
      <c r="F2610" s="8" t="s">
        <v>38</v>
      </c>
    </row>
    <row r="2611" spans="1:6" ht="129.6">
      <c r="A2611" s="8">
        <v>1976</v>
      </c>
      <c r="B2611" s="8" t="s">
        <v>3292</v>
      </c>
      <c r="C2611" s="8">
        <v>1</v>
      </c>
      <c r="D2611" s="8" t="s">
        <v>3390</v>
      </c>
      <c r="E2611" s="8" t="s">
        <v>3391</v>
      </c>
      <c r="F2611" s="8" t="s">
        <v>38</v>
      </c>
    </row>
    <row r="2612" spans="1:6" ht="72">
      <c r="A2612" s="8">
        <v>1986</v>
      </c>
      <c r="B2612" s="8" t="s">
        <v>3292</v>
      </c>
      <c r="C2612" s="8">
        <v>5</v>
      </c>
      <c r="D2612" s="8" t="s">
        <v>3392</v>
      </c>
      <c r="E2612" s="8" t="s">
        <v>3393</v>
      </c>
      <c r="F2612" s="8" t="s">
        <v>38</v>
      </c>
    </row>
    <row r="2613" spans="1:6" ht="43.2">
      <c r="A2613" s="8">
        <v>1991</v>
      </c>
      <c r="B2613" s="8" t="s">
        <v>3292</v>
      </c>
      <c r="C2613" s="8">
        <v>1</v>
      </c>
      <c r="D2613" s="8" t="s">
        <v>3394</v>
      </c>
      <c r="E2613" s="8" t="s">
        <v>3395</v>
      </c>
      <c r="F2613" s="8" t="s">
        <v>38</v>
      </c>
    </row>
    <row r="2614" spans="1:6" ht="57.6">
      <c r="A2614" s="8">
        <v>2013</v>
      </c>
      <c r="B2614" s="8" t="s">
        <v>3292</v>
      </c>
      <c r="C2614" s="8">
        <v>3</v>
      </c>
      <c r="D2614" s="8" t="s">
        <v>3396</v>
      </c>
      <c r="E2614" s="8" t="s">
        <v>3397</v>
      </c>
      <c r="F2614" s="8" t="s">
        <v>38</v>
      </c>
    </row>
    <row r="2615" spans="1:6" ht="43.2">
      <c r="A2615" s="8">
        <v>2023</v>
      </c>
      <c r="B2615" s="8" t="s">
        <v>3292</v>
      </c>
      <c r="C2615" s="8">
        <v>5</v>
      </c>
      <c r="D2615" s="8" t="s">
        <v>3398</v>
      </c>
      <c r="E2615" s="8" t="s">
        <v>40</v>
      </c>
      <c r="F2615" s="8" t="s">
        <v>38</v>
      </c>
    </row>
    <row r="2616" spans="1:6" ht="57.6">
      <c r="A2616" s="8">
        <v>2185</v>
      </c>
      <c r="B2616" s="8" t="s">
        <v>3292</v>
      </c>
      <c r="C2616" s="8">
        <v>3</v>
      </c>
      <c r="D2616" s="8" t="s">
        <v>3399</v>
      </c>
      <c r="E2616" s="8" t="s">
        <v>3400</v>
      </c>
      <c r="F2616" s="8" t="s">
        <v>38</v>
      </c>
    </row>
    <row r="2617" spans="1:6" ht="28.8">
      <c r="A2617" s="8">
        <v>2170</v>
      </c>
      <c r="B2617" s="8" t="s">
        <v>3292</v>
      </c>
      <c r="C2617" s="8">
        <v>5</v>
      </c>
      <c r="D2617" s="8" t="s">
        <v>3401</v>
      </c>
      <c r="E2617" s="8" t="s">
        <v>1639</v>
      </c>
      <c r="F2617" s="8" t="s">
        <v>38</v>
      </c>
    </row>
    <row r="2618" spans="1:6" ht="115.2">
      <c r="A2618" s="8">
        <v>2038</v>
      </c>
      <c r="B2618" s="8" t="s">
        <v>3292</v>
      </c>
      <c r="C2618" s="8">
        <v>1</v>
      </c>
      <c r="D2618" s="8" t="s">
        <v>3402</v>
      </c>
      <c r="E2618" s="8" t="s">
        <v>3403</v>
      </c>
      <c r="F2618" s="8" t="s">
        <v>38</v>
      </c>
    </row>
    <row r="2619" spans="1:6" ht="72">
      <c r="A2619" s="8">
        <v>2058</v>
      </c>
      <c r="B2619" s="8" t="s">
        <v>3292</v>
      </c>
      <c r="C2619" s="8">
        <v>3</v>
      </c>
      <c r="D2619" s="8" t="s">
        <v>3404</v>
      </c>
      <c r="E2619" s="8" t="s">
        <v>3342</v>
      </c>
      <c r="F2619" s="8" t="s">
        <v>38</v>
      </c>
    </row>
    <row r="2620" spans="1:6" ht="43.2">
      <c r="A2620" s="8">
        <v>2103</v>
      </c>
      <c r="B2620" s="8" t="s">
        <v>3292</v>
      </c>
      <c r="C2620" s="8">
        <v>3</v>
      </c>
      <c r="D2620" s="8" t="s">
        <v>3405</v>
      </c>
      <c r="E2620" s="8" t="s">
        <v>704</v>
      </c>
      <c r="F2620" s="8" t="s">
        <v>38</v>
      </c>
    </row>
    <row r="2621" spans="1:6" ht="28.8">
      <c r="A2621" s="8">
        <v>298</v>
      </c>
      <c r="B2621" s="8" t="s">
        <v>3292</v>
      </c>
      <c r="C2621" s="8">
        <v>1</v>
      </c>
      <c r="D2621" s="8" t="s">
        <v>3406</v>
      </c>
      <c r="E2621" s="8" t="s">
        <v>3407</v>
      </c>
      <c r="F2621" s="8" t="s">
        <v>38</v>
      </c>
    </row>
    <row r="2622" spans="1:6" ht="28.8">
      <c r="A2622" s="8">
        <v>5419</v>
      </c>
      <c r="B2622" s="8" t="s">
        <v>3292</v>
      </c>
      <c r="C2622" s="8">
        <v>1</v>
      </c>
      <c r="D2622" s="8" t="s">
        <v>3408</v>
      </c>
      <c r="E2622" s="8" t="s">
        <v>43</v>
      </c>
      <c r="F2622" s="8" t="s">
        <v>38</v>
      </c>
    </row>
    <row r="2623" spans="1:6" ht="28.8">
      <c r="A2623" s="8">
        <v>5408</v>
      </c>
      <c r="B2623" s="8" t="s">
        <v>3292</v>
      </c>
      <c r="C2623" s="8">
        <v>5</v>
      </c>
      <c r="D2623" s="8" t="s">
        <v>3409</v>
      </c>
      <c r="E2623" s="8" t="s">
        <v>3410</v>
      </c>
      <c r="F2623" s="8" t="s">
        <v>38</v>
      </c>
    </row>
    <row r="2624" spans="1:6" ht="144">
      <c r="A2624" s="8">
        <v>5306</v>
      </c>
      <c r="B2624" s="8" t="s">
        <v>3292</v>
      </c>
      <c r="C2624" s="8">
        <v>1</v>
      </c>
      <c r="D2624" s="8" t="s">
        <v>3411</v>
      </c>
      <c r="E2624" s="8" t="s">
        <v>3412</v>
      </c>
      <c r="F2624" s="8" t="s">
        <v>38</v>
      </c>
    </row>
    <row r="2625" spans="1:6" ht="72">
      <c r="A2625" s="8">
        <v>8632</v>
      </c>
      <c r="B2625" s="8" t="s">
        <v>3292</v>
      </c>
      <c r="C2625" s="8">
        <v>3</v>
      </c>
      <c r="D2625" s="8" t="s">
        <v>3413</v>
      </c>
      <c r="E2625" s="8" t="s">
        <v>3414</v>
      </c>
      <c r="F2625" s="8" t="s">
        <v>30</v>
      </c>
    </row>
    <row r="2626" spans="1:6" ht="43.2">
      <c r="A2626" s="8">
        <v>7964</v>
      </c>
      <c r="B2626" s="8" t="s">
        <v>3292</v>
      </c>
      <c r="C2626" s="8">
        <v>1</v>
      </c>
      <c r="D2626" s="8" t="s">
        <v>3415</v>
      </c>
      <c r="E2626" s="8" t="s">
        <v>3416</v>
      </c>
      <c r="F2626" s="8" t="s">
        <v>30</v>
      </c>
    </row>
    <row r="2627" spans="1:6" ht="43.2">
      <c r="A2627" s="8">
        <v>8520</v>
      </c>
      <c r="B2627" s="8" t="s">
        <v>3292</v>
      </c>
      <c r="C2627" s="8">
        <v>3</v>
      </c>
      <c r="D2627" s="8" t="s">
        <v>3417</v>
      </c>
      <c r="E2627" s="8" t="s">
        <v>3418</v>
      </c>
      <c r="F2627" s="8" t="s">
        <v>30</v>
      </c>
    </row>
    <row r="2628" spans="1:6" ht="57.6">
      <c r="A2628" s="8">
        <v>7969</v>
      </c>
      <c r="B2628" s="8" t="s">
        <v>3292</v>
      </c>
      <c r="C2628" s="8">
        <v>1</v>
      </c>
      <c r="D2628" s="8" t="s">
        <v>3419</v>
      </c>
      <c r="E2628" s="8" t="s">
        <v>3420</v>
      </c>
      <c r="F2628" s="8" t="s">
        <v>30</v>
      </c>
    </row>
    <row r="2629" spans="1:6" ht="28.8">
      <c r="A2629" s="8">
        <v>7996</v>
      </c>
      <c r="B2629" s="8" t="s">
        <v>3292</v>
      </c>
      <c r="C2629" s="8">
        <v>5</v>
      </c>
      <c r="D2629" s="8" t="s">
        <v>3421</v>
      </c>
      <c r="E2629" s="8" t="s">
        <v>1480</v>
      </c>
      <c r="F2629" s="8" t="s">
        <v>30</v>
      </c>
    </row>
    <row r="2630" spans="1:6" ht="72">
      <c r="A2630" s="8">
        <v>8445</v>
      </c>
      <c r="B2630" s="8" t="s">
        <v>3292</v>
      </c>
      <c r="C2630" s="8">
        <v>4</v>
      </c>
      <c r="D2630" s="8" t="s">
        <v>3422</v>
      </c>
      <c r="E2630" s="8" t="s">
        <v>3423</v>
      </c>
      <c r="F2630" s="8" t="s">
        <v>30</v>
      </c>
    </row>
    <row r="2631" spans="1:6" ht="172.8">
      <c r="A2631" s="8">
        <v>8640</v>
      </c>
      <c r="B2631" s="8" t="s">
        <v>3292</v>
      </c>
      <c r="C2631" s="8">
        <v>4</v>
      </c>
      <c r="D2631" s="8" t="s">
        <v>3424</v>
      </c>
      <c r="E2631" s="8" t="s">
        <v>3425</v>
      </c>
      <c r="F2631" s="8" t="s">
        <v>30</v>
      </c>
    </row>
    <row r="2632" spans="1:6" ht="86.4">
      <c r="A2632" s="8">
        <v>8433</v>
      </c>
      <c r="B2632" s="8" t="s">
        <v>3292</v>
      </c>
      <c r="C2632" s="8">
        <v>5</v>
      </c>
      <c r="D2632" s="8" t="s">
        <v>3426</v>
      </c>
      <c r="E2632" s="8" t="s">
        <v>1607</v>
      </c>
      <c r="F2632" s="8" t="s">
        <v>30</v>
      </c>
    </row>
    <row r="2633" spans="1:6">
      <c r="A2633" s="8">
        <v>8266</v>
      </c>
      <c r="B2633" s="8" t="s">
        <v>3292</v>
      </c>
      <c r="C2633" s="8">
        <v>3</v>
      </c>
      <c r="D2633" s="8" t="s">
        <v>3427</v>
      </c>
      <c r="E2633" s="8" t="s">
        <v>3428</v>
      </c>
      <c r="F2633" s="8" t="s">
        <v>30</v>
      </c>
    </row>
    <row r="2634" spans="1:6" ht="28.8">
      <c r="A2634" s="8">
        <v>8033</v>
      </c>
      <c r="B2634" s="8" t="s">
        <v>3292</v>
      </c>
      <c r="C2634" s="8">
        <v>1</v>
      </c>
      <c r="D2634" s="8" t="s">
        <v>3429</v>
      </c>
      <c r="E2634" s="8" t="s">
        <v>2680</v>
      </c>
      <c r="F2634" s="8" t="s">
        <v>30</v>
      </c>
    </row>
    <row r="2635" spans="1:6">
      <c r="A2635" s="8">
        <v>8179</v>
      </c>
      <c r="B2635" s="8" t="s">
        <v>3292</v>
      </c>
      <c r="C2635" s="8">
        <v>4</v>
      </c>
      <c r="D2635" s="8" t="s">
        <v>3430</v>
      </c>
      <c r="E2635" s="8" t="s">
        <v>3431</v>
      </c>
      <c r="F2635" s="8" t="s">
        <v>30</v>
      </c>
    </row>
    <row r="2636" spans="1:6">
      <c r="A2636" s="8">
        <v>8149</v>
      </c>
      <c r="B2636" s="8" t="s">
        <v>3292</v>
      </c>
      <c r="C2636" s="8">
        <v>5</v>
      </c>
      <c r="D2636" s="8" t="s">
        <v>3432</v>
      </c>
      <c r="E2636" s="8" t="s">
        <v>633</v>
      </c>
      <c r="F2636" s="8" t="s">
        <v>30</v>
      </c>
    </row>
    <row r="2637" spans="1:6" ht="28.8">
      <c r="A2637" s="8">
        <v>8140</v>
      </c>
      <c r="B2637" s="8" t="s">
        <v>3292</v>
      </c>
      <c r="C2637" s="8">
        <v>3</v>
      </c>
      <c r="D2637" s="8" t="s">
        <v>3433</v>
      </c>
      <c r="E2637" s="8" t="s">
        <v>3434</v>
      </c>
      <c r="F2637" s="8" t="s">
        <v>30</v>
      </c>
    </row>
    <row r="2638" spans="1:6" ht="43.2">
      <c r="A2638" s="8">
        <v>8059</v>
      </c>
      <c r="B2638" s="8" t="s">
        <v>3292</v>
      </c>
      <c r="C2638" s="8">
        <v>2</v>
      </c>
      <c r="D2638" s="8" t="s">
        <v>3435</v>
      </c>
      <c r="E2638" s="8" t="s">
        <v>848</v>
      </c>
      <c r="F2638" s="8" t="s">
        <v>30</v>
      </c>
    </row>
    <row r="2639" spans="1:6" ht="43.2">
      <c r="A2639" s="8">
        <v>8024</v>
      </c>
      <c r="B2639" s="8" t="s">
        <v>3292</v>
      </c>
      <c r="C2639" s="8">
        <v>1</v>
      </c>
      <c r="D2639" s="8" t="s">
        <v>3436</v>
      </c>
      <c r="E2639" s="8" t="s">
        <v>581</v>
      </c>
      <c r="F2639" s="8" t="s">
        <v>30</v>
      </c>
    </row>
    <row r="2640" spans="1:6" ht="100.8">
      <c r="A2640" s="8">
        <v>7867</v>
      </c>
      <c r="B2640" s="8" t="s">
        <v>3292</v>
      </c>
      <c r="C2640" s="8">
        <v>3</v>
      </c>
      <c r="D2640" s="8" t="s">
        <v>3437</v>
      </c>
      <c r="E2640" s="8" t="s">
        <v>3438</v>
      </c>
      <c r="F2640" s="8" t="s">
        <v>30</v>
      </c>
    </row>
    <row r="2641" spans="1:6" ht="43.2">
      <c r="A2641" s="8">
        <v>7937</v>
      </c>
      <c r="B2641" s="8" t="s">
        <v>3292</v>
      </c>
      <c r="C2641" s="8">
        <v>1</v>
      </c>
      <c r="D2641" s="8" t="s">
        <v>3439</v>
      </c>
      <c r="E2641" s="8" t="s">
        <v>3440</v>
      </c>
      <c r="F2641" s="8" t="s">
        <v>30</v>
      </c>
    </row>
    <row r="2642" spans="1:6" ht="43.2">
      <c r="A2642" s="8">
        <v>8746</v>
      </c>
      <c r="B2642" s="8" t="s">
        <v>3292</v>
      </c>
      <c r="C2642" s="8">
        <v>5</v>
      </c>
      <c r="D2642" s="8" t="s">
        <v>3441</v>
      </c>
      <c r="E2642" s="8" t="s">
        <v>3442</v>
      </c>
      <c r="F2642" s="8" t="s">
        <v>30</v>
      </c>
    </row>
    <row r="2643" spans="1:6" ht="129.6">
      <c r="A2643" s="8">
        <v>8654</v>
      </c>
      <c r="B2643" s="8" t="s">
        <v>3292</v>
      </c>
      <c r="C2643" s="8">
        <v>1</v>
      </c>
      <c r="D2643" s="8" t="s">
        <v>3443</v>
      </c>
      <c r="E2643" s="8" t="s">
        <v>3444</v>
      </c>
      <c r="F2643" s="8" t="s">
        <v>30</v>
      </c>
    </row>
    <row r="2644" spans="1:6" ht="86.4">
      <c r="A2644" s="8">
        <v>7865</v>
      </c>
      <c r="B2644" s="8" t="s">
        <v>3292</v>
      </c>
      <c r="C2644" s="8">
        <v>1</v>
      </c>
      <c r="D2644" s="8" t="s">
        <v>3445</v>
      </c>
      <c r="E2644" s="8" t="s">
        <v>956</v>
      </c>
      <c r="F2644" s="8" t="s">
        <v>30</v>
      </c>
    </row>
    <row r="2645" spans="1:6" ht="72">
      <c r="A2645" s="8">
        <v>7114</v>
      </c>
      <c r="B2645" s="8" t="s">
        <v>3292</v>
      </c>
      <c r="C2645" s="8">
        <v>2</v>
      </c>
      <c r="D2645" s="8" t="s">
        <v>3446</v>
      </c>
      <c r="E2645" s="8" t="s">
        <v>3447</v>
      </c>
      <c r="F2645" s="8" t="s">
        <v>30</v>
      </c>
    </row>
    <row r="2646" spans="1:6" ht="57.6">
      <c r="A2646" s="8">
        <v>8752</v>
      </c>
      <c r="B2646" s="8" t="s">
        <v>3292</v>
      </c>
      <c r="C2646" s="8">
        <v>5</v>
      </c>
      <c r="D2646" s="8" t="s">
        <v>3448</v>
      </c>
      <c r="E2646" s="8" t="s">
        <v>3449</v>
      </c>
      <c r="F2646" s="8" t="s">
        <v>30</v>
      </c>
    </row>
    <row r="2647" spans="1:6" ht="43.2">
      <c r="A2647" s="8">
        <v>7213</v>
      </c>
      <c r="B2647" s="8" t="s">
        <v>3292</v>
      </c>
      <c r="C2647" s="8">
        <v>5</v>
      </c>
      <c r="D2647" s="8" t="s">
        <v>3450</v>
      </c>
      <c r="E2647" s="8" t="s">
        <v>3451</v>
      </c>
      <c r="F2647" s="8" t="s">
        <v>30</v>
      </c>
    </row>
    <row r="2648" spans="1:6" ht="57.6">
      <c r="A2648" s="8">
        <v>7166</v>
      </c>
      <c r="B2648" s="8" t="s">
        <v>3292</v>
      </c>
      <c r="C2648" s="8">
        <v>4</v>
      </c>
      <c r="D2648" s="8" t="s">
        <v>3452</v>
      </c>
      <c r="E2648" s="8" t="s">
        <v>3453</v>
      </c>
      <c r="F2648" s="8" t="s">
        <v>30</v>
      </c>
    </row>
    <row r="2649" spans="1:6" ht="57.6">
      <c r="A2649" s="8">
        <v>7056</v>
      </c>
      <c r="B2649" s="8" t="s">
        <v>3292</v>
      </c>
      <c r="C2649" s="8">
        <v>1</v>
      </c>
      <c r="D2649" s="8" t="s">
        <v>3454</v>
      </c>
      <c r="E2649" s="8" t="s">
        <v>1186</v>
      </c>
      <c r="F2649" s="8" t="s">
        <v>30</v>
      </c>
    </row>
    <row r="2650" spans="1:6" ht="86.4">
      <c r="A2650" s="8">
        <v>7057</v>
      </c>
      <c r="B2650" s="8" t="s">
        <v>3292</v>
      </c>
      <c r="C2650" s="8">
        <v>1</v>
      </c>
      <c r="D2650" s="8" t="s">
        <v>3455</v>
      </c>
      <c r="E2650" s="8" t="s">
        <v>3456</v>
      </c>
      <c r="F2650" s="8" t="s">
        <v>30</v>
      </c>
    </row>
    <row r="2651" spans="1:6" ht="86.4">
      <c r="A2651" s="8">
        <v>7086</v>
      </c>
      <c r="B2651" s="8" t="s">
        <v>3292</v>
      </c>
      <c r="C2651" s="8">
        <v>1</v>
      </c>
      <c r="D2651" s="8" t="s">
        <v>3457</v>
      </c>
      <c r="E2651" s="8" t="s">
        <v>3458</v>
      </c>
      <c r="F2651" s="8" t="s">
        <v>30</v>
      </c>
    </row>
    <row r="2652" spans="1:6" ht="57.6">
      <c r="A2652" s="8">
        <v>8887</v>
      </c>
      <c r="B2652" s="8" t="s">
        <v>3292</v>
      </c>
      <c r="C2652" s="8">
        <v>5</v>
      </c>
      <c r="D2652" s="8" t="s">
        <v>3459</v>
      </c>
      <c r="E2652" s="8" t="s">
        <v>3460</v>
      </c>
      <c r="F2652" s="8" t="s">
        <v>30</v>
      </c>
    </row>
    <row r="2653" spans="1:6" ht="72">
      <c r="A2653" s="8">
        <v>7101</v>
      </c>
      <c r="B2653" s="8" t="s">
        <v>3292</v>
      </c>
      <c r="C2653" s="8">
        <v>3</v>
      </c>
      <c r="D2653" s="8" t="s">
        <v>3461</v>
      </c>
      <c r="E2653" s="8" t="s">
        <v>3462</v>
      </c>
      <c r="F2653" s="8" t="s">
        <v>30</v>
      </c>
    </row>
    <row r="2654" spans="1:6" ht="43.2">
      <c r="A2654" s="8">
        <v>7109</v>
      </c>
      <c r="B2654" s="8" t="s">
        <v>3292</v>
      </c>
      <c r="C2654" s="8">
        <v>2</v>
      </c>
      <c r="D2654" s="8" t="s">
        <v>3463</v>
      </c>
      <c r="E2654" s="8" t="s">
        <v>480</v>
      </c>
      <c r="F2654" s="8" t="s">
        <v>30</v>
      </c>
    </row>
    <row r="2655" spans="1:6" ht="57.6">
      <c r="A2655" s="8">
        <v>8845</v>
      </c>
      <c r="B2655" s="8" t="s">
        <v>3292</v>
      </c>
      <c r="C2655" s="8">
        <v>2</v>
      </c>
      <c r="D2655" s="8" t="s">
        <v>3464</v>
      </c>
      <c r="E2655" s="8" t="s">
        <v>3465</v>
      </c>
      <c r="F2655" s="8" t="s">
        <v>30</v>
      </c>
    </row>
    <row r="2656" spans="1:6" ht="28.8">
      <c r="A2656" s="8">
        <v>7113</v>
      </c>
      <c r="B2656" s="8" t="s">
        <v>3292</v>
      </c>
      <c r="C2656" s="8">
        <v>2</v>
      </c>
      <c r="D2656" s="8" t="s">
        <v>3466</v>
      </c>
      <c r="E2656" s="8" t="s">
        <v>3467</v>
      </c>
      <c r="F2656" s="8" t="s">
        <v>30</v>
      </c>
    </row>
    <row r="2657" spans="1:6" ht="43.2">
      <c r="A2657" s="8">
        <v>7122</v>
      </c>
      <c r="B2657" s="8" t="s">
        <v>3292</v>
      </c>
      <c r="C2657" s="8">
        <v>1</v>
      </c>
      <c r="D2657" s="8" t="s">
        <v>3468</v>
      </c>
      <c r="E2657" s="8" t="s">
        <v>3469</v>
      </c>
      <c r="F2657" s="8" t="s">
        <v>30</v>
      </c>
    </row>
    <row r="2658" spans="1:6" ht="129.6">
      <c r="A2658" s="8">
        <v>8857</v>
      </c>
      <c r="B2658" s="8" t="s">
        <v>3292</v>
      </c>
      <c r="C2658" s="8">
        <v>1</v>
      </c>
      <c r="D2658" s="8" t="s">
        <v>3470</v>
      </c>
      <c r="E2658" s="8" t="s">
        <v>3471</v>
      </c>
      <c r="F2658" s="8" t="s">
        <v>30</v>
      </c>
    </row>
    <row r="2659" spans="1:6" ht="28.8">
      <c r="A2659" s="8">
        <v>7134</v>
      </c>
      <c r="B2659" s="8" t="s">
        <v>3292</v>
      </c>
      <c r="C2659" s="8">
        <v>4</v>
      </c>
      <c r="D2659" s="8" t="s">
        <v>3472</v>
      </c>
      <c r="E2659" s="8" t="s">
        <v>480</v>
      </c>
      <c r="F2659" s="8" t="s">
        <v>30</v>
      </c>
    </row>
    <row r="2660" spans="1:6" ht="28.8">
      <c r="A2660" s="8">
        <v>7136</v>
      </c>
      <c r="B2660" s="8" t="s">
        <v>3292</v>
      </c>
      <c r="C2660" s="8">
        <v>5</v>
      </c>
      <c r="D2660" s="8" t="s">
        <v>3473</v>
      </c>
      <c r="E2660" s="8" t="s">
        <v>3474</v>
      </c>
      <c r="F2660" s="8" t="s">
        <v>30</v>
      </c>
    </row>
    <row r="2661" spans="1:6" ht="43.2">
      <c r="A2661" s="8">
        <v>7137</v>
      </c>
      <c r="B2661" s="8" t="s">
        <v>3292</v>
      </c>
      <c r="C2661" s="8">
        <v>2</v>
      </c>
      <c r="D2661" s="8" t="s">
        <v>3475</v>
      </c>
      <c r="E2661" s="8" t="s">
        <v>3476</v>
      </c>
      <c r="F2661" s="8" t="s">
        <v>30</v>
      </c>
    </row>
    <row r="2662" spans="1:6" ht="43.2">
      <c r="A2662" s="8">
        <v>7165</v>
      </c>
      <c r="B2662" s="8" t="s">
        <v>3292</v>
      </c>
      <c r="C2662" s="8">
        <v>5</v>
      </c>
      <c r="D2662" s="8" t="s">
        <v>3477</v>
      </c>
      <c r="E2662" s="8" t="s">
        <v>3478</v>
      </c>
      <c r="F2662" s="8" t="s">
        <v>30</v>
      </c>
    </row>
    <row r="2663" spans="1:6" ht="86.4">
      <c r="A2663" s="8">
        <v>7048</v>
      </c>
      <c r="B2663" s="8" t="s">
        <v>3292</v>
      </c>
      <c r="C2663" s="8">
        <v>1</v>
      </c>
      <c r="D2663" s="8" t="s">
        <v>3479</v>
      </c>
      <c r="E2663" s="8" t="s">
        <v>3480</v>
      </c>
      <c r="F2663" s="8" t="s">
        <v>30</v>
      </c>
    </row>
    <row r="2664" spans="1:6" ht="144">
      <c r="A2664" s="8">
        <v>8741</v>
      </c>
      <c r="B2664" s="8" t="s">
        <v>3292</v>
      </c>
      <c r="C2664" s="8">
        <v>3</v>
      </c>
      <c r="D2664" s="8" t="s">
        <v>3481</v>
      </c>
      <c r="E2664" s="8" t="s">
        <v>3482</v>
      </c>
      <c r="F2664" s="8" t="s">
        <v>30</v>
      </c>
    </row>
    <row r="2665" spans="1:6" ht="100.8">
      <c r="A2665" s="8">
        <v>8723</v>
      </c>
      <c r="B2665" s="8" t="s">
        <v>3292</v>
      </c>
      <c r="C2665" s="8">
        <v>1</v>
      </c>
      <c r="D2665" s="8" t="s">
        <v>3483</v>
      </c>
      <c r="E2665" s="8" t="s">
        <v>3484</v>
      </c>
      <c r="F2665" s="8" t="s">
        <v>30</v>
      </c>
    </row>
    <row r="2666" spans="1:6" ht="129.6">
      <c r="A2666" s="8">
        <v>8719</v>
      </c>
      <c r="B2666" s="8" t="s">
        <v>3292</v>
      </c>
      <c r="C2666" s="8">
        <v>1</v>
      </c>
      <c r="D2666" s="8" t="s">
        <v>3485</v>
      </c>
      <c r="E2666" s="8" t="s">
        <v>3486</v>
      </c>
      <c r="F2666" s="8" t="s">
        <v>30</v>
      </c>
    </row>
    <row r="2667" spans="1:6" ht="43.2">
      <c r="A2667" s="8">
        <v>6552</v>
      </c>
      <c r="B2667" s="8" t="s">
        <v>3292</v>
      </c>
      <c r="C2667" s="8">
        <v>1</v>
      </c>
      <c r="D2667" s="8" t="s">
        <v>3487</v>
      </c>
      <c r="E2667" s="8" t="s">
        <v>3488</v>
      </c>
      <c r="F2667" s="8" t="s">
        <v>30</v>
      </c>
    </row>
    <row r="2668" spans="1:6" ht="28.8">
      <c r="A2668" s="8">
        <v>6575</v>
      </c>
      <c r="B2668" s="8" t="s">
        <v>3292</v>
      </c>
      <c r="C2668" s="8">
        <v>3</v>
      </c>
      <c r="D2668" s="8" t="s">
        <v>3489</v>
      </c>
      <c r="E2668" s="8" t="s">
        <v>581</v>
      </c>
      <c r="F2668" s="8" t="s">
        <v>30</v>
      </c>
    </row>
    <row r="2669" spans="1:6">
      <c r="A2669" s="8">
        <v>9247</v>
      </c>
      <c r="B2669" s="8" t="s">
        <v>3292</v>
      </c>
      <c r="C2669" s="8">
        <v>4</v>
      </c>
      <c r="D2669" s="8" t="s">
        <v>3490</v>
      </c>
      <c r="E2669" s="8" t="s">
        <v>3491</v>
      </c>
      <c r="F2669" s="8" t="s">
        <v>30</v>
      </c>
    </row>
    <row r="2670" spans="1:6" ht="28.8">
      <c r="A2670" s="8">
        <v>6594</v>
      </c>
      <c r="B2670" s="8" t="s">
        <v>3292</v>
      </c>
      <c r="C2670" s="8">
        <v>5</v>
      </c>
      <c r="D2670" s="8" t="s">
        <v>3492</v>
      </c>
      <c r="E2670" s="8" t="s">
        <v>3493</v>
      </c>
      <c r="F2670" s="8" t="s">
        <v>30</v>
      </c>
    </row>
    <row r="2671" spans="1:6" ht="57.6">
      <c r="A2671" s="8">
        <v>6606</v>
      </c>
      <c r="B2671" s="8" t="s">
        <v>3292</v>
      </c>
      <c r="C2671" s="8">
        <v>2</v>
      </c>
      <c r="D2671" s="8" t="s">
        <v>3494</v>
      </c>
      <c r="E2671" s="8" t="s">
        <v>3495</v>
      </c>
      <c r="F2671" s="8" t="s">
        <v>30</v>
      </c>
    </row>
    <row r="2672" spans="1:6" ht="28.8">
      <c r="A2672" s="8">
        <v>9187</v>
      </c>
      <c r="B2672" s="8" t="s">
        <v>3292</v>
      </c>
      <c r="C2672" s="8">
        <v>1</v>
      </c>
      <c r="D2672" s="8" t="s">
        <v>3496</v>
      </c>
      <c r="E2672" s="8" t="s">
        <v>3497</v>
      </c>
      <c r="F2672" s="8" t="s">
        <v>30</v>
      </c>
    </row>
    <row r="2673" spans="1:6" ht="28.8">
      <c r="A2673" s="8">
        <v>9162</v>
      </c>
      <c r="B2673" s="8" t="s">
        <v>3292</v>
      </c>
      <c r="C2673" s="8">
        <v>5</v>
      </c>
      <c r="D2673" s="8" t="s">
        <v>3498</v>
      </c>
      <c r="E2673" s="8" t="s">
        <v>3499</v>
      </c>
      <c r="F2673" s="8" t="s">
        <v>30</v>
      </c>
    </row>
    <row r="2674" spans="1:6" ht="28.8">
      <c r="A2674" s="8">
        <v>6561</v>
      </c>
      <c r="B2674" s="8" t="s">
        <v>3292</v>
      </c>
      <c r="C2674" s="8">
        <v>1</v>
      </c>
      <c r="D2674" s="8" t="s">
        <v>3500</v>
      </c>
      <c r="E2674" s="8" t="s">
        <v>3501</v>
      </c>
      <c r="F2674" s="8" t="s">
        <v>30</v>
      </c>
    </row>
    <row r="2675" spans="1:6" ht="43.2">
      <c r="A2675" s="8">
        <v>6620</v>
      </c>
      <c r="B2675" s="8" t="s">
        <v>3292</v>
      </c>
      <c r="C2675" s="8">
        <v>1</v>
      </c>
      <c r="D2675" s="8" t="s">
        <v>3502</v>
      </c>
      <c r="E2675" s="8" t="s">
        <v>3503</v>
      </c>
      <c r="F2675" s="8" t="s">
        <v>30</v>
      </c>
    </row>
    <row r="2676" spans="1:6">
      <c r="A2676" s="8">
        <v>9305</v>
      </c>
      <c r="B2676" s="8" t="s">
        <v>3292</v>
      </c>
      <c r="C2676" s="8">
        <v>1</v>
      </c>
      <c r="D2676" s="8" t="s">
        <v>3504</v>
      </c>
      <c r="E2676" s="8" t="s">
        <v>3505</v>
      </c>
      <c r="F2676" s="8" t="s">
        <v>30</v>
      </c>
    </row>
    <row r="2677" spans="1:6" ht="57.6">
      <c r="A2677" s="8">
        <v>6458</v>
      </c>
      <c r="B2677" s="8" t="s">
        <v>3292</v>
      </c>
      <c r="C2677" s="8">
        <v>4</v>
      </c>
      <c r="D2677" s="8" t="s">
        <v>3506</v>
      </c>
      <c r="E2677" s="8" t="s">
        <v>3507</v>
      </c>
      <c r="F2677" s="8" t="s">
        <v>30</v>
      </c>
    </row>
    <row r="2678" spans="1:6" ht="86.4">
      <c r="A2678" s="8">
        <v>6357</v>
      </c>
      <c r="B2678" s="8" t="s">
        <v>3292</v>
      </c>
      <c r="C2678" s="8">
        <v>2</v>
      </c>
      <c r="D2678" s="8" t="s">
        <v>3508</v>
      </c>
      <c r="E2678" s="8" t="s">
        <v>3509</v>
      </c>
      <c r="F2678" s="8" t="s">
        <v>30</v>
      </c>
    </row>
    <row r="2679" spans="1:6" ht="43.2">
      <c r="A2679" s="8">
        <v>6371</v>
      </c>
      <c r="B2679" s="8" t="s">
        <v>3292</v>
      </c>
      <c r="C2679" s="8">
        <v>1</v>
      </c>
      <c r="D2679" s="8" t="s">
        <v>3510</v>
      </c>
      <c r="E2679" s="8" t="s">
        <v>3511</v>
      </c>
      <c r="F2679" s="8" t="s">
        <v>30</v>
      </c>
    </row>
    <row r="2680" spans="1:6" ht="86.4">
      <c r="A2680" s="8">
        <v>6384</v>
      </c>
      <c r="B2680" s="8" t="s">
        <v>3292</v>
      </c>
      <c r="C2680" s="8">
        <v>4</v>
      </c>
      <c r="D2680" s="8" t="s">
        <v>3512</v>
      </c>
      <c r="E2680" s="8" t="s">
        <v>783</v>
      </c>
      <c r="F2680" s="8" t="s">
        <v>30</v>
      </c>
    </row>
    <row r="2681" spans="1:6" ht="100.8">
      <c r="A2681" s="8">
        <v>6388</v>
      </c>
      <c r="B2681" s="8" t="s">
        <v>3292</v>
      </c>
      <c r="C2681" s="8">
        <v>2</v>
      </c>
      <c r="D2681" s="8" t="s">
        <v>3513</v>
      </c>
      <c r="E2681" s="8" t="s">
        <v>3514</v>
      </c>
      <c r="F2681" s="8" t="s">
        <v>30</v>
      </c>
    </row>
    <row r="2682" spans="1:6" ht="43.2">
      <c r="A2682" s="8">
        <v>6406</v>
      </c>
      <c r="B2682" s="8" t="s">
        <v>3292</v>
      </c>
      <c r="C2682" s="8">
        <v>1</v>
      </c>
      <c r="D2682" s="8" t="s">
        <v>3515</v>
      </c>
      <c r="E2682" s="8" t="s">
        <v>3516</v>
      </c>
      <c r="F2682" s="8" t="s">
        <v>30</v>
      </c>
    </row>
    <row r="2683" spans="1:6" ht="43.2">
      <c r="A2683" s="8">
        <v>6407</v>
      </c>
      <c r="B2683" s="8" t="s">
        <v>3292</v>
      </c>
      <c r="C2683" s="8">
        <v>3</v>
      </c>
      <c r="D2683" s="8" t="s">
        <v>3517</v>
      </c>
      <c r="E2683" s="8" t="s">
        <v>3518</v>
      </c>
      <c r="F2683" s="8" t="s">
        <v>30</v>
      </c>
    </row>
    <row r="2684" spans="1:6" ht="28.8">
      <c r="A2684" s="8">
        <v>6491</v>
      </c>
      <c r="B2684" s="8" t="s">
        <v>3292</v>
      </c>
      <c r="C2684" s="8">
        <v>1</v>
      </c>
      <c r="D2684" s="8" t="s">
        <v>3519</v>
      </c>
      <c r="E2684" s="8" t="s">
        <v>3520</v>
      </c>
      <c r="F2684" s="8" t="s">
        <v>30</v>
      </c>
    </row>
    <row r="2685" spans="1:6" ht="28.8">
      <c r="A2685" s="8">
        <v>6547</v>
      </c>
      <c r="B2685" s="8" t="s">
        <v>3292</v>
      </c>
      <c r="C2685" s="8">
        <v>5</v>
      </c>
      <c r="D2685" s="8" t="s">
        <v>3521</v>
      </c>
      <c r="E2685" s="8" t="s">
        <v>3522</v>
      </c>
      <c r="F2685" s="8" t="s">
        <v>30</v>
      </c>
    </row>
    <row r="2686" spans="1:6" ht="28.8">
      <c r="A2686" s="8">
        <v>6545</v>
      </c>
      <c r="B2686" s="8" t="s">
        <v>3292</v>
      </c>
      <c r="C2686" s="8">
        <v>1</v>
      </c>
      <c r="D2686" s="8" t="s">
        <v>3523</v>
      </c>
      <c r="E2686" s="8" t="s">
        <v>3524</v>
      </c>
      <c r="F2686" s="8" t="s">
        <v>30</v>
      </c>
    </row>
    <row r="2687" spans="1:6" ht="28.8">
      <c r="A2687" s="8">
        <v>6544</v>
      </c>
      <c r="B2687" s="8" t="s">
        <v>3292</v>
      </c>
      <c r="C2687" s="8">
        <v>3</v>
      </c>
      <c r="D2687" s="8" t="s">
        <v>3525</v>
      </c>
      <c r="E2687" s="8" t="s">
        <v>480</v>
      </c>
      <c r="F2687" s="8" t="s">
        <v>30</v>
      </c>
    </row>
    <row r="2688" spans="1:6" ht="72">
      <c r="A2688" s="8">
        <v>8713</v>
      </c>
      <c r="B2688" s="8" t="s">
        <v>3292</v>
      </c>
      <c r="C2688" s="8">
        <v>5</v>
      </c>
      <c r="D2688" s="8" t="s">
        <v>3526</v>
      </c>
      <c r="E2688" s="8" t="s">
        <v>3527</v>
      </c>
      <c r="F2688" s="8" t="s">
        <v>30</v>
      </c>
    </row>
    <row r="2689" spans="1:6" ht="43.2">
      <c r="A2689" s="8">
        <v>7884</v>
      </c>
      <c r="B2689" s="8" t="s">
        <v>3292</v>
      </c>
      <c r="C2689" s="8">
        <v>5</v>
      </c>
      <c r="D2689" s="8" t="s">
        <v>3528</v>
      </c>
      <c r="E2689" s="8" t="s">
        <v>3529</v>
      </c>
      <c r="F2689" s="8" t="s">
        <v>30</v>
      </c>
    </row>
    <row r="2690" spans="1:6" ht="86.4">
      <c r="A2690" s="8">
        <v>8700</v>
      </c>
      <c r="B2690" s="8" t="s">
        <v>3292</v>
      </c>
      <c r="C2690" s="8">
        <v>5</v>
      </c>
      <c r="D2690" s="8" t="s">
        <v>3530</v>
      </c>
      <c r="E2690" s="8" t="s">
        <v>3531</v>
      </c>
      <c r="F2690" s="8" t="s">
        <v>30</v>
      </c>
    </row>
    <row r="2691" spans="1:6" ht="100.8">
      <c r="A2691" s="8">
        <v>8649</v>
      </c>
      <c r="B2691" s="8" t="s">
        <v>3292</v>
      </c>
      <c r="C2691" s="8">
        <v>2</v>
      </c>
      <c r="D2691" s="8" t="s">
        <v>3532</v>
      </c>
      <c r="E2691" s="8" t="s">
        <v>3533</v>
      </c>
      <c r="F2691" s="8" t="s">
        <v>30</v>
      </c>
    </row>
    <row r="2692" spans="1:6" ht="86.4">
      <c r="A2692" s="8">
        <v>8693</v>
      </c>
      <c r="B2692" s="8" t="s">
        <v>3292</v>
      </c>
      <c r="C2692" s="8">
        <v>3</v>
      </c>
      <c r="D2692" s="8" t="s">
        <v>3534</v>
      </c>
      <c r="E2692" s="8" t="s">
        <v>3535</v>
      </c>
      <c r="F2692" s="8" t="s">
        <v>30</v>
      </c>
    </row>
    <row r="2693" spans="1:6" ht="409.6">
      <c r="A2693" s="8">
        <v>8681</v>
      </c>
      <c r="B2693" s="8" t="s">
        <v>3292</v>
      </c>
      <c r="C2693" s="8">
        <v>1</v>
      </c>
      <c r="D2693" s="8" t="s">
        <v>3536</v>
      </c>
      <c r="E2693" s="8" t="s">
        <v>3537</v>
      </c>
      <c r="F2693" s="8" t="s">
        <v>30</v>
      </c>
    </row>
    <row r="2694" spans="1:6" ht="86.4">
      <c r="A2694" s="8">
        <v>8666</v>
      </c>
      <c r="B2694" s="8" t="s">
        <v>3292</v>
      </c>
      <c r="C2694" s="8">
        <v>4</v>
      </c>
      <c r="D2694" s="8" t="s">
        <v>3538</v>
      </c>
      <c r="E2694" s="8" t="s">
        <v>3539</v>
      </c>
      <c r="F2694" s="8" t="s">
        <v>30</v>
      </c>
    </row>
    <row r="2695" spans="1:6" ht="72">
      <c r="A2695" s="8">
        <v>7900</v>
      </c>
      <c r="B2695" s="8" t="s">
        <v>3292</v>
      </c>
      <c r="C2695" s="8">
        <v>1</v>
      </c>
      <c r="D2695" s="8" t="s">
        <v>3540</v>
      </c>
      <c r="E2695" s="8" t="s">
        <v>3541</v>
      </c>
      <c r="F2695" s="8" t="s">
        <v>30</v>
      </c>
    </row>
    <row r="2696" spans="1:6" ht="86.4">
      <c r="A2696" s="8">
        <v>8764</v>
      </c>
      <c r="B2696" s="8" t="s">
        <v>3292</v>
      </c>
      <c r="C2696" s="8">
        <v>2</v>
      </c>
      <c r="D2696" s="8" t="s">
        <v>3542</v>
      </c>
      <c r="E2696" s="8" t="s">
        <v>3543</v>
      </c>
      <c r="F2696" s="8" t="s">
        <v>30</v>
      </c>
    </row>
    <row r="2697" spans="1:6" ht="57.6">
      <c r="A2697" s="8">
        <v>8662</v>
      </c>
      <c r="B2697" s="8" t="s">
        <v>3292</v>
      </c>
      <c r="C2697" s="8">
        <v>3</v>
      </c>
      <c r="D2697" s="8" t="s">
        <v>3544</v>
      </c>
      <c r="E2697" s="8" t="s">
        <v>3545</v>
      </c>
      <c r="F2697" s="8" t="s">
        <v>30</v>
      </c>
    </row>
    <row r="2698" spans="1:6" ht="28.8">
      <c r="A2698" s="8">
        <v>7917</v>
      </c>
      <c r="B2698" s="8" t="s">
        <v>3292</v>
      </c>
      <c r="C2698" s="8">
        <v>5</v>
      </c>
      <c r="D2698" s="8" t="s">
        <v>3546</v>
      </c>
      <c r="E2698" s="8" t="s">
        <v>3547</v>
      </c>
      <c r="F2698" s="8" t="s">
        <v>30</v>
      </c>
    </row>
    <row r="2699" spans="1:6" ht="72">
      <c r="A2699" s="8">
        <v>8691</v>
      </c>
      <c r="B2699" s="8" t="s">
        <v>3292</v>
      </c>
      <c r="C2699" s="8">
        <v>3</v>
      </c>
      <c r="D2699" s="8" t="s">
        <v>3548</v>
      </c>
      <c r="E2699" s="8" t="s">
        <v>3549</v>
      </c>
      <c r="F2699" s="8" t="s">
        <v>30</v>
      </c>
    </row>
    <row r="2700" spans="1:6" ht="43.2">
      <c r="A2700" s="8">
        <v>8914</v>
      </c>
      <c r="B2700" s="8" t="s">
        <v>3292</v>
      </c>
      <c r="C2700" s="8">
        <v>3</v>
      </c>
      <c r="D2700" s="8" t="s">
        <v>3550</v>
      </c>
      <c r="E2700" s="8" t="s">
        <v>3551</v>
      </c>
      <c r="F2700" s="8" t="s">
        <v>30</v>
      </c>
    </row>
    <row r="2701" spans="1:6" ht="57.6">
      <c r="A2701" s="8">
        <v>7041</v>
      </c>
      <c r="B2701" s="8" t="s">
        <v>3292</v>
      </c>
      <c r="C2701" s="8">
        <v>1</v>
      </c>
      <c r="D2701" s="8" t="s">
        <v>3552</v>
      </c>
      <c r="E2701" s="8" t="s">
        <v>3553</v>
      </c>
      <c r="F2701" s="8" t="s">
        <v>30</v>
      </c>
    </row>
    <row r="2702" spans="1:6" ht="86.4">
      <c r="A2702" s="8">
        <v>7040</v>
      </c>
      <c r="B2702" s="8" t="s">
        <v>3292</v>
      </c>
      <c r="C2702" s="8">
        <v>1</v>
      </c>
      <c r="D2702" s="8" t="s">
        <v>3554</v>
      </c>
      <c r="E2702" s="8" t="s">
        <v>3555</v>
      </c>
      <c r="F2702" s="8" t="s">
        <v>30</v>
      </c>
    </row>
    <row r="2703" spans="1:6" ht="28.8">
      <c r="A2703" s="8">
        <v>6500</v>
      </c>
      <c r="B2703" s="8" t="s">
        <v>3292</v>
      </c>
      <c r="C2703" s="8">
        <v>5</v>
      </c>
      <c r="D2703" s="8" t="s">
        <v>3556</v>
      </c>
      <c r="E2703" s="8" t="s">
        <v>3557</v>
      </c>
      <c r="F2703" s="8" t="s">
        <v>30</v>
      </c>
    </row>
    <row r="2704" spans="1:6" ht="43.2">
      <c r="A2704" s="8">
        <v>6510</v>
      </c>
      <c r="B2704" s="8" t="s">
        <v>3292</v>
      </c>
      <c r="C2704" s="8">
        <v>3</v>
      </c>
      <c r="D2704" s="8" t="s">
        <v>3558</v>
      </c>
      <c r="E2704" s="8" t="s">
        <v>3559</v>
      </c>
      <c r="F2704" s="8" t="s">
        <v>30</v>
      </c>
    </row>
    <row r="2705" spans="1:6" ht="28.8">
      <c r="A2705" s="8">
        <v>6528</v>
      </c>
      <c r="B2705" s="8" t="s">
        <v>3292</v>
      </c>
      <c r="C2705" s="8">
        <v>3</v>
      </c>
      <c r="D2705" s="8" t="s">
        <v>3560</v>
      </c>
      <c r="E2705" s="8" t="s">
        <v>811</v>
      </c>
      <c r="F2705" s="8" t="s">
        <v>30</v>
      </c>
    </row>
    <row r="2706" spans="1:6" ht="43.2">
      <c r="A2706" s="8">
        <v>7915</v>
      </c>
      <c r="B2706" s="8" t="s">
        <v>3292</v>
      </c>
      <c r="C2706" s="8">
        <v>1</v>
      </c>
      <c r="D2706" s="8" t="s">
        <v>3561</v>
      </c>
      <c r="E2706" s="8" t="s">
        <v>3562</v>
      </c>
      <c r="F2706" s="8" t="s">
        <v>30</v>
      </c>
    </row>
    <row r="2707" spans="1:6" ht="86.4">
      <c r="A2707" s="8">
        <v>7849</v>
      </c>
      <c r="B2707" s="8" t="s">
        <v>3292</v>
      </c>
      <c r="C2707" s="8">
        <v>2</v>
      </c>
      <c r="D2707" s="8" t="s">
        <v>3563</v>
      </c>
      <c r="E2707" s="8" t="s">
        <v>3564</v>
      </c>
      <c r="F2707" s="8" t="s">
        <v>30</v>
      </c>
    </row>
    <row r="2708" spans="1:6" ht="86.4">
      <c r="A2708" s="8">
        <v>7845</v>
      </c>
      <c r="B2708" s="8" t="s">
        <v>3292</v>
      </c>
      <c r="C2708" s="8">
        <v>1</v>
      </c>
      <c r="D2708" s="8" t="s">
        <v>3565</v>
      </c>
      <c r="E2708" s="8" t="s">
        <v>3566</v>
      </c>
      <c r="F2708" s="8" t="s">
        <v>30</v>
      </c>
    </row>
    <row r="2709" spans="1:6" ht="72">
      <c r="A2709" s="8">
        <v>7840</v>
      </c>
      <c r="B2709" s="8" t="s">
        <v>3292</v>
      </c>
      <c r="C2709" s="8">
        <v>3</v>
      </c>
      <c r="D2709" s="8" t="s">
        <v>3567</v>
      </c>
      <c r="E2709" s="8" t="s">
        <v>3568</v>
      </c>
      <c r="F2709" s="8" t="s">
        <v>30</v>
      </c>
    </row>
    <row r="2710" spans="1:6" ht="28.8">
      <c r="A2710" s="8">
        <v>9590</v>
      </c>
      <c r="B2710" s="8" t="s">
        <v>3292</v>
      </c>
      <c r="C2710" s="8">
        <v>3</v>
      </c>
      <c r="D2710" s="8" t="s">
        <v>3569</v>
      </c>
      <c r="E2710" s="8" t="s">
        <v>3570</v>
      </c>
      <c r="F2710" s="8" t="s">
        <v>30</v>
      </c>
    </row>
    <row r="2711" spans="1:6" ht="57.6">
      <c r="A2711" s="8">
        <v>6094</v>
      </c>
      <c r="B2711" s="8" t="s">
        <v>3292</v>
      </c>
      <c r="C2711" s="8">
        <v>2</v>
      </c>
      <c r="D2711" s="8" t="s">
        <v>3571</v>
      </c>
      <c r="E2711" s="8" t="s">
        <v>3572</v>
      </c>
      <c r="F2711" s="8" t="s">
        <v>30</v>
      </c>
    </row>
    <row r="2712" spans="1:6" ht="72">
      <c r="A2712" s="8">
        <v>6257</v>
      </c>
      <c r="B2712" s="8" t="s">
        <v>3292</v>
      </c>
      <c r="C2712" s="8">
        <v>2</v>
      </c>
      <c r="D2712" s="8" t="s">
        <v>3573</v>
      </c>
      <c r="E2712" s="8" t="s">
        <v>807</v>
      </c>
      <c r="F2712" s="8" t="s">
        <v>30</v>
      </c>
    </row>
    <row r="2713" spans="1:6" ht="43.2">
      <c r="A2713" s="8">
        <v>6054</v>
      </c>
      <c r="B2713" s="8" t="s">
        <v>3292</v>
      </c>
      <c r="C2713" s="8">
        <v>3</v>
      </c>
      <c r="D2713" s="8" t="s">
        <v>3574</v>
      </c>
      <c r="E2713" s="8" t="s">
        <v>3575</v>
      </c>
      <c r="F2713" s="8" t="s">
        <v>30</v>
      </c>
    </row>
    <row r="2714" spans="1:6">
      <c r="A2714" s="8">
        <v>9547</v>
      </c>
      <c r="B2714" s="8" t="s">
        <v>3292</v>
      </c>
      <c r="C2714" s="8">
        <v>5</v>
      </c>
      <c r="D2714" s="8" t="s">
        <v>3576</v>
      </c>
      <c r="E2714" s="8" t="s">
        <v>1921</v>
      </c>
      <c r="F2714" s="8" t="s">
        <v>30</v>
      </c>
    </row>
    <row r="2715" spans="1:6" ht="28.8">
      <c r="A2715" s="8">
        <v>9511</v>
      </c>
      <c r="B2715" s="8" t="s">
        <v>3292</v>
      </c>
      <c r="C2715" s="8">
        <v>4</v>
      </c>
      <c r="D2715" s="8" t="s">
        <v>3577</v>
      </c>
      <c r="E2715" s="8" t="s">
        <v>3578</v>
      </c>
      <c r="F2715" s="8" t="s">
        <v>30</v>
      </c>
    </row>
    <row r="2716" spans="1:6" ht="28.8">
      <c r="A2716" s="8">
        <v>9670</v>
      </c>
      <c r="B2716" s="8" t="s">
        <v>3292</v>
      </c>
      <c r="C2716" s="8">
        <v>1</v>
      </c>
      <c r="D2716" s="8" t="s">
        <v>3579</v>
      </c>
      <c r="E2716" s="8" t="s">
        <v>3580</v>
      </c>
      <c r="F2716" s="8" t="s">
        <v>30</v>
      </c>
    </row>
    <row r="2717" spans="1:6">
      <c r="A2717" s="8">
        <v>9743</v>
      </c>
      <c r="B2717" s="8" t="s">
        <v>3292</v>
      </c>
      <c r="C2717" s="8">
        <v>5</v>
      </c>
      <c r="D2717" s="8" t="s">
        <v>3581</v>
      </c>
      <c r="E2717" s="8" t="s">
        <v>3582</v>
      </c>
      <c r="F2717" s="8" t="s">
        <v>30</v>
      </c>
    </row>
    <row r="2718" spans="1:6" ht="57.6">
      <c r="A2718" s="8">
        <v>6278</v>
      </c>
      <c r="B2718" s="8" t="s">
        <v>3292</v>
      </c>
      <c r="C2718" s="8">
        <v>3</v>
      </c>
      <c r="D2718" s="8" t="s">
        <v>3583</v>
      </c>
      <c r="E2718" s="8" t="s">
        <v>3584</v>
      </c>
      <c r="F2718" s="8" t="s">
        <v>30</v>
      </c>
    </row>
    <row r="2719" spans="1:6" ht="28.8">
      <c r="A2719" s="8">
        <v>6036</v>
      </c>
      <c r="B2719" s="8" t="s">
        <v>3292</v>
      </c>
      <c r="C2719" s="8">
        <v>3</v>
      </c>
      <c r="D2719" s="8" t="s">
        <v>3585</v>
      </c>
      <c r="E2719" s="8" t="s">
        <v>3586</v>
      </c>
      <c r="F2719" s="8" t="s">
        <v>30</v>
      </c>
    </row>
    <row r="2720" spans="1:6" ht="86.4">
      <c r="A2720" s="8">
        <v>6282</v>
      </c>
      <c r="B2720" s="8" t="s">
        <v>3292</v>
      </c>
      <c r="C2720" s="8">
        <v>4</v>
      </c>
      <c r="D2720" s="8" t="s">
        <v>3587</v>
      </c>
      <c r="E2720" s="8" t="s">
        <v>3588</v>
      </c>
      <c r="F2720" s="8" t="s">
        <v>30</v>
      </c>
    </row>
    <row r="2721" spans="1:6" ht="172.8">
      <c r="A2721" s="8">
        <v>6236</v>
      </c>
      <c r="B2721" s="8" t="s">
        <v>3292</v>
      </c>
      <c r="C2721" s="8">
        <v>1</v>
      </c>
      <c r="D2721" s="8" t="s">
        <v>3589</v>
      </c>
      <c r="E2721" s="8" t="s">
        <v>3590</v>
      </c>
      <c r="F2721" s="8" t="s">
        <v>30</v>
      </c>
    </row>
    <row r="2722" spans="1:6" ht="144">
      <c r="A2722" s="8">
        <v>6310</v>
      </c>
      <c r="B2722" s="8" t="s">
        <v>3292</v>
      </c>
      <c r="C2722" s="8">
        <v>1</v>
      </c>
      <c r="D2722" s="8" t="s">
        <v>3591</v>
      </c>
      <c r="E2722" s="8" t="s">
        <v>1977</v>
      </c>
      <c r="F2722" s="8" t="s">
        <v>30</v>
      </c>
    </row>
    <row r="2723" spans="1:6" ht="57.6">
      <c r="A2723" s="8">
        <v>1999</v>
      </c>
      <c r="B2723" s="8" t="s">
        <v>3292</v>
      </c>
      <c r="C2723" s="8">
        <v>1</v>
      </c>
      <c r="D2723" s="8" t="s">
        <v>3592</v>
      </c>
      <c r="E2723" s="8" t="s">
        <v>3593</v>
      </c>
      <c r="F2723" s="8" t="s">
        <v>37</v>
      </c>
    </row>
    <row r="2724" spans="1:6" ht="57.6">
      <c r="A2724" s="8">
        <v>5323</v>
      </c>
      <c r="B2724" s="8" t="s">
        <v>3292</v>
      </c>
      <c r="C2724" s="8">
        <v>2</v>
      </c>
      <c r="D2724" s="8" t="s">
        <v>3594</v>
      </c>
      <c r="E2724" s="8" t="s">
        <v>3595</v>
      </c>
      <c r="F2724" s="8" t="s">
        <v>37</v>
      </c>
    </row>
    <row r="2725" spans="1:6" ht="43.2">
      <c r="A2725" s="8">
        <v>2293</v>
      </c>
      <c r="B2725" s="8" t="s">
        <v>3292</v>
      </c>
      <c r="C2725" s="8">
        <v>4</v>
      </c>
      <c r="D2725" s="8" t="s">
        <v>3596</v>
      </c>
      <c r="E2725" s="8" t="s">
        <v>3597</v>
      </c>
      <c r="F2725" s="8" t="s">
        <v>37</v>
      </c>
    </row>
    <row r="2726" spans="1:6" ht="28.8">
      <c r="A2726" s="8">
        <v>1073</v>
      </c>
      <c r="B2726" s="8" t="s">
        <v>3292</v>
      </c>
      <c r="C2726" s="8">
        <v>1</v>
      </c>
      <c r="D2726" s="8" t="s">
        <v>3598</v>
      </c>
      <c r="E2726" s="8" t="s">
        <v>3599</v>
      </c>
      <c r="F2726" s="8" t="s">
        <v>37</v>
      </c>
    </row>
    <row r="2727" spans="1:6" ht="57.6">
      <c r="A2727" s="8">
        <v>6118</v>
      </c>
      <c r="B2727" s="8" t="s">
        <v>3292</v>
      </c>
      <c r="C2727" s="8">
        <v>1</v>
      </c>
      <c r="D2727" s="8" t="s">
        <v>3600</v>
      </c>
      <c r="E2727" s="8" t="s">
        <v>3601</v>
      </c>
      <c r="F2727" s="8" t="s">
        <v>30</v>
      </c>
    </row>
    <row r="2728" spans="1:6" ht="28.8">
      <c r="A2728" s="8">
        <v>6031</v>
      </c>
      <c r="B2728" s="8" t="s">
        <v>3292</v>
      </c>
      <c r="C2728" s="8">
        <v>2</v>
      </c>
      <c r="D2728" s="8" t="s">
        <v>3602</v>
      </c>
      <c r="E2728" s="8" t="s">
        <v>3603</v>
      </c>
      <c r="F2728" s="8" t="s">
        <v>30</v>
      </c>
    </row>
    <row r="2729" spans="1:6" ht="43.2">
      <c r="A2729" s="8">
        <v>9457</v>
      </c>
      <c r="B2729" s="8" t="s">
        <v>3292</v>
      </c>
      <c r="C2729" s="8">
        <v>5</v>
      </c>
      <c r="D2729" s="8" t="s">
        <v>3604</v>
      </c>
      <c r="E2729" s="8" t="s">
        <v>3605</v>
      </c>
      <c r="F2729" s="8" t="s">
        <v>30</v>
      </c>
    </row>
    <row r="2730" spans="1:6" ht="43.2">
      <c r="A2730" s="8">
        <v>6028</v>
      </c>
      <c r="B2730" s="8" t="s">
        <v>3292</v>
      </c>
      <c r="C2730" s="8">
        <v>5</v>
      </c>
      <c r="D2730" s="8" t="s">
        <v>3606</v>
      </c>
      <c r="E2730" s="8" t="s">
        <v>3607</v>
      </c>
      <c r="F2730" s="8" t="s">
        <v>30</v>
      </c>
    </row>
    <row r="2731" spans="1:6" ht="72">
      <c r="A2731" s="8">
        <v>154</v>
      </c>
      <c r="B2731" s="8" t="s">
        <v>3292</v>
      </c>
      <c r="C2731" s="8">
        <v>1</v>
      </c>
      <c r="D2731" s="8" t="s">
        <v>3608</v>
      </c>
      <c r="E2731" s="8" t="s">
        <v>3609</v>
      </c>
      <c r="F2731" s="8" t="s">
        <v>38</v>
      </c>
    </row>
    <row r="2732" spans="1:6" ht="43.2">
      <c r="A2732" s="8">
        <v>5402</v>
      </c>
      <c r="B2732" s="8" t="s">
        <v>3292</v>
      </c>
      <c r="C2732" s="8">
        <v>1</v>
      </c>
      <c r="D2732" s="8" t="s">
        <v>3610</v>
      </c>
      <c r="E2732" s="8" t="s">
        <v>3611</v>
      </c>
      <c r="F2732" s="8" t="s">
        <v>38</v>
      </c>
    </row>
    <row r="2733" spans="1:6" ht="86.4">
      <c r="A2733" s="8">
        <v>5535</v>
      </c>
      <c r="B2733" s="8" t="s">
        <v>3292</v>
      </c>
      <c r="C2733" s="8">
        <v>5</v>
      </c>
      <c r="D2733" s="8" t="s">
        <v>3612</v>
      </c>
      <c r="E2733" s="8" t="s">
        <v>3329</v>
      </c>
      <c r="F2733" s="8" t="s">
        <v>38</v>
      </c>
    </row>
    <row r="2734" spans="1:6" ht="28.8">
      <c r="A2734" s="8">
        <v>188</v>
      </c>
      <c r="B2734" s="8" t="s">
        <v>3292</v>
      </c>
      <c r="C2734" s="8">
        <v>3</v>
      </c>
      <c r="D2734" s="8" t="s">
        <v>3613</v>
      </c>
      <c r="E2734" s="8" t="s">
        <v>3614</v>
      </c>
      <c r="F2734" s="8" t="s">
        <v>38</v>
      </c>
    </row>
    <row r="2735" spans="1:6" ht="86.4">
      <c r="A2735" s="8">
        <v>89</v>
      </c>
      <c r="B2735" s="8" t="s">
        <v>3292</v>
      </c>
      <c r="C2735" s="8">
        <v>1</v>
      </c>
      <c r="D2735" s="8" t="s">
        <v>249</v>
      </c>
      <c r="E2735" s="8" t="s">
        <v>15</v>
      </c>
      <c r="F2735" s="8" t="s">
        <v>38</v>
      </c>
    </row>
    <row r="2736" spans="1:6">
      <c r="A2736" s="8">
        <v>5392</v>
      </c>
      <c r="B2736" s="8" t="s">
        <v>3292</v>
      </c>
      <c r="C2736" s="8">
        <v>4</v>
      </c>
      <c r="D2736" s="8" t="s">
        <v>3615</v>
      </c>
      <c r="E2736" s="8" t="s">
        <v>40</v>
      </c>
      <c r="F2736" s="8" t="s">
        <v>38</v>
      </c>
    </row>
    <row r="2737" spans="1:6" ht="172.8">
      <c r="A2737" s="8">
        <v>5885</v>
      </c>
      <c r="B2737" s="8" t="s">
        <v>3292</v>
      </c>
      <c r="C2737" s="8">
        <v>3</v>
      </c>
      <c r="D2737" s="8" t="s">
        <v>3616</v>
      </c>
      <c r="E2737" s="8" t="s">
        <v>3617</v>
      </c>
      <c r="F2737" s="8" t="s">
        <v>38</v>
      </c>
    </row>
    <row r="2738" spans="1:6" ht="43.2">
      <c r="A2738" s="8">
        <v>6193</v>
      </c>
      <c r="B2738" s="8" t="s">
        <v>3292</v>
      </c>
      <c r="C2738" s="8">
        <v>1</v>
      </c>
      <c r="D2738" s="8" t="s">
        <v>3618</v>
      </c>
      <c r="E2738" s="8" t="s">
        <v>3619</v>
      </c>
      <c r="F2738" s="8" t="s">
        <v>30</v>
      </c>
    </row>
    <row r="2739" spans="1:6" ht="100.8">
      <c r="A2739" s="8">
        <v>5907</v>
      </c>
      <c r="B2739" s="8" t="s">
        <v>3292</v>
      </c>
      <c r="C2739" s="8">
        <v>5</v>
      </c>
      <c r="D2739" s="8" t="s">
        <v>3620</v>
      </c>
      <c r="E2739" s="8" t="s">
        <v>3621</v>
      </c>
      <c r="F2739" s="8" t="s">
        <v>37</v>
      </c>
    </row>
    <row r="2740" spans="1:6" ht="86.4">
      <c r="A2740" s="8">
        <v>6302</v>
      </c>
      <c r="B2740" s="8" t="s">
        <v>3292</v>
      </c>
      <c r="C2740" s="8">
        <v>2</v>
      </c>
      <c r="D2740" s="8" t="s">
        <v>3622</v>
      </c>
      <c r="E2740" s="8" t="s">
        <v>3623</v>
      </c>
      <c r="F2740" s="8" t="s">
        <v>30</v>
      </c>
    </row>
    <row r="2741" spans="1:6" ht="57.6">
      <c r="A2741" s="8">
        <v>6328</v>
      </c>
      <c r="B2741" s="8" t="s">
        <v>3292</v>
      </c>
      <c r="C2741" s="8">
        <v>1</v>
      </c>
      <c r="D2741" s="8" t="s">
        <v>3624</v>
      </c>
      <c r="E2741" s="8" t="s">
        <v>3625</v>
      </c>
      <c r="F2741" s="8" t="s">
        <v>30</v>
      </c>
    </row>
    <row r="2742" spans="1:6" ht="57.6">
      <c r="A2742" s="8">
        <v>6325</v>
      </c>
      <c r="B2742" s="8" t="s">
        <v>3292</v>
      </c>
      <c r="C2742" s="8">
        <v>5</v>
      </c>
      <c r="D2742" s="8" t="s">
        <v>3626</v>
      </c>
      <c r="E2742" s="8" t="s">
        <v>3627</v>
      </c>
      <c r="F2742" s="8" t="s">
        <v>30</v>
      </c>
    </row>
    <row r="2743" spans="1:6" ht="115.2">
      <c r="A2743" s="8">
        <v>6298</v>
      </c>
      <c r="B2743" s="8" t="s">
        <v>3292</v>
      </c>
      <c r="C2743" s="8">
        <v>1</v>
      </c>
      <c r="D2743" s="8" t="s">
        <v>3628</v>
      </c>
      <c r="E2743" s="8" t="s">
        <v>3629</v>
      </c>
      <c r="F2743" s="8" t="s">
        <v>30</v>
      </c>
    </row>
    <row r="2744" spans="1:6" ht="86.4">
      <c r="A2744" s="8">
        <v>6264</v>
      </c>
      <c r="B2744" s="8" t="s">
        <v>3292</v>
      </c>
      <c r="C2744" s="8">
        <v>3</v>
      </c>
      <c r="D2744" s="8" t="s">
        <v>3630</v>
      </c>
      <c r="E2744" s="8" t="s">
        <v>3631</v>
      </c>
      <c r="F2744" s="8" t="s">
        <v>30</v>
      </c>
    </row>
    <row r="2745" spans="1:6" ht="409.6">
      <c r="A2745" s="8">
        <v>6251</v>
      </c>
      <c r="B2745" s="8" t="s">
        <v>3292</v>
      </c>
      <c r="C2745" s="8">
        <v>3</v>
      </c>
      <c r="D2745" s="8" t="s">
        <v>3632</v>
      </c>
      <c r="E2745" s="8" t="s">
        <v>3633</v>
      </c>
      <c r="F2745" s="8" t="s">
        <v>30</v>
      </c>
    </row>
    <row r="2746" spans="1:6" ht="100.8">
      <c r="A2746" s="8">
        <v>6185</v>
      </c>
      <c r="B2746" s="8" t="s">
        <v>3292</v>
      </c>
      <c r="C2746" s="8">
        <v>4</v>
      </c>
      <c r="D2746" s="8" t="s">
        <v>3634</v>
      </c>
      <c r="E2746" s="8" t="s">
        <v>3635</v>
      </c>
      <c r="F2746" s="8" t="s">
        <v>30</v>
      </c>
    </row>
    <row r="2747" spans="1:6" ht="43.2">
      <c r="A2747" s="8">
        <v>9826</v>
      </c>
      <c r="B2747" s="8" t="s">
        <v>3292</v>
      </c>
      <c r="C2747" s="8">
        <v>3</v>
      </c>
      <c r="D2747" s="8" t="s">
        <v>3636</v>
      </c>
      <c r="E2747" s="8" t="s">
        <v>739</v>
      </c>
      <c r="F2747" s="8" t="s">
        <v>30</v>
      </c>
    </row>
    <row r="2748" spans="1:6" ht="86.4">
      <c r="A2748" s="8">
        <v>6147</v>
      </c>
      <c r="B2748" s="8" t="s">
        <v>3292</v>
      </c>
      <c r="C2748" s="8">
        <v>1</v>
      </c>
      <c r="D2748" s="8" t="s">
        <v>3637</v>
      </c>
      <c r="E2748" s="8" t="s">
        <v>3638</v>
      </c>
      <c r="F2748" s="8" t="s">
        <v>30</v>
      </c>
    </row>
    <row r="2749" spans="1:6">
      <c r="A2749" s="8">
        <v>9546</v>
      </c>
      <c r="B2749" s="8" t="s">
        <v>3292</v>
      </c>
      <c r="C2749" s="8">
        <v>5</v>
      </c>
      <c r="D2749" s="8" t="s">
        <v>3639</v>
      </c>
      <c r="E2749" s="8" t="s">
        <v>12</v>
      </c>
      <c r="F2749" s="8" t="s">
        <v>30</v>
      </c>
    </row>
    <row r="2750" spans="1:6" ht="43.2">
      <c r="A2750" s="8">
        <v>9817</v>
      </c>
      <c r="B2750" s="8" t="s">
        <v>3292</v>
      </c>
      <c r="C2750" s="8">
        <v>3</v>
      </c>
      <c r="D2750" s="8" t="s">
        <v>3640</v>
      </c>
      <c r="E2750" s="8" t="s">
        <v>3641</v>
      </c>
      <c r="F2750" s="8" t="s">
        <v>38</v>
      </c>
    </row>
    <row r="2751" spans="1:6" ht="28.8">
      <c r="A2751" s="8">
        <v>9447</v>
      </c>
      <c r="B2751" s="8" t="s">
        <v>3292</v>
      </c>
      <c r="C2751" s="8">
        <v>3</v>
      </c>
      <c r="D2751" s="8" t="s">
        <v>3642</v>
      </c>
      <c r="E2751" s="8" t="s">
        <v>3643</v>
      </c>
      <c r="F2751" s="8" t="s">
        <v>37</v>
      </c>
    </row>
    <row r="2752" spans="1:6" ht="129.6">
      <c r="A2752" s="8">
        <v>6229</v>
      </c>
      <c r="B2752" s="8" t="s">
        <v>3292</v>
      </c>
      <c r="C2752" s="8">
        <v>4</v>
      </c>
      <c r="D2752" s="8" t="s">
        <v>3644</v>
      </c>
      <c r="E2752" s="8" t="s">
        <v>3645</v>
      </c>
      <c r="F2752" s="8" t="s">
        <v>37</v>
      </c>
    </row>
    <row r="2753" spans="1:6" ht="72">
      <c r="A2753" s="8">
        <v>6322</v>
      </c>
      <c r="B2753" s="8" t="s">
        <v>3292</v>
      </c>
      <c r="C2753" s="8">
        <v>1</v>
      </c>
      <c r="D2753" s="8" t="s">
        <v>3646</v>
      </c>
      <c r="E2753" s="8" t="s">
        <v>3647</v>
      </c>
      <c r="F2753" s="8" t="s">
        <v>30</v>
      </c>
    </row>
    <row r="2754" spans="1:6" ht="28.8">
      <c r="A2754" s="8">
        <v>9449</v>
      </c>
      <c r="B2754" s="8" t="s">
        <v>3292</v>
      </c>
      <c r="C2754" s="8">
        <v>5</v>
      </c>
      <c r="D2754" s="8" t="s">
        <v>3648</v>
      </c>
      <c r="E2754" s="8" t="s">
        <v>3649</v>
      </c>
      <c r="F2754" s="8" t="s">
        <v>30</v>
      </c>
    </row>
    <row r="2755" spans="1:6" ht="43.2">
      <c r="A2755" s="8">
        <v>6321</v>
      </c>
      <c r="B2755" s="8" t="s">
        <v>3292</v>
      </c>
      <c r="C2755" s="8">
        <v>5</v>
      </c>
      <c r="D2755" s="8" t="s">
        <v>3650</v>
      </c>
      <c r="E2755" s="8" t="s">
        <v>3651</v>
      </c>
      <c r="F2755" s="8" t="s">
        <v>30</v>
      </c>
    </row>
    <row r="2756" spans="1:6" ht="72">
      <c r="A2756" s="8">
        <v>6348</v>
      </c>
      <c r="B2756" s="8" t="s">
        <v>3292</v>
      </c>
      <c r="C2756" s="8">
        <v>1</v>
      </c>
      <c r="D2756" s="8" t="s">
        <v>3652</v>
      </c>
      <c r="E2756" s="8" t="s">
        <v>3653</v>
      </c>
      <c r="F2756" s="8" t="s">
        <v>30</v>
      </c>
    </row>
    <row r="2757" spans="1:6">
      <c r="A2757" s="8">
        <v>8099</v>
      </c>
      <c r="B2757" s="8" t="s">
        <v>3292</v>
      </c>
      <c r="C2757" s="8">
        <v>5</v>
      </c>
      <c r="D2757" s="8" t="s">
        <v>3654</v>
      </c>
      <c r="E2757" s="8" t="s">
        <v>3655</v>
      </c>
      <c r="F2757" s="8" t="s">
        <v>30</v>
      </c>
    </row>
    <row r="2758" spans="1:6" ht="57.6">
      <c r="A2758" s="8">
        <v>6352</v>
      </c>
      <c r="B2758" s="8" t="s">
        <v>3292</v>
      </c>
      <c r="C2758" s="8">
        <v>5</v>
      </c>
      <c r="D2758" s="8" t="s">
        <v>3656</v>
      </c>
      <c r="E2758" s="8" t="s">
        <v>3657</v>
      </c>
      <c r="F2758" s="8" t="s">
        <v>30</v>
      </c>
    </row>
    <row r="2759" spans="1:6" ht="43.2">
      <c r="A2759" s="8">
        <v>7218</v>
      </c>
      <c r="B2759" s="8" t="s">
        <v>3292</v>
      </c>
      <c r="C2759" s="8">
        <v>3</v>
      </c>
      <c r="D2759" s="8" t="s">
        <v>3658</v>
      </c>
      <c r="E2759" s="8" t="s">
        <v>3659</v>
      </c>
      <c r="F2759" s="8" t="s">
        <v>30</v>
      </c>
    </row>
    <row r="2760" spans="1:6" ht="43.2">
      <c r="A2760" s="8">
        <v>8808</v>
      </c>
      <c r="B2760" s="8" t="s">
        <v>3292</v>
      </c>
      <c r="C2760" s="8">
        <v>4</v>
      </c>
      <c r="D2760" s="8" t="s">
        <v>3660</v>
      </c>
      <c r="E2760" s="8" t="s">
        <v>3661</v>
      </c>
      <c r="F2760" s="8" t="s">
        <v>30</v>
      </c>
    </row>
    <row r="2761" spans="1:6" ht="115.2">
      <c r="A2761" s="8">
        <v>8801</v>
      </c>
      <c r="B2761" s="8" t="s">
        <v>3292</v>
      </c>
      <c r="C2761" s="8">
        <v>2</v>
      </c>
      <c r="D2761" s="8" t="s">
        <v>3662</v>
      </c>
      <c r="E2761" s="8" t="s">
        <v>1977</v>
      </c>
      <c r="F2761" s="8" t="s">
        <v>30</v>
      </c>
    </row>
    <row r="2762" spans="1:6" ht="115.2">
      <c r="A2762" s="8">
        <v>8800</v>
      </c>
      <c r="B2762" s="8" t="s">
        <v>3292</v>
      </c>
      <c r="C2762" s="8">
        <v>1</v>
      </c>
      <c r="D2762" s="8" t="s">
        <v>3663</v>
      </c>
      <c r="E2762" s="8" t="s">
        <v>3664</v>
      </c>
      <c r="F2762" s="8" t="s">
        <v>30</v>
      </c>
    </row>
    <row r="2763" spans="1:6" ht="28.8">
      <c r="A2763" s="8">
        <v>7285</v>
      </c>
      <c r="B2763" s="8" t="s">
        <v>3292</v>
      </c>
      <c r="C2763" s="8">
        <v>2</v>
      </c>
      <c r="D2763" s="8" t="s">
        <v>3665</v>
      </c>
      <c r="E2763" s="8" t="s">
        <v>598</v>
      </c>
      <c r="F2763" s="8" t="s">
        <v>30</v>
      </c>
    </row>
    <row r="2764" spans="1:6">
      <c r="A2764" s="8">
        <v>7346</v>
      </c>
      <c r="B2764" s="8" t="s">
        <v>3292</v>
      </c>
      <c r="C2764" s="8">
        <v>2</v>
      </c>
      <c r="D2764" s="8" t="s">
        <v>3666</v>
      </c>
      <c r="E2764" s="8" t="s">
        <v>3667</v>
      </c>
      <c r="F2764" s="8" t="s">
        <v>30</v>
      </c>
    </row>
    <row r="2765" spans="1:6" ht="28.8">
      <c r="A2765" s="8">
        <v>7216</v>
      </c>
      <c r="B2765" s="8" t="s">
        <v>3292</v>
      </c>
      <c r="C2765" s="8">
        <v>5</v>
      </c>
      <c r="D2765" s="8" t="s">
        <v>3668</v>
      </c>
      <c r="E2765" s="8" t="s">
        <v>3669</v>
      </c>
      <c r="F2765" s="8" t="s">
        <v>30</v>
      </c>
    </row>
    <row r="2766" spans="1:6" ht="43.2">
      <c r="A2766" s="8">
        <v>7622</v>
      </c>
      <c r="B2766" s="8" t="s">
        <v>3292</v>
      </c>
      <c r="C2766" s="8">
        <v>1</v>
      </c>
      <c r="D2766" s="8" t="s">
        <v>3670</v>
      </c>
      <c r="E2766" s="8" t="s">
        <v>3671</v>
      </c>
      <c r="F2766" s="8" t="s">
        <v>30</v>
      </c>
    </row>
    <row r="2767" spans="1:6" ht="28.8">
      <c r="A2767" s="8">
        <v>7802</v>
      </c>
      <c r="B2767" s="8" t="s">
        <v>3292</v>
      </c>
      <c r="C2767" s="8">
        <v>5</v>
      </c>
      <c r="D2767" s="8" t="s">
        <v>3672</v>
      </c>
      <c r="E2767" s="8" t="s">
        <v>3673</v>
      </c>
      <c r="F2767" s="8" t="s">
        <v>30</v>
      </c>
    </row>
    <row r="2768" spans="1:6" ht="57.6">
      <c r="A2768" s="8">
        <v>7828</v>
      </c>
      <c r="B2768" s="8" t="s">
        <v>3292</v>
      </c>
      <c r="C2768" s="8">
        <v>5</v>
      </c>
      <c r="D2768" s="8" t="s">
        <v>3674</v>
      </c>
      <c r="E2768" s="8" t="s">
        <v>1444</v>
      </c>
      <c r="F2768" s="8" t="s">
        <v>30</v>
      </c>
    </row>
    <row r="2769" spans="1:6" ht="129.6">
      <c r="A2769" s="8">
        <v>7837</v>
      </c>
      <c r="B2769" s="8" t="s">
        <v>3292</v>
      </c>
      <c r="C2769" s="8">
        <v>1</v>
      </c>
      <c r="D2769" s="8" t="s">
        <v>3675</v>
      </c>
      <c r="E2769" s="8" t="s">
        <v>3676</v>
      </c>
      <c r="F2769" s="8" t="s">
        <v>30</v>
      </c>
    </row>
    <row r="2770" spans="1:6" ht="57.6">
      <c r="A2770" s="8">
        <v>6220</v>
      </c>
      <c r="B2770" s="8" t="s">
        <v>3292</v>
      </c>
      <c r="C2770" s="8">
        <v>2</v>
      </c>
      <c r="D2770" s="8" t="s">
        <v>3677</v>
      </c>
      <c r="E2770" s="8" t="s">
        <v>3678</v>
      </c>
      <c r="F2770" s="8" t="s">
        <v>30</v>
      </c>
    </row>
    <row r="2771" spans="1:6" ht="72">
      <c r="A2771" s="8">
        <v>6305</v>
      </c>
      <c r="B2771" s="8" t="s">
        <v>3292</v>
      </c>
      <c r="C2771" s="8">
        <v>1</v>
      </c>
      <c r="D2771" s="8" t="s">
        <v>3679</v>
      </c>
      <c r="E2771" s="8" t="s">
        <v>581</v>
      </c>
      <c r="F2771" s="8" t="s">
        <v>30</v>
      </c>
    </row>
    <row r="2772" spans="1:6" ht="86.4">
      <c r="A2772" s="8">
        <v>6225</v>
      </c>
      <c r="B2772" s="8" t="s">
        <v>3292</v>
      </c>
      <c r="C2772" s="8">
        <v>2</v>
      </c>
      <c r="D2772" s="8" t="s">
        <v>3680</v>
      </c>
      <c r="E2772" s="8" t="s">
        <v>3681</v>
      </c>
      <c r="F2772" s="8" t="s">
        <v>30</v>
      </c>
    </row>
    <row r="2773" spans="1:6" ht="187.2">
      <c r="A2773" s="8">
        <v>6226</v>
      </c>
      <c r="B2773" s="8" t="s">
        <v>3292</v>
      </c>
      <c r="C2773" s="8">
        <v>1</v>
      </c>
      <c r="D2773" s="8" t="s">
        <v>3682</v>
      </c>
      <c r="E2773" s="8" t="s">
        <v>3683</v>
      </c>
      <c r="F2773" s="8" t="s">
        <v>30</v>
      </c>
    </row>
    <row r="2774" spans="1:6" ht="72">
      <c r="A2774" s="8">
        <v>8445</v>
      </c>
      <c r="B2774" s="8" t="s">
        <v>3292</v>
      </c>
      <c r="C2774" s="8">
        <v>4</v>
      </c>
      <c r="D2774" s="8" t="s">
        <v>3422</v>
      </c>
      <c r="E2774" s="8" t="s">
        <v>3423</v>
      </c>
      <c r="F2774" s="8" t="s">
        <v>37</v>
      </c>
    </row>
    <row r="2775" spans="1:6" ht="409.6">
      <c r="A2775" s="8">
        <v>6251</v>
      </c>
      <c r="B2775" s="8" t="s">
        <v>3292</v>
      </c>
      <c r="C2775" s="8">
        <v>3</v>
      </c>
      <c r="D2775" s="8" t="s">
        <v>3632</v>
      </c>
      <c r="E2775" s="8" t="s">
        <v>3633</v>
      </c>
      <c r="F2775" s="8" t="s">
        <v>37</v>
      </c>
    </row>
    <row r="2776" spans="1:6" ht="57.6">
      <c r="A2776" s="8">
        <v>7166</v>
      </c>
      <c r="B2776" s="8" t="s">
        <v>3292</v>
      </c>
      <c r="C2776" s="8">
        <v>4</v>
      </c>
      <c r="D2776" s="8" t="s">
        <v>3452</v>
      </c>
      <c r="E2776" s="8" t="s">
        <v>3453</v>
      </c>
      <c r="F2776" s="8" t="s">
        <v>37</v>
      </c>
    </row>
    <row r="2777" spans="1:6" ht="86.4">
      <c r="A2777" s="8">
        <v>6282</v>
      </c>
      <c r="B2777" s="8" t="s">
        <v>3292</v>
      </c>
      <c r="C2777" s="8">
        <v>4</v>
      </c>
      <c r="D2777" s="8" t="s">
        <v>3587</v>
      </c>
      <c r="E2777" s="8" t="s">
        <v>3588</v>
      </c>
      <c r="F2777" s="8" t="s">
        <v>37</v>
      </c>
    </row>
    <row r="2778" spans="1:6" ht="86.4">
      <c r="A2778" s="8">
        <v>7086</v>
      </c>
      <c r="B2778" s="8" t="s">
        <v>3292</v>
      </c>
      <c r="C2778" s="8">
        <v>1</v>
      </c>
      <c r="D2778" s="8" t="s">
        <v>3457</v>
      </c>
      <c r="E2778" s="8" t="s">
        <v>3458</v>
      </c>
      <c r="F2778" s="8" t="s">
        <v>37</v>
      </c>
    </row>
    <row r="2779" spans="1:6" ht="230.4">
      <c r="A2779" s="8">
        <v>6232</v>
      </c>
      <c r="B2779" s="8" t="s">
        <v>3292</v>
      </c>
      <c r="C2779" s="8">
        <v>1</v>
      </c>
      <c r="D2779" s="8" t="s">
        <v>3684</v>
      </c>
      <c r="E2779" s="8" t="s">
        <v>3685</v>
      </c>
      <c r="F2779" s="8" t="s">
        <v>30</v>
      </c>
    </row>
    <row r="2780" spans="1:6">
      <c r="A2780" s="8">
        <v>9684</v>
      </c>
      <c r="B2780" s="8" t="s">
        <v>3292</v>
      </c>
      <c r="C2780" s="8">
        <v>5</v>
      </c>
      <c r="D2780" s="8" t="s">
        <v>3686</v>
      </c>
      <c r="E2780" s="8" t="s">
        <v>3687</v>
      </c>
      <c r="F2780" s="8" t="s">
        <v>30</v>
      </c>
    </row>
    <row r="2781" spans="1:6" ht="28.8">
      <c r="A2781" s="8">
        <v>9446</v>
      </c>
      <c r="B2781" s="8" t="s">
        <v>3292</v>
      </c>
      <c r="C2781" s="8">
        <v>4</v>
      </c>
      <c r="D2781" s="8" t="s">
        <v>3688</v>
      </c>
      <c r="E2781" s="8" t="s">
        <v>1490</v>
      </c>
      <c r="F2781" s="8" t="s">
        <v>30</v>
      </c>
    </row>
    <row r="2782" spans="1:6" ht="86.4">
      <c r="A2782" s="8">
        <v>8764</v>
      </c>
      <c r="B2782" s="8" t="s">
        <v>3292</v>
      </c>
      <c r="C2782" s="8">
        <v>2</v>
      </c>
      <c r="D2782" s="8" t="s">
        <v>3542</v>
      </c>
      <c r="E2782" s="8" t="s">
        <v>3543</v>
      </c>
      <c r="F2782" s="8" t="s">
        <v>37</v>
      </c>
    </row>
    <row r="2783" spans="1:6" ht="86.4">
      <c r="A2783" s="8">
        <v>6311</v>
      </c>
      <c r="B2783" s="8" t="s">
        <v>3292</v>
      </c>
      <c r="C2783" s="8">
        <v>1</v>
      </c>
      <c r="D2783" s="8" t="s">
        <v>3689</v>
      </c>
      <c r="E2783" s="8" t="s">
        <v>3690</v>
      </c>
      <c r="F2783" s="8" t="s">
        <v>30</v>
      </c>
    </row>
    <row r="2784" spans="1:6" ht="129.6">
      <c r="A2784" s="8">
        <v>6229</v>
      </c>
      <c r="B2784" s="8" t="s">
        <v>3292</v>
      </c>
      <c r="C2784" s="8">
        <v>4</v>
      </c>
      <c r="D2784" s="8" t="s">
        <v>3644</v>
      </c>
      <c r="E2784" s="8" t="s">
        <v>3645</v>
      </c>
      <c r="F2784" s="8" t="s">
        <v>30</v>
      </c>
    </row>
    <row r="2785" spans="1:6" ht="43.2">
      <c r="A2785" s="8">
        <v>6293</v>
      </c>
      <c r="B2785" s="8" t="s">
        <v>3292</v>
      </c>
      <c r="C2785" s="8">
        <v>1</v>
      </c>
      <c r="D2785" s="8" t="s">
        <v>3691</v>
      </c>
      <c r="E2785" s="8" t="s">
        <v>3692</v>
      </c>
      <c r="F2785" s="8" t="s">
        <v>30</v>
      </c>
    </row>
    <row r="2786" spans="1:6" ht="86.4">
      <c r="A2786" s="8">
        <v>6271</v>
      </c>
      <c r="B2786" s="8" t="s">
        <v>3292</v>
      </c>
      <c r="C2786" s="8">
        <v>3</v>
      </c>
      <c r="D2786" s="8" t="s">
        <v>3693</v>
      </c>
      <c r="E2786" s="8" t="s">
        <v>3694</v>
      </c>
      <c r="F2786" s="8" t="s">
        <v>30</v>
      </c>
    </row>
    <row r="2787" spans="1:6" ht="57.6">
      <c r="A2787" s="8">
        <v>6022</v>
      </c>
      <c r="B2787" s="8" t="s">
        <v>3292</v>
      </c>
      <c r="C2787" s="8">
        <v>1</v>
      </c>
      <c r="D2787" s="8" t="s">
        <v>3695</v>
      </c>
      <c r="E2787" s="8" t="s">
        <v>3696</v>
      </c>
      <c r="F2787" s="8" t="s">
        <v>30</v>
      </c>
    </row>
    <row r="2788" spans="1:6" ht="158.4">
      <c r="A2788" s="8">
        <v>6227</v>
      </c>
      <c r="B2788" s="8" t="s">
        <v>3292</v>
      </c>
      <c r="C2788" s="8">
        <v>2</v>
      </c>
      <c r="D2788" s="8" t="s">
        <v>3697</v>
      </c>
      <c r="E2788" s="8" t="s">
        <v>3698</v>
      </c>
      <c r="F2788" s="8" t="s">
        <v>30</v>
      </c>
    </row>
    <row r="2789" spans="1:6" ht="72">
      <c r="A2789" s="8">
        <v>6050</v>
      </c>
      <c r="B2789" s="8" t="s">
        <v>3292</v>
      </c>
      <c r="C2789" s="8">
        <v>5</v>
      </c>
      <c r="D2789" s="8" t="s">
        <v>3699</v>
      </c>
      <c r="E2789" s="8" t="s">
        <v>3700</v>
      </c>
      <c r="F2789" s="8" t="s">
        <v>30</v>
      </c>
    </row>
    <row r="2790" spans="1:6" ht="28.8">
      <c r="A2790" s="8">
        <v>6062</v>
      </c>
      <c r="B2790" s="8" t="s">
        <v>3292</v>
      </c>
      <c r="C2790" s="8">
        <v>5</v>
      </c>
      <c r="D2790" s="8" t="s">
        <v>3701</v>
      </c>
      <c r="E2790" s="8" t="s">
        <v>3702</v>
      </c>
      <c r="F2790" s="8" t="s">
        <v>30</v>
      </c>
    </row>
    <row r="2791" spans="1:6" ht="43.2">
      <c r="A2791" s="8">
        <v>6268</v>
      </c>
      <c r="B2791" s="8" t="s">
        <v>3292</v>
      </c>
      <c r="C2791" s="8">
        <v>1</v>
      </c>
      <c r="D2791" s="8" t="s">
        <v>3703</v>
      </c>
      <c r="E2791" s="8" t="s">
        <v>3704</v>
      </c>
      <c r="F2791" s="8" t="s">
        <v>30</v>
      </c>
    </row>
    <row r="2792" spans="1:6" ht="72">
      <c r="A2792" s="8">
        <v>1953</v>
      </c>
      <c r="B2792" s="8" t="s">
        <v>3292</v>
      </c>
      <c r="C2792" s="8">
        <v>1</v>
      </c>
      <c r="D2792" s="8" t="s">
        <v>3705</v>
      </c>
      <c r="E2792" s="8" t="s">
        <v>3706</v>
      </c>
      <c r="F2792" s="8" t="s">
        <v>36</v>
      </c>
    </row>
    <row r="2793" spans="1:6" ht="57.6">
      <c r="A2793" s="8">
        <v>5930</v>
      </c>
      <c r="B2793" s="8" t="s">
        <v>3292</v>
      </c>
      <c r="C2793" s="8">
        <v>1</v>
      </c>
      <c r="D2793" s="8" t="s">
        <v>3707</v>
      </c>
      <c r="E2793" s="8" t="s">
        <v>3708</v>
      </c>
      <c r="F2793" s="8" t="s">
        <v>38</v>
      </c>
    </row>
    <row r="2794" spans="1:6" ht="43.2">
      <c r="A2794" s="8">
        <v>7137</v>
      </c>
      <c r="B2794" s="8" t="s">
        <v>3292</v>
      </c>
      <c r="C2794" s="8">
        <v>2</v>
      </c>
      <c r="D2794" s="8" t="s">
        <v>3475</v>
      </c>
      <c r="E2794" s="8" t="s">
        <v>3476</v>
      </c>
      <c r="F2794" s="8" t="s">
        <v>38</v>
      </c>
    </row>
    <row r="2795" spans="1:6" ht="28.8">
      <c r="A2795" s="8">
        <v>6538</v>
      </c>
      <c r="B2795" s="8" t="s">
        <v>3292</v>
      </c>
      <c r="C2795" s="8">
        <v>3</v>
      </c>
      <c r="D2795" s="8" t="s">
        <v>3709</v>
      </c>
      <c r="E2795" s="8" t="s">
        <v>1153</v>
      </c>
      <c r="F2795" s="8" t="s">
        <v>38</v>
      </c>
    </row>
    <row r="2796" spans="1:6" ht="43.2">
      <c r="A2796" s="8">
        <v>6513</v>
      </c>
      <c r="B2796" s="8" t="s">
        <v>3292</v>
      </c>
      <c r="C2796" s="8">
        <v>2</v>
      </c>
      <c r="D2796" s="8" t="s">
        <v>3710</v>
      </c>
      <c r="E2796" s="8" t="s">
        <v>3711</v>
      </c>
      <c r="F2796" s="8" t="s">
        <v>14</v>
      </c>
    </row>
    <row r="2797" spans="1:6" ht="172.8">
      <c r="A2797" s="8">
        <v>7889</v>
      </c>
      <c r="B2797" s="8" t="s">
        <v>3292</v>
      </c>
      <c r="C2797" s="8">
        <v>1</v>
      </c>
      <c r="D2797" s="8" t="s">
        <v>3712</v>
      </c>
      <c r="E2797" s="8" t="s">
        <v>3713</v>
      </c>
      <c r="F2797" s="8" t="s">
        <v>14</v>
      </c>
    </row>
    <row r="2798" spans="1:6" ht="43.2">
      <c r="A2798" s="8">
        <v>6028</v>
      </c>
      <c r="B2798" s="8" t="s">
        <v>3292</v>
      </c>
      <c r="C2798" s="8">
        <v>5</v>
      </c>
      <c r="D2798" s="8" t="s">
        <v>3606</v>
      </c>
      <c r="E2798" s="8" t="s">
        <v>3607</v>
      </c>
      <c r="F2798" s="8" t="s">
        <v>14</v>
      </c>
    </row>
    <row r="2799" spans="1:6" ht="100.8">
      <c r="A2799" s="8">
        <v>8649</v>
      </c>
      <c r="B2799" s="8" t="s">
        <v>3292</v>
      </c>
      <c r="C2799" s="8">
        <v>2</v>
      </c>
      <c r="D2799" s="8" t="s">
        <v>3532</v>
      </c>
      <c r="E2799" s="8" t="s">
        <v>3533</v>
      </c>
      <c r="F2799" s="8" t="s">
        <v>14</v>
      </c>
    </row>
    <row r="2800" spans="1:6" ht="86.4">
      <c r="A2800" s="8">
        <v>5918</v>
      </c>
      <c r="B2800" s="8" t="s">
        <v>3292</v>
      </c>
      <c r="C2800" s="8">
        <v>1</v>
      </c>
      <c r="D2800" s="8" t="s">
        <v>3714</v>
      </c>
      <c r="E2800" s="8" t="s">
        <v>26</v>
      </c>
      <c r="F2800" s="8" t="s">
        <v>14</v>
      </c>
    </row>
    <row r="2801" spans="1:6" ht="100.8">
      <c r="A2801" s="8">
        <v>8659</v>
      </c>
      <c r="B2801" s="8" t="s">
        <v>3292</v>
      </c>
      <c r="C2801" s="8">
        <v>1</v>
      </c>
      <c r="D2801" s="8" t="s">
        <v>3715</v>
      </c>
      <c r="E2801" s="8" t="s">
        <v>3716</v>
      </c>
      <c r="F2801" s="8" t="s">
        <v>14</v>
      </c>
    </row>
    <row r="2802" spans="1:6" ht="57.6">
      <c r="A2802" s="8">
        <v>8662</v>
      </c>
      <c r="B2802" s="8" t="s">
        <v>3292</v>
      </c>
      <c r="C2802" s="8">
        <v>3</v>
      </c>
      <c r="D2802" s="8" t="s">
        <v>3544</v>
      </c>
      <c r="E2802" s="8" t="s">
        <v>3545</v>
      </c>
      <c r="F2802" s="8" t="s">
        <v>14</v>
      </c>
    </row>
    <row r="2803" spans="1:6" ht="57.6">
      <c r="A2803" s="8">
        <v>7032</v>
      </c>
      <c r="B2803" s="8" t="s">
        <v>3292</v>
      </c>
      <c r="C2803" s="8">
        <v>1</v>
      </c>
      <c r="D2803" s="8" t="s">
        <v>3717</v>
      </c>
      <c r="E2803" s="8" t="s">
        <v>3718</v>
      </c>
      <c r="F2803" s="8" t="s">
        <v>14</v>
      </c>
    </row>
    <row r="2804" spans="1:6" ht="100.8">
      <c r="A2804" s="8">
        <v>5905</v>
      </c>
      <c r="B2804" s="8" t="s">
        <v>3292</v>
      </c>
      <c r="C2804" s="8">
        <v>2</v>
      </c>
      <c r="D2804" s="8" t="s">
        <v>3719</v>
      </c>
      <c r="E2804" s="8" t="s">
        <v>3720</v>
      </c>
      <c r="F2804" s="8" t="s">
        <v>14</v>
      </c>
    </row>
    <row r="2805" spans="1:6" ht="129.6">
      <c r="A2805" s="8">
        <v>8635</v>
      </c>
      <c r="B2805" s="8" t="s">
        <v>3292</v>
      </c>
      <c r="C2805" s="8">
        <v>2</v>
      </c>
      <c r="D2805" s="8" t="s">
        <v>3721</v>
      </c>
      <c r="E2805" s="8" t="s">
        <v>1134</v>
      </c>
      <c r="F2805" s="8" t="s">
        <v>14</v>
      </c>
    </row>
    <row r="2806" spans="1:6" ht="28.8">
      <c r="A2806" s="8">
        <v>7921</v>
      </c>
      <c r="B2806" s="8" t="s">
        <v>3292</v>
      </c>
      <c r="C2806" s="8">
        <v>3</v>
      </c>
      <c r="D2806" s="8" t="s">
        <v>3722</v>
      </c>
      <c r="E2806" s="8" t="s">
        <v>3723</v>
      </c>
      <c r="F2806" s="8" t="s">
        <v>14</v>
      </c>
    </row>
    <row r="2807" spans="1:6" ht="28.8">
      <c r="A2807" s="8">
        <v>6516</v>
      </c>
      <c r="B2807" s="8" t="s">
        <v>3292</v>
      </c>
      <c r="C2807" s="8">
        <v>1</v>
      </c>
      <c r="D2807" s="8" t="s">
        <v>3724</v>
      </c>
      <c r="E2807" s="8" t="s">
        <v>17</v>
      </c>
      <c r="F2807" s="8" t="s">
        <v>14</v>
      </c>
    </row>
    <row r="2808" spans="1:6" ht="57.6">
      <c r="A2808" s="8">
        <v>5930</v>
      </c>
      <c r="B2808" s="8" t="s">
        <v>3292</v>
      </c>
      <c r="C2808" s="8">
        <v>1</v>
      </c>
      <c r="D2808" s="8" t="s">
        <v>3707</v>
      </c>
      <c r="E2808" s="8" t="s">
        <v>3708</v>
      </c>
      <c r="F2808" s="8" t="s">
        <v>14</v>
      </c>
    </row>
    <row r="2809" spans="1:6" ht="86.4">
      <c r="A2809" s="8">
        <v>5949</v>
      </c>
      <c r="B2809" s="8" t="s">
        <v>3292</v>
      </c>
      <c r="C2809" s="8">
        <v>5</v>
      </c>
      <c r="D2809" s="8" t="s">
        <v>3725</v>
      </c>
      <c r="E2809" s="8" t="s">
        <v>3726</v>
      </c>
      <c r="F2809" s="8" t="s">
        <v>14</v>
      </c>
    </row>
    <row r="2810" spans="1:6" ht="72">
      <c r="A2810" s="8">
        <v>8445</v>
      </c>
      <c r="B2810" s="8" t="s">
        <v>3292</v>
      </c>
      <c r="C2810" s="8">
        <v>4</v>
      </c>
      <c r="D2810" s="8" t="s">
        <v>3422</v>
      </c>
      <c r="E2810" s="8" t="s">
        <v>3423</v>
      </c>
      <c r="F2810" s="8" t="s">
        <v>14</v>
      </c>
    </row>
    <row r="2811" spans="1:6" ht="43.2">
      <c r="A2811" s="8">
        <v>6552</v>
      </c>
      <c r="B2811" s="8" t="s">
        <v>3292</v>
      </c>
      <c r="C2811" s="8">
        <v>1</v>
      </c>
      <c r="D2811" s="8" t="s">
        <v>3487</v>
      </c>
      <c r="E2811" s="8" t="s">
        <v>3488</v>
      </c>
      <c r="F2811" s="8" t="s">
        <v>14</v>
      </c>
    </row>
    <row r="2812" spans="1:6" ht="28.8">
      <c r="A2812" s="8">
        <v>6696</v>
      </c>
      <c r="B2812" s="8" t="s">
        <v>3292</v>
      </c>
      <c r="C2812" s="8">
        <v>1</v>
      </c>
      <c r="D2812" s="8" t="s">
        <v>3727</v>
      </c>
      <c r="E2812" s="8" t="s">
        <v>3728</v>
      </c>
      <c r="F2812" s="8" t="s">
        <v>14</v>
      </c>
    </row>
    <row r="2813" spans="1:6" ht="28.8">
      <c r="A2813" s="8">
        <v>6700</v>
      </c>
      <c r="B2813" s="8" t="s">
        <v>3292</v>
      </c>
      <c r="C2813" s="8">
        <v>4</v>
      </c>
      <c r="D2813" s="8" t="s">
        <v>3729</v>
      </c>
      <c r="E2813" s="8" t="s">
        <v>25</v>
      </c>
      <c r="F2813" s="8" t="s">
        <v>14</v>
      </c>
    </row>
    <row r="2814" spans="1:6" ht="28.8">
      <c r="A2814" s="8">
        <v>6545</v>
      </c>
      <c r="B2814" s="8" t="s">
        <v>3292</v>
      </c>
      <c r="C2814" s="8">
        <v>1</v>
      </c>
      <c r="D2814" s="8" t="s">
        <v>3523</v>
      </c>
      <c r="E2814" s="8" t="s">
        <v>3524</v>
      </c>
      <c r="F2814" s="8" t="s">
        <v>14</v>
      </c>
    </row>
    <row r="2815" spans="1:6" ht="57.6">
      <c r="A2815" s="8">
        <v>7978</v>
      </c>
      <c r="B2815" s="8" t="s">
        <v>3292</v>
      </c>
      <c r="C2815" s="8">
        <v>1</v>
      </c>
      <c r="D2815" s="8" t="s">
        <v>3730</v>
      </c>
      <c r="E2815" s="8" t="s">
        <v>637</v>
      </c>
      <c r="F2815" s="8" t="s">
        <v>14</v>
      </c>
    </row>
    <row r="2816" spans="1:6" ht="43.2">
      <c r="A2816" s="8">
        <v>8015</v>
      </c>
      <c r="B2816" s="8" t="s">
        <v>3292</v>
      </c>
      <c r="C2816" s="8">
        <v>2</v>
      </c>
      <c r="D2816" s="8" t="s">
        <v>3731</v>
      </c>
      <c r="E2816" s="8" t="s">
        <v>3609</v>
      </c>
      <c r="F2816" s="8" t="s">
        <v>14</v>
      </c>
    </row>
    <row r="2817" spans="1:6" ht="129.6">
      <c r="A2817" s="8">
        <v>5976</v>
      </c>
      <c r="B2817" s="8" t="s">
        <v>3292</v>
      </c>
      <c r="C2817" s="8">
        <v>1</v>
      </c>
      <c r="D2817" s="8" t="s">
        <v>3732</v>
      </c>
      <c r="E2817" s="8" t="s">
        <v>3733</v>
      </c>
      <c r="F2817" s="8" t="s">
        <v>14</v>
      </c>
    </row>
    <row r="2818" spans="1:6" ht="72">
      <c r="A2818" s="8">
        <v>5968</v>
      </c>
      <c r="B2818" s="8" t="s">
        <v>3292</v>
      </c>
      <c r="C2818" s="8">
        <v>3</v>
      </c>
      <c r="D2818" s="8" t="s">
        <v>3734</v>
      </c>
      <c r="E2818" s="8" t="s">
        <v>1134</v>
      </c>
      <c r="F2818" s="8" t="s">
        <v>14</v>
      </c>
    </row>
    <row r="2819" spans="1:6" ht="57.6">
      <c r="A2819" s="8">
        <v>9428</v>
      </c>
      <c r="B2819" s="8" t="s">
        <v>3292</v>
      </c>
      <c r="C2819" s="8">
        <v>4</v>
      </c>
      <c r="D2819" s="8" t="s">
        <v>3735</v>
      </c>
      <c r="E2819" s="8" t="s">
        <v>1134</v>
      </c>
      <c r="F2819" s="8" t="s">
        <v>14</v>
      </c>
    </row>
    <row r="2820" spans="1:6" ht="43.2">
      <c r="A2820" s="8">
        <v>8520</v>
      </c>
      <c r="B2820" s="8" t="s">
        <v>3292</v>
      </c>
      <c r="C2820" s="8">
        <v>3</v>
      </c>
      <c r="D2820" s="8" t="s">
        <v>3417</v>
      </c>
      <c r="E2820" s="8" t="s">
        <v>3418</v>
      </c>
      <c r="F2820" s="8" t="s">
        <v>14</v>
      </c>
    </row>
    <row r="2821" spans="1:6" ht="43.2">
      <c r="A2821" s="8">
        <v>8059</v>
      </c>
      <c r="B2821" s="8" t="s">
        <v>3292</v>
      </c>
      <c r="C2821" s="8">
        <v>2</v>
      </c>
      <c r="D2821" s="8" t="s">
        <v>3435</v>
      </c>
      <c r="E2821" s="8" t="s">
        <v>848</v>
      </c>
      <c r="F2821" s="8" t="s">
        <v>14</v>
      </c>
    </row>
    <row r="2822" spans="1:6" ht="28.8">
      <c r="A2822" s="8">
        <v>6635</v>
      </c>
      <c r="B2822" s="8" t="s">
        <v>3292</v>
      </c>
      <c r="C2822" s="8">
        <v>1</v>
      </c>
      <c r="D2822" s="8" t="s">
        <v>3736</v>
      </c>
      <c r="E2822" s="8" t="s">
        <v>3737</v>
      </c>
      <c r="F2822" s="8" t="s">
        <v>14</v>
      </c>
    </row>
    <row r="2823" spans="1:6" ht="28.8">
      <c r="A2823" s="8">
        <v>8954</v>
      </c>
      <c r="B2823" s="8" t="s">
        <v>3292</v>
      </c>
      <c r="C2823" s="8">
        <v>4</v>
      </c>
      <c r="D2823" s="8" t="s">
        <v>3738</v>
      </c>
      <c r="E2823" s="8" t="s">
        <v>3739</v>
      </c>
      <c r="F2823" s="8" t="s">
        <v>14</v>
      </c>
    </row>
    <row r="2824" spans="1:6" ht="43.2">
      <c r="A2824" s="8">
        <v>9817</v>
      </c>
      <c r="B2824" s="8" t="s">
        <v>3292</v>
      </c>
      <c r="C2824" s="8">
        <v>3</v>
      </c>
      <c r="D2824" s="8" t="s">
        <v>3640</v>
      </c>
      <c r="E2824" s="8" t="s">
        <v>3641</v>
      </c>
      <c r="F2824" s="8" t="s">
        <v>14</v>
      </c>
    </row>
    <row r="2825" spans="1:6" ht="57.6">
      <c r="A2825" s="8">
        <v>6968</v>
      </c>
      <c r="B2825" s="8" t="s">
        <v>3292</v>
      </c>
      <c r="C2825" s="8">
        <v>4</v>
      </c>
      <c r="D2825" s="8" t="s">
        <v>3740</v>
      </c>
      <c r="E2825" s="8" t="s">
        <v>3741</v>
      </c>
      <c r="F2825" s="8" t="s">
        <v>14</v>
      </c>
    </row>
    <row r="2826" spans="1:6" ht="57.6">
      <c r="A2826" s="8">
        <v>142</v>
      </c>
      <c r="B2826" s="8" t="s">
        <v>3292</v>
      </c>
      <c r="C2826" s="8">
        <v>4</v>
      </c>
      <c r="D2826" s="8" t="s">
        <v>3742</v>
      </c>
      <c r="E2826" s="8" t="s">
        <v>3743</v>
      </c>
      <c r="F2826" s="8" t="s">
        <v>14</v>
      </c>
    </row>
    <row r="2827" spans="1:6" ht="43.2">
      <c r="A2827" s="8">
        <v>143</v>
      </c>
      <c r="B2827" s="8" t="s">
        <v>3292</v>
      </c>
      <c r="C2827" s="8">
        <v>1</v>
      </c>
      <c r="D2827" s="8" t="s">
        <v>3744</v>
      </c>
      <c r="E2827" s="8" t="s">
        <v>3745</v>
      </c>
      <c r="F2827" s="8" t="s">
        <v>14</v>
      </c>
    </row>
    <row r="2828" spans="1:6" ht="86.4">
      <c r="A2828" s="8">
        <v>153</v>
      </c>
      <c r="B2828" s="8" t="s">
        <v>3292</v>
      </c>
      <c r="C2828" s="8">
        <v>1</v>
      </c>
      <c r="D2828" s="8" t="s">
        <v>3746</v>
      </c>
      <c r="E2828" s="8" t="s">
        <v>3747</v>
      </c>
      <c r="F2828" s="8" t="s">
        <v>14</v>
      </c>
    </row>
    <row r="2829" spans="1:6" ht="72">
      <c r="A2829" s="8">
        <v>154</v>
      </c>
      <c r="B2829" s="8" t="s">
        <v>3292</v>
      </c>
      <c r="C2829" s="8">
        <v>1</v>
      </c>
      <c r="D2829" s="8" t="s">
        <v>3608</v>
      </c>
      <c r="E2829" s="8" t="s">
        <v>3609</v>
      </c>
      <c r="F2829" s="8" t="s">
        <v>14</v>
      </c>
    </row>
    <row r="2830" spans="1:6" ht="28.8">
      <c r="A2830" s="8">
        <v>3132</v>
      </c>
      <c r="B2830" s="8" t="s">
        <v>3292</v>
      </c>
      <c r="C2830" s="8">
        <v>4</v>
      </c>
      <c r="D2830" s="8" t="s">
        <v>3748</v>
      </c>
      <c r="E2830" s="8" t="s">
        <v>3749</v>
      </c>
      <c r="F2830" s="8" t="s">
        <v>14</v>
      </c>
    </row>
    <row r="2831" spans="1:6" ht="28.8">
      <c r="A2831" s="8">
        <v>3134</v>
      </c>
      <c r="B2831" s="8" t="s">
        <v>3292</v>
      </c>
      <c r="C2831" s="8">
        <v>2</v>
      </c>
      <c r="D2831" s="8" t="s">
        <v>3750</v>
      </c>
      <c r="E2831" s="8" t="s">
        <v>3751</v>
      </c>
      <c r="F2831" s="8" t="s">
        <v>14</v>
      </c>
    </row>
    <row r="2832" spans="1:6" ht="43.2">
      <c r="A2832" s="8">
        <v>3139</v>
      </c>
      <c r="B2832" s="8" t="s">
        <v>3292</v>
      </c>
      <c r="C2832" s="8">
        <v>3</v>
      </c>
      <c r="D2832" s="8" t="s">
        <v>3365</v>
      </c>
      <c r="E2832" s="8" t="s">
        <v>3366</v>
      </c>
      <c r="F2832" s="8" t="s">
        <v>14</v>
      </c>
    </row>
    <row r="2833" spans="1:6" ht="28.8">
      <c r="A2833" s="8">
        <v>2170</v>
      </c>
      <c r="B2833" s="8" t="s">
        <v>3292</v>
      </c>
      <c r="C2833" s="8">
        <v>5</v>
      </c>
      <c r="D2833" s="8" t="s">
        <v>3401</v>
      </c>
      <c r="E2833" s="8" t="s">
        <v>1639</v>
      </c>
      <c r="F2833" s="8" t="s">
        <v>14</v>
      </c>
    </row>
    <row r="2834" spans="1:6" ht="57.6">
      <c r="A2834" s="8">
        <v>3142</v>
      </c>
      <c r="B2834" s="8" t="s">
        <v>3292</v>
      </c>
      <c r="C2834" s="8">
        <v>1</v>
      </c>
      <c r="D2834" s="8" t="s">
        <v>3752</v>
      </c>
      <c r="E2834" s="8" t="s">
        <v>3488</v>
      </c>
      <c r="F2834" s="8" t="s">
        <v>14</v>
      </c>
    </row>
    <row r="2835" spans="1:6" ht="28.8">
      <c r="A2835" s="8">
        <v>3195</v>
      </c>
      <c r="B2835" s="8" t="s">
        <v>3292</v>
      </c>
      <c r="C2835" s="8">
        <v>1</v>
      </c>
      <c r="D2835" s="8" t="s">
        <v>3753</v>
      </c>
      <c r="E2835" s="8" t="s">
        <v>17</v>
      </c>
      <c r="F2835" s="8" t="s">
        <v>14</v>
      </c>
    </row>
    <row r="2836" spans="1:6" ht="28.8">
      <c r="A2836" s="8">
        <v>3200</v>
      </c>
      <c r="B2836" s="8" t="s">
        <v>3292</v>
      </c>
      <c r="C2836" s="8">
        <v>4</v>
      </c>
      <c r="D2836" s="8" t="s">
        <v>3754</v>
      </c>
      <c r="E2836" s="8" t="s">
        <v>1134</v>
      </c>
      <c r="F2836" s="8" t="s">
        <v>14</v>
      </c>
    </row>
    <row r="2837" spans="1:6" ht="57.6">
      <c r="A2837" s="8">
        <v>134</v>
      </c>
      <c r="B2837" s="8" t="s">
        <v>3292</v>
      </c>
      <c r="C2837" s="8">
        <v>1</v>
      </c>
      <c r="D2837" s="8" t="s">
        <v>3755</v>
      </c>
      <c r="E2837" s="8" t="s">
        <v>3756</v>
      </c>
      <c r="F2837" s="8" t="s">
        <v>14</v>
      </c>
    </row>
    <row r="2838" spans="1:6" ht="129.6">
      <c r="A2838" s="8">
        <v>8654</v>
      </c>
      <c r="B2838" s="8" t="s">
        <v>3292</v>
      </c>
      <c r="C2838" s="8">
        <v>1</v>
      </c>
      <c r="D2838" s="8" t="s">
        <v>3443</v>
      </c>
      <c r="E2838" s="8" t="s">
        <v>3444</v>
      </c>
      <c r="F2838" s="8" t="s">
        <v>14</v>
      </c>
    </row>
    <row r="2839" spans="1:6" ht="43.2">
      <c r="A2839" s="8">
        <v>117</v>
      </c>
      <c r="B2839" s="8" t="s">
        <v>3292</v>
      </c>
      <c r="C2839" s="8">
        <v>1</v>
      </c>
      <c r="D2839" s="8" t="s">
        <v>3757</v>
      </c>
      <c r="E2839" s="8" t="s">
        <v>3758</v>
      </c>
      <c r="F2839" s="8" t="s">
        <v>14</v>
      </c>
    </row>
    <row r="2840" spans="1:6" ht="28.8">
      <c r="A2840" s="8">
        <v>3629</v>
      </c>
      <c r="B2840" s="8" t="s">
        <v>3292</v>
      </c>
      <c r="C2840" s="8">
        <v>4</v>
      </c>
      <c r="D2840" s="8" t="s">
        <v>3759</v>
      </c>
      <c r="E2840" s="8" t="s">
        <v>3760</v>
      </c>
      <c r="F2840" s="8" t="s">
        <v>14</v>
      </c>
    </row>
    <row r="2841" spans="1:6" ht="43.2">
      <c r="A2841" s="8">
        <v>185</v>
      </c>
      <c r="B2841" s="8" t="s">
        <v>3292</v>
      </c>
      <c r="C2841" s="8">
        <v>5</v>
      </c>
      <c r="D2841" s="8" t="s">
        <v>3295</v>
      </c>
      <c r="E2841" s="8" t="s">
        <v>3296</v>
      </c>
      <c r="F2841" s="8" t="s">
        <v>14</v>
      </c>
    </row>
    <row r="2842" spans="1:6" ht="72">
      <c r="A2842" s="8">
        <v>95</v>
      </c>
      <c r="B2842" s="8" t="s">
        <v>3292</v>
      </c>
      <c r="C2842" s="8">
        <v>1</v>
      </c>
      <c r="D2842" s="8" t="s">
        <v>252</v>
      </c>
      <c r="E2842" s="8" t="s">
        <v>16</v>
      </c>
      <c r="F2842" s="8" t="s">
        <v>14</v>
      </c>
    </row>
    <row r="2843" spans="1:6" ht="43.2">
      <c r="A2843" s="8">
        <v>4123</v>
      </c>
      <c r="B2843" s="8" t="s">
        <v>3292</v>
      </c>
      <c r="C2843" s="8">
        <v>5</v>
      </c>
      <c r="D2843" s="8" t="s">
        <v>3349</v>
      </c>
      <c r="E2843" s="8" t="s">
        <v>3350</v>
      </c>
      <c r="F2843" s="8" t="s">
        <v>14</v>
      </c>
    </row>
    <row r="2844" spans="1:6" ht="86.4">
      <c r="A2844" s="8">
        <v>89</v>
      </c>
      <c r="B2844" s="8" t="s">
        <v>3292</v>
      </c>
      <c r="C2844" s="8">
        <v>1</v>
      </c>
      <c r="D2844" s="8" t="s">
        <v>249</v>
      </c>
      <c r="E2844" s="8" t="s">
        <v>15</v>
      </c>
      <c r="F2844" s="8" t="s">
        <v>14</v>
      </c>
    </row>
    <row r="2845" spans="1:6" ht="43.2">
      <c r="A2845" s="8">
        <v>2293</v>
      </c>
      <c r="B2845" s="8" t="s">
        <v>3292</v>
      </c>
      <c r="C2845" s="8">
        <v>4</v>
      </c>
      <c r="D2845" s="8" t="s">
        <v>3596</v>
      </c>
      <c r="E2845" s="8" t="s">
        <v>3597</v>
      </c>
      <c r="F2845" s="8" t="s">
        <v>14</v>
      </c>
    </row>
    <row r="2846" spans="1:6" ht="43.2">
      <c r="A2846" s="8">
        <v>2265</v>
      </c>
      <c r="B2846" s="8" t="s">
        <v>3292</v>
      </c>
      <c r="C2846" s="8">
        <v>5</v>
      </c>
      <c r="D2846" s="8" t="s">
        <v>3761</v>
      </c>
      <c r="E2846" s="8" t="s">
        <v>3762</v>
      </c>
      <c r="F2846" s="8" t="s">
        <v>14</v>
      </c>
    </row>
    <row r="2847" spans="1:6" ht="72">
      <c r="A2847" s="8">
        <v>3145</v>
      </c>
      <c r="B2847" s="8" t="s">
        <v>3292</v>
      </c>
      <c r="C2847" s="8">
        <v>4</v>
      </c>
      <c r="D2847" s="8" t="s">
        <v>3763</v>
      </c>
      <c r="E2847" s="8" t="s">
        <v>3764</v>
      </c>
      <c r="F2847" s="8" t="s">
        <v>14</v>
      </c>
    </row>
    <row r="2848" spans="1:6" ht="129.6">
      <c r="A2848" s="8">
        <v>81</v>
      </c>
      <c r="B2848" s="8" t="s">
        <v>3292</v>
      </c>
      <c r="C2848" s="8">
        <v>4</v>
      </c>
      <c r="D2848" s="8" t="s">
        <v>248</v>
      </c>
      <c r="E2848" s="8" t="s">
        <v>3297</v>
      </c>
      <c r="F2848" s="8" t="s">
        <v>14</v>
      </c>
    </row>
    <row r="2849" spans="1:6" ht="57.6">
      <c r="A2849" s="8">
        <v>9398</v>
      </c>
      <c r="B2849" s="8" t="s">
        <v>3292</v>
      </c>
      <c r="C2849" s="8">
        <v>5</v>
      </c>
      <c r="D2849" s="8" t="s">
        <v>3765</v>
      </c>
      <c r="E2849" s="8" t="s">
        <v>3766</v>
      </c>
      <c r="F2849" s="8" t="s">
        <v>14</v>
      </c>
    </row>
    <row r="2850" spans="1:6" ht="72">
      <c r="A2850" s="8">
        <v>8691</v>
      </c>
      <c r="B2850" s="8" t="s">
        <v>3292</v>
      </c>
      <c r="C2850" s="8">
        <v>3</v>
      </c>
      <c r="D2850" s="8" t="s">
        <v>3548</v>
      </c>
      <c r="E2850" s="8" t="s">
        <v>3549</v>
      </c>
      <c r="F2850" s="8" t="s">
        <v>14</v>
      </c>
    </row>
    <row r="2851" spans="1:6" ht="28.8">
      <c r="A2851" s="8">
        <v>6621</v>
      </c>
      <c r="B2851" s="8" t="s">
        <v>3292</v>
      </c>
      <c r="C2851" s="8">
        <v>4</v>
      </c>
      <c r="D2851" s="8" t="s">
        <v>3767</v>
      </c>
      <c r="E2851" s="8" t="s">
        <v>3768</v>
      </c>
      <c r="F2851" s="8" t="s">
        <v>14</v>
      </c>
    </row>
    <row r="2852" spans="1:6" ht="100.8">
      <c r="A2852" s="8">
        <v>111</v>
      </c>
      <c r="B2852" s="8" t="s">
        <v>3292</v>
      </c>
      <c r="C2852" s="8">
        <v>1</v>
      </c>
      <c r="D2852" s="8" t="s">
        <v>3293</v>
      </c>
      <c r="E2852" s="8" t="s">
        <v>3294</v>
      </c>
      <c r="F2852" s="8" t="s">
        <v>14</v>
      </c>
    </row>
    <row r="2853" spans="1:6" ht="43.2">
      <c r="A2853" s="8">
        <v>5937</v>
      </c>
      <c r="B2853" s="8" t="s">
        <v>3292</v>
      </c>
      <c r="C2853" s="8">
        <v>4</v>
      </c>
      <c r="D2853" s="8" t="s">
        <v>3769</v>
      </c>
      <c r="E2853" s="8" t="s">
        <v>3228</v>
      </c>
      <c r="F2853" s="8" t="s">
        <v>14</v>
      </c>
    </row>
    <row r="2854" spans="1:6" ht="72">
      <c r="A2854" s="8">
        <v>8632</v>
      </c>
      <c r="B2854" s="8" t="s">
        <v>3292</v>
      </c>
      <c r="C2854" s="8">
        <v>3</v>
      </c>
      <c r="D2854" s="8" t="s">
        <v>3413</v>
      </c>
      <c r="E2854" s="8" t="s">
        <v>3414</v>
      </c>
      <c r="F2854" s="8" t="s">
        <v>14</v>
      </c>
    </row>
    <row r="2855" spans="1:6" ht="57.6">
      <c r="A2855" s="8">
        <v>7969</v>
      </c>
      <c r="B2855" s="8" t="s">
        <v>3292</v>
      </c>
      <c r="C2855" s="8">
        <v>1</v>
      </c>
      <c r="D2855" s="8" t="s">
        <v>3419</v>
      </c>
      <c r="E2855" s="8" t="s">
        <v>3420</v>
      </c>
      <c r="F2855" s="8" t="s">
        <v>14</v>
      </c>
    </row>
    <row r="2856" spans="1:6" ht="28.8">
      <c r="A2856" s="8">
        <v>5373</v>
      </c>
      <c r="B2856" s="8" t="s">
        <v>3292</v>
      </c>
      <c r="C2856" s="8">
        <v>4</v>
      </c>
      <c r="D2856" s="8" t="s">
        <v>3770</v>
      </c>
      <c r="E2856" s="8" t="s">
        <v>25</v>
      </c>
      <c r="F2856" s="8" t="s">
        <v>14</v>
      </c>
    </row>
    <row r="2857" spans="1:6" ht="43.2">
      <c r="A2857" s="8">
        <v>5371</v>
      </c>
      <c r="B2857" s="8" t="s">
        <v>3292</v>
      </c>
      <c r="C2857" s="8">
        <v>4</v>
      </c>
      <c r="D2857" s="8" t="s">
        <v>3771</v>
      </c>
      <c r="E2857" s="8" t="s">
        <v>3772</v>
      </c>
      <c r="F2857" s="8" t="s">
        <v>14</v>
      </c>
    </row>
    <row r="2858" spans="1:6" ht="43.2">
      <c r="A2858" s="8">
        <v>963</v>
      </c>
      <c r="B2858" s="8" t="s">
        <v>3292</v>
      </c>
      <c r="C2858" s="8">
        <v>3</v>
      </c>
      <c r="D2858" s="8" t="s">
        <v>3773</v>
      </c>
      <c r="E2858" s="8" t="s">
        <v>3774</v>
      </c>
      <c r="F2858" s="8" t="s">
        <v>14</v>
      </c>
    </row>
    <row r="2859" spans="1:6" ht="86.4">
      <c r="A2859" s="8">
        <v>30</v>
      </c>
      <c r="B2859" s="8" t="s">
        <v>3292</v>
      </c>
      <c r="C2859" s="8">
        <v>1</v>
      </c>
      <c r="D2859" s="8" t="s">
        <v>3775</v>
      </c>
      <c r="E2859" s="8" t="s">
        <v>3776</v>
      </c>
      <c r="F2859" s="8" t="s">
        <v>14</v>
      </c>
    </row>
    <row r="2860" spans="1:6" ht="28.8">
      <c r="A2860" s="8">
        <v>5361</v>
      </c>
      <c r="B2860" s="8" t="s">
        <v>3292</v>
      </c>
      <c r="C2860" s="8">
        <v>5</v>
      </c>
      <c r="D2860" s="8" t="s">
        <v>3299</v>
      </c>
      <c r="E2860" s="8" t="s">
        <v>3300</v>
      </c>
      <c r="F2860" s="8" t="s">
        <v>14</v>
      </c>
    </row>
    <row r="2861" spans="1:6" ht="115.2">
      <c r="A2861" s="8">
        <v>867</v>
      </c>
      <c r="B2861" s="8" t="s">
        <v>3292</v>
      </c>
      <c r="C2861" s="8">
        <v>1</v>
      </c>
      <c r="D2861" s="8" t="s">
        <v>3305</v>
      </c>
      <c r="E2861" s="8" t="s">
        <v>3306</v>
      </c>
      <c r="F2861" s="8" t="s">
        <v>14</v>
      </c>
    </row>
    <row r="2862" spans="1:6" ht="28.8">
      <c r="A2862" s="8">
        <v>1636</v>
      </c>
      <c r="B2862" s="8" t="s">
        <v>3292</v>
      </c>
      <c r="C2862" s="8">
        <v>1</v>
      </c>
      <c r="D2862" s="8" t="s">
        <v>1213</v>
      </c>
      <c r="E2862" s="8" t="s">
        <v>1214</v>
      </c>
      <c r="F2862" s="8" t="s">
        <v>14</v>
      </c>
    </row>
    <row r="2863" spans="1:6" ht="43.2">
      <c r="A2863" s="8">
        <v>952</v>
      </c>
      <c r="B2863" s="8" t="s">
        <v>3292</v>
      </c>
      <c r="C2863" s="8">
        <v>3</v>
      </c>
      <c r="D2863" s="8" t="s">
        <v>3777</v>
      </c>
      <c r="E2863" s="8" t="s">
        <v>3778</v>
      </c>
      <c r="F2863" s="8" t="s">
        <v>14</v>
      </c>
    </row>
    <row r="2864" spans="1:6" ht="43.2">
      <c r="A2864" s="8">
        <v>6410</v>
      </c>
      <c r="B2864" s="8" t="s">
        <v>3292</v>
      </c>
      <c r="C2864" s="8">
        <v>1</v>
      </c>
      <c r="D2864" s="8" t="s">
        <v>3779</v>
      </c>
      <c r="E2864" s="8" t="s">
        <v>3780</v>
      </c>
      <c r="F2864" s="8" t="s">
        <v>14</v>
      </c>
    </row>
    <row r="2865" spans="1:6" ht="28.8">
      <c r="A2865" s="8">
        <v>6047</v>
      </c>
      <c r="B2865" s="8" t="s">
        <v>3292</v>
      </c>
      <c r="C2865" s="8">
        <v>5</v>
      </c>
      <c r="D2865" s="8" t="s">
        <v>3781</v>
      </c>
      <c r="E2865" s="8" t="s">
        <v>478</v>
      </c>
      <c r="F2865" s="8" t="s">
        <v>14</v>
      </c>
    </row>
    <row r="2866" spans="1:6" ht="72">
      <c r="A2866" s="8">
        <v>6257</v>
      </c>
      <c r="B2866" s="8" t="s">
        <v>3292</v>
      </c>
      <c r="C2866" s="8">
        <v>2</v>
      </c>
      <c r="D2866" s="8" t="s">
        <v>3573</v>
      </c>
      <c r="E2866" s="8" t="s">
        <v>807</v>
      </c>
      <c r="F2866" s="8" t="s">
        <v>14</v>
      </c>
    </row>
    <row r="2867" spans="1:6" ht="43.2">
      <c r="A2867" s="8">
        <v>6437</v>
      </c>
      <c r="B2867" s="8" t="s">
        <v>3292</v>
      </c>
      <c r="C2867" s="8">
        <v>2</v>
      </c>
      <c r="D2867" s="8" t="s">
        <v>3782</v>
      </c>
      <c r="E2867" s="8" t="s">
        <v>3783</v>
      </c>
      <c r="F2867" s="8" t="s">
        <v>14</v>
      </c>
    </row>
    <row r="2868" spans="1:6" ht="43.2">
      <c r="A2868" s="8">
        <v>1088</v>
      </c>
      <c r="B2868" s="8" t="s">
        <v>3292</v>
      </c>
      <c r="C2868" s="8">
        <v>3</v>
      </c>
      <c r="D2868" s="8" t="s">
        <v>3784</v>
      </c>
      <c r="E2868" s="8" t="s">
        <v>3785</v>
      </c>
      <c r="F2868" s="8" t="s">
        <v>14</v>
      </c>
    </row>
    <row r="2869" spans="1:6" ht="129.6">
      <c r="A2869" s="8">
        <v>902</v>
      </c>
      <c r="B2869" s="8" t="s">
        <v>3292</v>
      </c>
      <c r="C2869" s="8">
        <v>1</v>
      </c>
      <c r="D2869" s="8" t="s">
        <v>3786</v>
      </c>
      <c r="E2869" s="8" t="s">
        <v>3787</v>
      </c>
      <c r="F2869" s="8" t="s">
        <v>14</v>
      </c>
    </row>
    <row r="2870" spans="1:6" ht="187.2">
      <c r="A2870" s="8">
        <v>894</v>
      </c>
      <c r="B2870" s="8" t="s">
        <v>3292</v>
      </c>
      <c r="C2870" s="8">
        <v>1</v>
      </c>
      <c r="D2870" s="8" t="s">
        <v>3310</v>
      </c>
      <c r="E2870" s="8" t="s">
        <v>3311</v>
      </c>
      <c r="F2870" s="8" t="s">
        <v>14</v>
      </c>
    </row>
    <row r="2871" spans="1:6" ht="28.8">
      <c r="A2871" s="8">
        <v>946</v>
      </c>
      <c r="B2871" s="8" t="s">
        <v>3292</v>
      </c>
      <c r="C2871" s="8">
        <v>5</v>
      </c>
      <c r="D2871" s="8" t="s">
        <v>3788</v>
      </c>
      <c r="E2871" s="8" t="s">
        <v>3789</v>
      </c>
      <c r="F2871" s="8" t="s">
        <v>14</v>
      </c>
    </row>
    <row r="2872" spans="1:6" ht="43.2">
      <c r="A2872" s="8">
        <v>928</v>
      </c>
      <c r="B2872" s="8" t="s">
        <v>3292</v>
      </c>
      <c r="C2872" s="8">
        <v>1</v>
      </c>
      <c r="D2872" s="8" t="s">
        <v>3790</v>
      </c>
      <c r="E2872" s="8" t="s">
        <v>3791</v>
      </c>
      <c r="F2872" s="8" t="s">
        <v>14</v>
      </c>
    </row>
    <row r="2873" spans="1:6" ht="409.6">
      <c r="A2873" s="8">
        <v>5340</v>
      </c>
      <c r="B2873" s="8" t="s">
        <v>3292</v>
      </c>
      <c r="C2873" s="8">
        <v>5</v>
      </c>
      <c r="D2873" s="8" t="s">
        <v>3792</v>
      </c>
      <c r="E2873" s="8" t="s">
        <v>3793</v>
      </c>
      <c r="F2873" s="8" t="s">
        <v>14</v>
      </c>
    </row>
    <row r="2874" spans="1:6">
      <c r="A2874" s="8">
        <v>5447</v>
      </c>
      <c r="B2874" s="8" t="s">
        <v>3292</v>
      </c>
      <c r="C2874" s="8">
        <v>5</v>
      </c>
      <c r="D2874" s="8" t="s">
        <v>3794</v>
      </c>
      <c r="E2874" s="8" t="s">
        <v>1134</v>
      </c>
      <c r="F2874" s="8" t="s">
        <v>14</v>
      </c>
    </row>
    <row r="2875" spans="1:6" ht="43.2">
      <c r="A2875" s="8">
        <v>971</v>
      </c>
      <c r="B2875" s="8" t="s">
        <v>3292</v>
      </c>
      <c r="C2875" s="8">
        <v>5</v>
      </c>
      <c r="D2875" s="8" t="s">
        <v>3337</v>
      </c>
      <c r="E2875" s="8" t="s">
        <v>3338</v>
      </c>
      <c r="F2875" s="8" t="s">
        <v>14</v>
      </c>
    </row>
    <row r="2876" spans="1:6" ht="28.8">
      <c r="A2876" s="8">
        <v>340</v>
      </c>
      <c r="B2876" s="8" t="s">
        <v>3292</v>
      </c>
      <c r="C2876" s="8">
        <v>5</v>
      </c>
      <c r="D2876" s="8" t="s">
        <v>3795</v>
      </c>
      <c r="E2876" s="8" t="s">
        <v>3796</v>
      </c>
      <c r="F2876" s="8" t="s">
        <v>14</v>
      </c>
    </row>
    <row r="2877" spans="1:6" ht="86.4">
      <c r="A2877" s="8">
        <v>5322</v>
      </c>
      <c r="B2877" s="8" t="s">
        <v>3292</v>
      </c>
      <c r="C2877" s="8">
        <v>1</v>
      </c>
      <c r="D2877" s="8" t="s">
        <v>3797</v>
      </c>
      <c r="E2877" s="8" t="s">
        <v>635</v>
      </c>
      <c r="F2877" s="8" t="s">
        <v>14</v>
      </c>
    </row>
    <row r="2878" spans="1:6" ht="28.8">
      <c r="A2878" s="8">
        <v>1108</v>
      </c>
      <c r="B2878" s="8" t="s">
        <v>3292</v>
      </c>
      <c r="C2878" s="8">
        <v>1</v>
      </c>
      <c r="D2878" s="8" t="s">
        <v>3798</v>
      </c>
      <c r="E2878" s="8" t="s">
        <v>672</v>
      </c>
      <c r="F2878" s="8" t="s">
        <v>14</v>
      </c>
    </row>
    <row r="2879" spans="1:6" ht="28.8">
      <c r="A2879" s="8">
        <v>1018</v>
      </c>
      <c r="B2879" s="8" t="s">
        <v>3292</v>
      </c>
      <c r="C2879" s="8">
        <v>5</v>
      </c>
      <c r="D2879" s="8" t="s">
        <v>3799</v>
      </c>
      <c r="E2879" s="8" t="s">
        <v>25</v>
      </c>
      <c r="F2879" s="8" t="s">
        <v>14</v>
      </c>
    </row>
    <row r="2880" spans="1:6" ht="72">
      <c r="A2880" s="8">
        <v>5350</v>
      </c>
      <c r="B2880" s="8" t="s">
        <v>3292</v>
      </c>
      <c r="C2880" s="8">
        <v>5</v>
      </c>
      <c r="D2880" s="8" t="s">
        <v>3800</v>
      </c>
      <c r="E2880" s="8" t="s">
        <v>3801</v>
      </c>
      <c r="F2880" s="8" t="s">
        <v>14</v>
      </c>
    </row>
    <row r="2881" spans="1:6" ht="57.6">
      <c r="A2881" s="8">
        <v>875</v>
      </c>
      <c r="B2881" s="8" t="s">
        <v>3292</v>
      </c>
      <c r="C2881" s="8">
        <v>4</v>
      </c>
      <c r="D2881" s="8" t="s">
        <v>3308</v>
      </c>
      <c r="E2881" s="8" t="s">
        <v>3309</v>
      </c>
      <c r="F2881" s="8" t="s">
        <v>14</v>
      </c>
    </row>
    <row r="2882" spans="1:6" ht="86.4">
      <c r="A2882" s="8">
        <v>5535</v>
      </c>
      <c r="B2882" s="8" t="s">
        <v>3292</v>
      </c>
      <c r="C2882" s="8">
        <v>5</v>
      </c>
      <c r="D2882" s="8" t="s">
        <v>3612</v>
      </c>
      <c r="E2882" s="8" t="s">
        <v>3329</v>
      </c>
      <c r="F2882" s="8" t="s">
        <v>14</v>
      </c>
    </row>
    <row r="2883" spans="1:6" ht="72">
      <c r="A2883" s="8">
        <v>3044</v>
      </c>
      <c r="B2883" s="8" t="s">
        <v>3292</v>
      </c>
      <c r="C2883" s="8">
        <v>1</v>
      </c>
      <c r="D2883" s="8" t="s">
        <v>3802</v>
      </c>
      <c r="E2883" s="8" t="s">
        <v>3803</v>
      </c>
      <c r="F2883" s="8" t="s">
        <v>14</v>
      </c>
    </row>
    <row r="2884" spans="1:6" ht="158.4">
      <c r="A2884" s="8">
        <v>92</v>
      </c>
      <c r="B2884" s="8" t="s">
        <v>3292</v>
      </c>
      <c r="C2884" s="8">
        <v>1</v>
      </c>
      <c r="D2884" s="8" t="s">
        <v>251</v>
      </c>
      <c r="E2884" s="8" t="s">
        <v>3804</v>
      </c>
      <c r="F2884" s="8" t="s">
        <v>5</v>
      </c>
    </row>
    <row r="2885" spans="1:6" ht="28.8">
      <c r="A2885" s="8">
        <v>188</v>
      </c>
      <c r="B2885" s="8" t="s">
        <v>3292</v>
      </c>
      <c r="C2885" s="8">
        <v>3</v>
      </c>
      <c r="D2885" s="8" t="s">
        <v>3613</v>
      </c>
      <c r="E2885" s="8" t="s">
        <v>3614</v>
      </c>
      <c r="F2885" s="8" t="s">
        <v>5</v>
      </c>
    </row>
    <row r="2886" spans="1:6" ht="57.6">
      <c r="A2886" s="8">
        <v>5955</v>
      </c>
      <c r="B2886" s="8" t="s">
        <v>3292</v>
      </c>
      <c r="C2886" s="8">
        <v>5</v>
      </c>
      <c r="D2886" s="8" t="s">
        <v>3805</v>
      </c>
      <c r="E2886" s="8" t="s">
        <v>3806</v>
      </c>
      <c r="F2886" s="8" t="s">
        <v>14</v>
      </c>
    </row>
    <row r="2887" spans="1:6" ht="43.2">
      <c r="A2887" s="8">
        <v>6373</v>
      </c>
      <c r="B2887" s="8" t="s">
        <v>3292</v>
      </c>
      <c r="C2887" s="8">
        <v>3</v>
      </c>
      <c r="D2887" s="8" t="s">
        <v>3807</v>
      </c>
      <c r="E2887" s="8" t="s">
        <v>3808</v>
      </c>
      <c r="F2887" s="8" t="s">
        <v>14</v>
      </c>
    </row>
    <row r="2888" spans="1:6" ht="28.8">
      <c r="A2888" s="8">
        <v>6495</v>
      </c>
      <c r="B2888" s="8" t="s">
        <v>3292</v>
      </c>
      <c r="C2888" s="8">
        <v>4</v>
      </c>
      <c r="D2888" s="8" t="s">
        <v>3809</v>
      </c>
      <c r="E2888" s="8" t="s">
        <v>2151</v>
      </c>
      <c r="F2888" s="8" t="s">
        <v>14</v>
      </c>
    </row>
    <row r="2889" spans="1:6" ht="28.8">
      <c r="A2889" s="8">
        <v>7136</v>
      </c>
      <c r="B2889" s="8" t="s">
        <v>3292</v>
      </c>
      <c r="C2889" s="8">
        <v>5</v>
      </c>
      <c r="D2889" s="8" t="s">
        <v>3473</v>
      </c>
      <c r="E2889" s="8" t="s">
        <v>3474</v>
      </c>
      <c r="F2889" s="8" t="s">
        <v>14</v>
      </c>
    </row>
    <row r="2890" spans="1:6" ht="43.2">
      <c r="A2890" s="8">
        <v>6620</v>
      </c>
      <c r="B2890" s="8" t="s">
        <v>3292</v>
      </c>
      <c r="C2890" s="8">
        <v>1</v>
      </c>
      <c r="D2890" s="8" t="s">
        <v>3502</v>
      </c>
      <c r="E2890" s="8" t="s">
        <v>3503</v>
      </c>
      <c r="F2890" s="8" t="s">
        <v>14</v>
      </c>
    </row>
    <row r="2891" spans="1:6" ht="57.6">
      <c r="A2891" s="8">
        <v>9113</v>
      </c>
      <c r="B2891" s="8" t="s">
        <v>3292</v>
      </c>
      <c r="C2891" s="8">
        <v>1</v>
      </c>
      <c r="D2891" s="8" t="s">
        <v>3810</v>
      </c>
      <c r="E2891" s="8" t="s">
        <v>3811</v>
      </c>
      <c r="F2891" s="8" t="s">
        <v>14</v>
      </c>
    </row>
    <row r="2892" spans="1:6" ht="72">
      <c r="A2892" s="8">
        <v>6421</v>
      </c>
      <c r="B2892" s="8" t="s">
        <v>3292</v>
      </c>
      <c r="C2892" s="8">
        <v>2</v>
      </c>
      <c r="D2892" s="8" t="s">
        <v>3812</v>
      </c>
      <c r="E2892" s="8" t="s">
        <v>3813</v>
      </c>
      <c r="F2892" s="8" t="s">
        <v>14</v>
      </c>
    </row>
    <row r="2893" spans="1:6" ht="72">
      <c r="A2893" s="8">
        <v>7114</v>
      </c>
      <c r="B2893" s="8" t="s">
        <v>3292</v>
      </c>
      <c r="C2893" s="8">
        <v>2</v>
      </c>
      <c r="D2893" s="8" t="s">
        <v>3446</v>
      </c>
      <c r="E2893" s="8" t="s">
        <v>3447</v>
      </c>
      <c r="F2893" s="8" t="s">
        <v>14</v>
      </c>
    </row>
    <row r="2894" spans="1:6" ht="43.2">
      <c r="A2894" s="8">
        <v>6415</v>
      </c>
      <c r="B2894" s="8" t="s">
        <v>3292</v>
      </c>
      <c r="C2894" s="8">
        <v>5</v>
      </c>
      <c r="D2894" s="8" t="s">
        <v>3814</v>
      </c>
      <c r="E2894" s="8" t="s">
        <v>3815</v>
      </c>
      <c r="F2894" s="8" t="s">
        <v>14</v>
      </c>
    </row>
    <row r="2895" spans="1:6" ht="86.4">
      <c r="A2895" s="8">
        <v>6264</v>
      </c>
      <c r="B2895" s="8" t="s">
        <v>3292</v>
      </c>
      <c r="C2895" s="8">
        <v>3</v>
      </c>
      <c r="D2895" s="8" t="s">
        <v>3630</v>
      </c>
      <c r="E2895" s="8" t="s">
        <v>3631</v>
      </c>
      <c r="F2895" s="8" t="s">
        <v>14</v>
      </c>
    </row>
    <row r="2896" spans="1:6" ht="43.2">
      <c r="A2896" s="8">
        <v>6268</v>
      </c>
      <c r="B2896" s="8" t="s">
        <v>3292</v>
      </c>
      <c r="C2896" s="8">
        <v>1</v>
      </c>
      <c r="D2896" s="8" t="s">
        <v>3703</v>
      </c>
      <c r="E2896" s="8" t="s">
        <v>3704</v>
      </c>
      <c r="F2896" s="8" t="s">
        <v>14</v>
      </c>
    </row>
    <row r="2897" spans="1:6" ht="28.8">
      <c r="A2897" s="8">
        <v>8995</v>
      </c>
      <c r="B2897" s="8" t="s">
        <v>3292</v>
      </c>
      <c r="C2897" s="8">
        <v>5</v>
      </c>
      <c r="D2897" s="8" t="s">
        <v>3816</v>
      </c>
      <c r="E2897" s="8" t="s">
        <v>3817</v>
      </c>
      <c r="F2897" s="8" t="s">
        <v>14</v>
      </c>
    </row>
    <row r="2898" spans="1:6" ht="86.4">
      <c r="A2898" s="8">
        <v>6271</v>
      </c>
      <c r="B2898" s="8" t="s">
        <v>3292</v>
      </c>
      <c r="C2898" s="8">
        <v>3</v>
      </c>
      <c r="D2898" s="8" t="s">
        <v>3693</v>
      </c>
      <c r="E2898" s="8" t="s">
        <v>3694</v>
      </c>
      <c r="F2898" s="8" t="s">
        <v>14</v>
      </c>
    </row>
    <row r="2899" spans="1:6" ht="57.6">
      <c r="A2899" s="8">
        <v>6434</v>
      </c>
      <c r="B2899" s="8" t="s">
        <v>3292</v>
      </c>
      <c r="C2899" s="8">
        <v>2</v>
      </c>
      <c r="D2899" s="8" t="s">
        <v>3818</v>
      </c>
      <c r="E2899" s="8" t="s">
        <v>3819</v>
      </c>
      <c r="F2899" s="8" t="s">
        <v>14</v>
      </c>
    </row>
    <row r="2900" spans="1:6" ht="43.2">
      <c r="A2900" s="8">
        <v>7105</v>
      </c>
      <c r="B2900" s="8" t="s">
        <v>3292</v>
      </c>
      <c r="C2900" s="8">
        <v>1</v>
      </c>
      <c r="D2900" s="8" t="s">
        <v>3820</v>
      </c>
      <c r="E2900" s="8" t="s">
        <v>17</v>
      </c>
      <c r="F2900" s="8" t="s">
        <v>14</v>
      </c>
    </row>
    <row r="2901" spans="1:6" ht="43.2">
      <c r="A2901" s="8">
        <v>6407</v>
      </c>
      <c r="B2901" s="8" t="s">
        <v>3292</v>
      </c>
      <c r="C2901" s="8">
        <v>3</v>
      </c>
      <c r="D2901" s="8" t="s">
        <v>3517</v>
      </c>
      <c r="E2901" s="8" t="s">
        <v>3518</v>
      </c>
      <c r="F2901" s="8" t="s">
        <v>14</v>
      </c>
    </row>
    <row r="2902" spans="1:6" ht="57.6">
      <c r="A2902" s="8">
        <v>6328</v>
      </c>
      <c r="B2902" s="8" t="s">
        <v>3292</v>
      </c>
      <c r="C2902" s="8">
        <v>1</v>
      </c>
      <c r="D2902" s="8" t="s">
        <v>3624</v>
      </c>
      <c r="E2902" s="8" t="s">
        <v>3625</v>
      </c>
      <c r="F2902" s="8" t="s">
        <v>14</v>
      </c>
    </row>
    <row r="2903" spans="1:6" ht="86.4">
      <c r="A2903" s="8">
        <v>7086</v>
      </c>
      <c r="B2903" s="8" t="s">
        <v>3292</v>
      </c>
      <c r="C2903" s="8">
        <v>1</v>
      </c>
      <c r="D2903" s="8" t="s">
        <v>3457</v>
      </c>
      <c r="E2903" s="8" t="s">
        <v>3458</v>
      </c>
      <c r="F2903" s="8" t="s">
        <v>14</v>
      </c>
    </row>
    <row r="2904" spans="1:6" ht="72">
      <c r="A2904" s="8">
        <v>7085</v>
      </c>
      <c r="B2904" s="8" t="s">
        <v>3292</v>
      </c>
      <c r="C2904" s="8">
        <v>3</v>
      </c>
      <c r="D2904" s="8" t="s">
        <v>3821</v>
      </c>
      <c r="E2904" s="8" t="s">
        <v>3822</v>
      </c>
      <c r="F2904" s="8" t="s">
        <v>14</v>
      </c>
    </row>
    <row r="2905" spans="1:6" ht="57.6">
      <c r="A2905" s="8">
        <v>8767</v>
      </c>
      <c r="B2905" s="8" t="s">
        <v>3292</v>
      </c>
      <c r="C2905" s="8">
        <v>1</v>
      </c>
      <c r="D2905" s="8" t="s">
        <v>3823</v>
      </c>
      <c r="E2905" s="8" t="s">
        <v>672</v>
      </c>
      <c r="F2905" s="8" t="s">
        <v>14</v>
      </c>
    </row>
    <row r="2906" spans="1:6" ht="43.2">
      <c r="A2906" s="8">
        <v>8808</v>
      </c>
      <c r="B2906" s="8" t="s">
        <v>3292</v>
      </c>
      <c r="C2906" s="8">
        <v>4</v>
      </c>
      <c r="D2906" s="8" t="s">
        <v>3660</v>
      </c>
      <c r="E2906" s="8" t="s">
        <v>3661</v>
      </c>
      <c r="F2906" s="8" t="s">
        <v>14</v>
      </c>
    </row>
    <row r="2907" spans="1:6" ht="28.8">
      <c r="A2907" s="8">
        <v>9038</v>
      </c>
      <c r="B2907" s="8" t="s">
        <v>3292</v>
      </c>
      <c r="C2907" s="8">
        <v>3</v>
      </c>
      <c r="D2907" s="8" t="s">
        <v>3824</v>
      </c>
      <c r="E2907" s="8" t="s">
        <v>3825</v>
      </c>
      <c r="F2907" s="8" t="s">
        <v>14</v>
      </c>
    </row>
    <row r="2908" spans="1:6" ht="43.2">
      <c r="A2908" s="8">
        <v>6396</v>
      </c>
      <c r="B2908" s="8" t="s">
        <v>3292</v>
      </c>
      <c r="C2908" s="8">
        <v>5</v>
      </c>
      <c r="D2908" s="8" t="s">
        <v>3826</v>
      </c>
      <c r="E2908" s="8" t="s">
        <v>478</v>
      </c>
      <c r="F2908" s="8" t="s">
        <v>14</v>
      </c>
    </row>
    <row r="2909" spans="1:6" ht="115.2">
      <c r="A2909" s="8">
        <v>8800</v>
      </c>
      <c r="B2909" s="8" t="s">
        <v>3292</v>
      </c>
      <c r="C2909" s="8">
        <v>1</v>
      </c>
      <c r="D2909" s="8" t="s">
        <v>3663</v>
      </c>
      <c r="E2909" s="8" t="s">
        <v>3664</v>
      </c>
      <c r="F2909" s="8" t="s">
        <v>14</v>
      </c>
    </row>
    <row r="2910" spans="1:6" ht="100.8">
      <c r="A2910" s="8">
        <v>6388</v>
      </c>
      <c r="B2910" s="8" t="s">
        <v>3292</v>
      </c>
      <c r="C2910" s="8">
        <v>2</v>
      </c>
      <c r="D2910" s="8" t="s">
        <v>3513</v>
      </c>
      <c r="E2910" s="8" t="s">
        <v>3514</v>
      </c>
      <c r="F2910" s="8" t="s">
        <v>14</v>
      </c>
    </row>
    <row r="2911" spans="1:6" ht="57.6">
      <c r="A2911" s="8">
        <v>6458</v>
      </c>
      <c r="B2911" s="8" t="s">
        <v>3292</v>
      </c>
      <c r="C2911" s="8">
        <v>4</v>
      </c>
      <c r="D2911" s="8" t="s">
        <v>3506</v>
      </c>
      <c r="E2911" s="8" t="s">
        <v>3507</v>
      </c>
      <c r="F2911" s="8" t="s">
        <v>5</v>
      </c>
    </row>
    <row r="2912" spans="1:6" ht="129.6">
      <c r="A2912" s="8">
        <v>8857</v>
      </c>
      <c r="B2912" s="8" t="s">
        <v>3292</v>
      </c>
      <c r="C2912" s="8">
        <v>1</v>
      </c>
      <c r="D2912" s="8" t="s">
        <v>3470</v>
      </c>
      <c r="E2912" s="8" t="s">
        <v>3471</v>
      </c>
      <c r="F2912" s="8" t="s">
        <v>5</v>
      </c>
    </row>
    <row r="2913" spans="1:6" ht="43.2">
      <c r="A2913" s="8">
        <v>3100</v>
      </c>
      <c r="B2913" s="8" t="s">
        <v>3292</v>
      </c>
      <c r="C2913" s="8">
        <v>5</v>
      </c>
      <c r="D2913" s="8" t="s">
        <v>3827</v>
      </c>
      <c r="E2913" s="8" t="s">
        <v>3828</v>
      </c>
      <c r="F2913" s="8" t="s">
        <v>14</v>
      </c>
    </row>
    <row r="2914" spans="1:6" ht="57.6">
      <c r="A2914" s="8">
        <v>3085</v>
      </c>
      <c r="B2914" s="8" t="s">
        <v>3292</v>
      </c>
      <c r="C2914" s="8">
        <v>3</v>
      </c>
      <c r="D2914" s="8" t="s">
        <v>3829</v>
      </c>
      <c r="E2914" s="8" t="s">
        <v>3830</v>
      </c>
      <c r="F2914" s="8" t="s">
        <v>14</v>
      </c>
    </row>
    <row r="2915" spans="1:6" ht="144">
      <c r="A2915" s="8">
        <v>3077</v>
      </c>
      <c r="B2915" s="8" t="s">
        <v>3292</v>
      </c>
      <c r="C2915" s="8">
        <v>2</v>
      </c>
      <c r="D2915" s="8" t="s">
        <v>3831</v>
      </c>
      <c r="E2915" s="8" t="s">
        <v>3832</v>
      </c>
      <c r="F2915" s="8" t="s">
        <v>14</v>
      </c>
    </row>
    <row r="2916" spans="1:6" ht="57.6">
      <c r="A2916" s="8">
        <v>3073</v>
      </c>
      <c r="B2916" s="8" t="s">
        <v>3292</v>
      </c>
      <c r="C2916" s="8">
        <v>5</v>
      </c>
      <c r="D2916" s="8" t="s">
        <v>3833</v>
      </c>
      <c r="E2916" s="8" t="s">
        <v>635</v>
      </c>
      <c r="F2916" s="8" t="s">
        <v>14</v>
      </c>
    </row>
    <row r="2917" spans="1:6" ht="129.6">
      <c r="A2917" s="8">
        <v>8719</v>
      </c>
      <c r="B2917" s="8" t="s">
        <v>3292</v>
      </c>
      <c r="C2917" s="8">
        <v>1</v>
      </c>
      <c r="D2917" s="8" t="s">
        <v>3485</v>
      </c>
      <c r="E2917" s="8" t="s">
        <v>3486</v>
      </c>
      <c r="F2917" s="8" t="s">
        <v>38</v>
      </c>
    </row>
    <row r="2918" spans="1:6" ht="28.8">
      <c r="A2918" s="8">
        <v>8076</v>
      </c>
      <c r="B2918" s="8" t="s">
        <v>3292</v>
      </c>
      <c r="C2918" s="8">
        <v>1</v>
      </c>
      <c r="D2918" s="8" t="s">
        <v>3834</v>
      </c>
      <c r="E2918" s="8" t="s">
        <v>3835</v>
      </c>
      <c r="F2918" s="8" t="s">
        <v>38</v>
      </c>
    </row>
    <row r="2919" spans="1:6" ht="144">
      <c r="A2919" s="8">
        <v>8741</v>
      </c>
      <c r="B2919" s="8" t="s">
        <v>3292</v>
      </c>
      <c r="C2919" s="8">
        <v>3</v>
      </c>
      <c r="D2919" s="8" t="s">
        <v>3481</v>
      </c>
      <c r="E2919" s="8" t="s">
        <v>3482</v>
      </c>
      <c r="F2919" s="8" t="s">
        <v>38</v>
      </c>
    </row>
    <row r="2920" spans="1:6" ht="43.2">
      <c r="A2920" s="8">
        <v>8059</v>
      </c>
      <c r="B2920" s="8" t="s">
        <v>3292</v>
      </c>
      <c r="C2920" s="8">
        <v>2</v>
      </c>
      <c r="D2920" s="8" t="s">
        <v>3435</v>
      </c>
      <c r="E2920" s="8" t="s">
        <v>848</v>
      </c>
      <c r="F2920" s="8" t="s">
        <v>38</v>
      </c>
    </row>
    <row r="2921" spans="1:6" ht="86.4">
      <c r="A2921" s="8">
        <v>7057</v>
      </c>
      <c r="B2921" s="8" t="s">
        <v>3292</v>
      </c>
      <c r="C2921" s="8">
        <v>1</v>
      </c>
      <c r="D2921" s="8" t="s">
        <v>3455</v>
      </c>
      <c r="E2921" s="8" t="s">
        <v>3456</v>
      </c>
      <c r="F2921" s="8" t="s">
        <v>38</v>
      </c>
    </row>
    <row r="2922" spans="1:6" ht="43.2">
      <c r="A2922" s="8">
        <v>8015</v>
      </c>
      <c r="B2922" s="8" t="s">
        <v>3292</v>
      </c>
      <c r="C2922" s="8">
        <v>2</v>
      </c>
      <c r="D2922" s="8" t="s">
        <v>3731</v>
      </c>
      <c r="E2922" s="8" t="s">
        <v>3609</v>
      </c>
      <c r="F2922" s="8" t="s">
        <v>38</v>
      </c>
    </row>
    <row r="2923" spans="1:6" ht="28.8">
      <c r="A2923" s="8">
        <v>6473</v>
      </c>
      <c r="B2923" s="8" t="s">
        <v>3292</v>
      </c>
      <c r="C2923" s="8">
        <v>5</v>
      </c>
      <c r="D2923" s="8" t="s">
        <v>3836</v>
      </c>
      <c r="E2923" s="8" t="s">
        <v>3837</v>
      </c>
      <c r="F2923" s="8" t="s">
        <v>38</v>
      </c>
    </row>
    <row r="2924" spans="1:6" ht="86.4">
      <c r="A2924" s="8">
        <v>6225</v>
      </c>
      <c r="B2924" s="8" t="s">
        <v>3292</v>
      </c>
      <c r="C2924" s="8">
        <v>2</v>
      </c>
      <c r="D2924" s="8" t="s">
        <v>3680</v>
      </c>
      <c r="E2924" s="8" t="s">
        <v>3681</v>
      </c>
      <c r="F2924" s="8" t="s">
        <v>38</v>
      </c>
    </row>
    <row r="2925" spans="1:6" ht="409.6">
      <c r="A2925" s="8">
        <v>6251</v>
      </c>
      <c r="B2925" s="8" t="s">
        <v>3292</v>
      </c>
      <c r="C2925" s="8">
        <v>3</v>
      </c>
      <c r="D2925" s="8" t="s">
        <v>3632</v>
      </c>
      <c r="E2925" s="8" t="s">
        <v>3633</v>
      </c>
      <c r="F2925" s="8" t="s">
        <v>38</v>
      </c>
    </row>
    <row r="2926" spans="1:6">
      <c r="A2926" s="8">
        <v>8135</v>
      </c>
      <c r="B2926" s="8" t="s">
        <v>3292</v>
      </c>
      <c r="C2926" s="8">
        <v>5</v>
      </c>
      <c r="D2926" s="8" t="s">
        <v>3838</v>
      </c>
      <c r="E2926" s="8" t="s">
        <v>40</v>
      </c>
      <c r="F2926" s="8" t="s">
        <v>38</v>
      </c>
    </row>
    <row r="2927" spans="1:6" ht="72">
      <c r="A2927" s="8">
        <v>6050</v>
      </c>
      <c r="B2927" s="8" t="s">
        <v>3292</v>
      </c>
      <c r="C2927" s="8">
        <v>5</v>
      </c>
      <c r="D2927" s="8" t="s">
        <v>3699</v>
      </c>
      <c r="E2927" s="8" t="s">
        <v>3700</v>
      </c>
      <c r="F2927" s="8" t="s">
        <v>38</v>
      </c>
    </row>
    <row r="2928" spans="1:6">
      <c r="A2928" s="8">
        <v>6714</v>
      </c>
      <c r="B2928" s="8" t="s">
        <v>3292</v>
      </c>
      <c r="C2928" s="8">
        <v>4</v>
      </c>
      <c r="D2928" s="8" t="s">
        <v>3839</v>
      </c>
      <c r="E2928" s="8" t="s">
        <v>40</v>
      </c>
      <c r="F2928" s="8" t="s">
        <v>38</v>
      </c>
    </row>
    <row r="2929" spans="1:6" ht="28.8">
      <c r="A2929" s="8">
        <v>8093</v>
      </c>
      <c r="B2929" s="8" t="s">
        <v>3292</v>
      </c>
      <c r="C2929" s="8">
        <v>1</v>
      </c>
      <c r="D2929" s="8" t="s">
        <v>3840</v>
      </c>
      <c r="E2929" s="8" t="s">
        <v>39</v>
      </c>
      <c r="F2929" s="8" t="s">
        <v>38</v>
      </c>
    </row>
    <row r="2930" spans="1:6">
      <c r="A2930" s="8">
        <v>7384</v>
      </c>
      <c r="B2930" s="8" t="s">
        <v>3292</v>
      </c>
      <c r="C2930" s="8">
        <v>3</v>
      </c>
      <c r="D2930" s="8" t="s">
        <v>3841</v>
      </c>
      <c r="E2930" s="8" t="s">
        <v>40</v>
      </c>
      <c r="F2930" s="8" t="s">
        <v>38</v>
      </c>
    </row>
    <row r="2931" spans="1:6" ht="43.2">
      <c r="A2931" s="8">
        <v>7162</v>
      </c>
      <c r="B2931" s="8" t="s">
        <v>3292</v>
      </c>
      <c r="C2931" s="8">
        <v>1</v>
      </c>
      <c r="D2931" s="8" t="s">
        <v>3842</v>
      </c>
      <c r="E2931" s="8" t="s">
        <v>3204</v>
      </c>
      <c r="F2931" s="8" t="s">
        <v>38</v>
      </c>
    </row>
    <row r="2932" spans="1:6" ht="129.6">
      <c r="A2932" s="8">
        <v>5976</v>
      </c>
      <c r="B2932" s="8" t="s">
        <v>3292</v>
      </c>
      <c r="C2932" s="8">
        <v>1</v>
      </c>
      <c r="D2932" s="8" t="s">
        <v>3732</v>
      </c>
      <c r="E2932" s="8" t="s">
        <v>3733</v>
      </c>
      <c r="F2932" s="8" t="s">
        <v>38</v>
      </c>
    </row>
    <row r="2933" spans="1:6" ht="129.6">
      <c r="A2933" s="8">
        <v>5294</v>
      </c>
      <c r="B2933" s="8" t="s">
        <v>3292</v>
      </c>
      <c r="C2933" s="8">
        <v>3</v>
      </c>
      <c r="D2933" s="8" t="s">
        <v>3843</v>
      </c>
      <c r="E2933" s="8" t="s">
        <v>3844</v>
      </c>
      <c r="F2933" s="8" t="s">
        <v>14</v>
      </c>
    </row>
    <row r="2934" spans="1:6" ht="28.8">
      <c r="A2934" s="8">
        <v>9327</v>
      </c>
      <c r="B2934" s="8" t="s">
        <v>3292</v>
      </c>
      <c r="C2934" s="8">
        <v>1</v>
      </c>
      <c r="D2934" s="8" t="s">
        <v>3845</v>
      </c>
      <c r="E2934" s="8" t="s">
        <v>617</v>
      </c>
      <c r="F2934" s="8" t="s">
        <v>38</v>
      </c>
    </row>
    <row r="2935" spans="1:6" ht="409.6">
      <c r="A2935" s="8">
        <v>9373</v>
      </c>
      <c r="B2935" s="8" t="s">
        <v>3292</v>
      </c>
      <c r="C2935" s="8">
        <v>4</v>
      </c>
      <c r="D2935" s="8" t="s">
        <v>3846</v>
      </c>
      <c r="E2935" s="8" t="s">
        <v>3847</v>
      </c>
      <c r="F2935" s="8" t="s">
        <v>38</v>
      </c>
    </row>
    <row r="2936" spans="1:6" ht="28.8">
      <c r="A2936" s="8">
        <v>6786</v>
      </c>
      <c r="B2936" s="8" t="s">
        <v>3292</v>
      </c>
      <c r="C2936" s="8">
        <v>3</v>
      </c>
      <c r="D2936" s="8" t="s">
        <v>3848</v>
      </c>
      <c r="E2936" s="8" t="s">
        <v>3849</v>
      </c>
      <c r="F2936" s="8" t="s">
        <v>38</v>
      </c>
    </row>
    <row r="2937" spans="1:6" ht="43.2">
      <c r="A2937" s="8">
        <v>9139</v>
      </c>
      <c r="B2937" s="8" t="s">
        <v>3292</v>
      </c>
      <c r="C2937" s="8">
        <v>5</v>
      </c>
      <c r="D2937" s="8" t="s">
        <v>3850</v>
      </c>
      <c r="E2937" s="8" t="s">
        <v>702</v>
      </c>
      <c r="F2937" s="8" t="s">
        <v>38</v>
      </c>
    </row>
    <row r="2938" spans="1:6" ht="86.4">
      <c r="A2938" s="8">
        <v>7825</v>
      </c>
      <c r="B2938" s="8" t="s">
        <v>3292</v>
      </c>
      <c r="C2938" s="8">
        <v>3</v>
      </c>
      <c r="D2938" s="8" t="s">
        <v>3851</v>
      </c>
      <c r="E2938" s="8" t="s">
        <v>3852</v>
      </c>
      <c r="F2938" s="8" t="s">
        <v>38</v>
      </c>
    </row>
    <row r="2939" spans="1:6" ht="57.6">
      <c r="A2939" s="8">
        <v>9113</v>
      </c>
      <c r="B2939" s="8" t="s">
        <v>3292</v>
      </c>
      <c r="C2939" s="8">
        <v>1</v>
      </c>
      <c r="D2939" s="8" t="s">
        <v>3810</v>
      </c>
      <c r="E2939" s="8" t="s">
        <v>3811</v>
      </c>
      <c r="F2939" s="8" t="s">
        <v>38</v>
      </c>
    </row>
    <row r="2940" spans="1:6" ht="28.8">
      <c r="A2940" s="8">
        <v>6062</v>
      </c>
      <c r="B2940" s="8" t="s">
        <v>3292</v>
      </c>
      <c r="C2940" s="8">
        <v>5</v>
      </c>
      <c r="D2940" s="8" t="s">
        <v>3701</v>
      </c>
      <c r="E2940" s="8" t="s">
        <v>3702</v>
      </c>
      <c r="F2940" s="8" t="s">
        <v>38</v>
      </c>
    </row>
    <row r="2941" spans="1:6">
      <c r="A2941" s="8">
        <v>9582</v>
      </c>
      <c r="B2941" s="8" t="s">
        <v>3292</v>
      </c>
      <c r="C2941" s="8">
        <v>1</v>
      </c>
      <c r="D2941" s="8" t="s">
        <v>3853</v>
      </c>
      <c r="E2941" s="8" t="s">
        <v>476</v>
      </c>
      <c r="F2941" s="8" t="s">
        <v>38</v>
      </c>
    </row>
    <row r="2942" spans="1:6" ht="28.8">
      <c r="A2942" s="8">
        <v>9511</v>
      </c>
      <c r="B2942" s="8" t="s">
        <v>3292</v>
      </c>
      <c r="C2942" s="8">
        <v>4</v>
      </c>
      <c r="D2942" s="8" t="s">
        <v>3577</v>
      </c>
      <c r="E2942" s="8" t="s">
        <v>3578</v>
      </c>
      <c r="F2942" s="8" t="s">
        <v>38</v>
      </c>
    </row>
    <row r="2943" spans="1:6" ht="43.2">
      <c r="A2943" s="8">
        <v>7620</v>
      </c>
      <c r="B2943" s="8" t="s">
        <v>3292</v>
      </c>
      <c r="C2943" s="8">
        <v>1</v>
      </c>
      <c r="D2943" s="8" t="s">
        <v>3854</v>
      </c>
      <c r="E2943" s="8" t="s">
        <v>43</v>
      </c>
      <c r="F2943" s="8" t="s">
        <v>38</v>
      </c>
    </row>
    <row r="2944" spans="1:6" ht="57.6">
      <c r="A2944" s="8">
        <v>6453</v>
      </c>
      <c r="B2944" s="8" t="s">
        <v>3292</v>
      </c>
      <c r="C2944" s="8">
        <v>1</v>
      </c>
      <c r="D2944" s="8" t="s">
        <v>3855</v>
      </c>
      <c r="E2944" s="8" t="s">
        <v>3856</v>
      </c>
      <c r="F2944" s="8" t="s">
        <v>38</v>
      </c>
    </row>
    <row r="2945" spans="1:6" ht="409.6">
      <c r="A2945" s="8">
        <v>8681</v>
      </c>
      <c r="B2945" s="8" t="s">
        <v>3292</v>
      </c>
      <c r="C2945" s="8">
        <v>1</v>
      </c>
      <c r="D2945" s="8" t="s">
        <v>3536</v>
      </c>
      <c r="E2945" s="8" t="s">
        <v>3537</v>
      </c>
      <c r="F2945" s="8" t="s">
        <v>38</v>
      </c>
    </row>
    <row r="2946" spans="1:6" ht="100.8">
      <c r="A2946" s="8">
        <v>8659</v>
      </c>
      <c r="B2946" s="8" t="s">
        <v>3292</v>
      </c>
      <c r="C2946" s="8">
        <v>1</v>
      </c>
      <c r="D2946" s="8" t="s">
        <v>3715</v>
      </c>
      <c r="E2946" s="8" t="s">
        <v>3716</v>
      </c>
      <c r="F2946" s="8" t="s">
        <v>38</v>
      </c>
    </row>
    <row r="2947" spans="1:6">
      <c r="A2947" s="8">
        <v>6559</v>
      </c>
      <c r="B2947" s="8" t="s">
        <v>3292</v>
      </c>
      <c r="C2947" s="8">
        <v>3</v>
      </c>
      <c r="D2947" s="8" t="s">
        <v>3857</v>
      </c>
      <c r="E2947" s="8" t="s">
        <v>40</v>
      </c>
      <c r="F2947" s="8" t="s">
        <v>38</v>
      </c>
    </row>
    <row r="2948" spans="1:6" ht="57.6">
      <c r="A2948" s="8">
        <v>8952</v>
      </c>
      <c r="B2948" s="8" t="s">
        <v>3292</v>
      </c>
      <c r="C2948" s="8">
        <v>1</v>
      </c>
      <c r="D2948" s="8" t="s">
        <v>3858</v>
      </c>
      <c r="E2948" s="8" t="s">
        <v>43</v>
      </c>
      <c r="F2948" s="8" t="s">
        <v>38</v>
      </c>
    </row>
    <row r="2949" spans="1:6" ht="28.8">
      <c r="A2949" s="8">
        <v>6561</v>
      </c>
      <c r="B2949" s="8" t="s">
        <v>3292</v>
      </c>
      <c r="C2949" s="8">
        <v>1</v>
      </c>
      <c r="D2949" s="8" t="s">
        <v>3500</v>
      </c>
      <c r="E2949" s="8" t="s">
        <v>3501</v>
      </c>
      <c r="F2949" s="8" t="s">
        <v>38</v>
      </c>
    </row>
    <row r="2950" spans="1:6" ht="28.8">
      <c r="A2950" s="8">
        <v>8986</v>
      </c>
      <c r="B2950" s="8" t="s">
        <v>3292</v>
      </c>
      <c r="C2950" s="8">
        <v>1</v>
      </c>
      <c r="D2950" s="8" t="s">
        <v>3859</v>
      </c>
      <c r="E2950" s="8" t="s">
        <v>3860</v>
      </c>
      <c r="F2950" s="8" t="s">
        <v>38</v>
      </c>
    </row>
    <row r="2951" spans="1:6" ht="28.8">
      <c r="A2951" s="8">
        <v>9032</v>
      </c>
      <c r="B2951" s="8" t="s">
        <v>3292</v>
      </c>
      <c r="C2951" s="8">
        <v>5</v>
      </c>
      <c r="D2951" s="8" t="s">
        <v>3861</v>
      </c>
      <c r="E2951" s="8" t="s">
        <v>3862</v>
      </c>
      <c r="F2951" s="8" t="s">
        <v>38</v>
      </c>
    </row>
    <row r="2952" spans="1:6" ht="28.8">
      <c r="A2952" s="8">
        <v>7921</v>
      </c>
      <c r="B2952" s="8" t="s">
        <v>3292</v>
      </c>
      <c r="C2952" s="8">
        <v>3</v>
      </c>
      <c r="D2952" s="8" t="s">
        <v>3722</v>
      </c>
      <c r="E2952" s="8" t="s">
        <v>3723</v>
      </c>
      <c r="F2952" s="8" t="s">
        <v>38</v>
      </c>
    </row>
    <row r="2953" spans="1:6" ht="86.4">
      <c r="A2953" s="8">
        <v>6313</v>
      </c>
      <c r="B2953" s="8" t="s">
        <v>3292</v>
      </c>
      <c r="C2953" s="8">
        <v>1</v>
      </c>
      <c r="D2953" s="8" t="s">
        <v>3863</v>
      </c>
      <c r="E2953" s="8" t="s">
        <v>476</v>
      </c>
      <c r="F2953" s="8" t="s">
        <v>38</v>
      </c>
    </row>
    <row r="2954" spans="1:6" ht="28.8">
      <c r="A2954" s="8">
        <v>7917</v>
      </c>
      <c r="B2954" s="8" t="s">
        <v>3292</v>
      </c>
      <c r="C2954" s="8">
        <v>5</v>
      </c>
      <c r="D2954" s="8" t="s">
        <v>3546</v>
      </c>
      <c r="E2954" s="8" t="s">
        <v>3547</v>
      </c>
      <c r="F2954" s="8" t="s">
        <v>38</v>
      </c>
    </row>
    <row r="2955" spans="1:6" ht="28.8">
      <c r="A2955" s="8">
        <v>9103</v>
      </c>
      <c r="B2955" s="8" t="s">
        <v>3292</v>
      </c>
      <c r="C2955" s="8">
        <v>4</v>
      </c>
      <c r="D2955" s="8" t="s">
        <v>3864</v>
      </c>
      <c r="E2955" s="8" t="s">
        <v>3865</v>
      </c>
      <c r="F2955" s="8" t="s">
        <v>38</v>
      </c>
    </row>
    <row r="2956" spans="1:6" ht="115.2">
      <c r="A2956" s="8">
        <v>6298</v>
      </c>
      <c r="B2956" s="8" t="s">
        <v>3292</v>
      </c>
      <c r="C2956" s="8">
        <v>1</v>
      </c>
      <c r="D2956" s="8" t="s">
        <v>3628</v>
      </c>
      <c r="E2956" s="8" t="s">
        <v>3629</v>
      </c>
      <c r="F2956" s="8" t="s">
        <v>38</v>
      </c>
    </row>
    <row r="2957" spans="1:6" ht="43.2">
      <c r="A2957" s="8">
        <v>6293</v>
      </c>
      <c r="B2957" s="8" t="s">
        <v>3292</v>
      </c>
      <c r="C2957" s="8">
        <v>1</v>
      </c>
      <c r="D2957" s="8" t="s">
        <v>3691</v>
      </c>
      <c r="E2957" s="8" t="s">
        <v>3692</v>
      </c>
      <c r="F2957" s="8" t="s">
        <v>38</v>
      </c>
    </row>
    <row r="2958" spans="1:6" ht="86.4">
      <c r="A2958" s="8">
        <v>6265</v>
      </c>
      <c r="B2958" s="8" t="s">
        <v>3292</v>
      </c>
      <c r="C2958" s="8">
        <v>2</v>
      </c>
      <c r="D2958" s="8" t="s">
        <v>3866</v>
      </c>
      <c r="E2958" s="8" t="s">
        <v>1581</v>
      </c>
      <c r="F2958" s="8" t="s">
        <v>38</v>
      </c>
    </row>
    <row r="2959" spans="1:6" ht="72">
      <c r="A2959" s="8">
        <v>7900</v>
      </c>
      <c r="B2959" s="8" t="s">
        <v>3292</v>
      </c>
      <c r="C2959" s="8">
        <v>1</v>
      </c>
      <c r="D2959" s="8" t="s">
        <v>3540</v>
      </c>
      <c r="E2959" s="8" t="s">
        <v>3541</v>
      </c>
      <c r="F2959" s="8" t="s">
        <v>38</v>
      </c>
    </row>
    <row r="2960" spans="1:6" ht="57.6">
      <c r="A2960" s="8">
        <v>6428</v>
      </c>
      <c r="B2960" s="8" t="s">
        <v>3292</v>
      </c>
      <c r="C2960" s="8">
        <v>2</v>
      </c>
      <c r="D2960" s="8" t="s">
        <v>3867</v>
      </c>
      <c r="E2960" s="8" t="s">
        <v>3868</v>
      </c>
      <c r="F2960" s="8" t="s">
        <v>38</v>
      </c>
    </row>
    <row r="2961" spans="1:6" ht="43.2">
      <c r="A2961" s="8">
        <v>7884</v>
      </c>
      <c r="B2961" s="8" t="s">
        <v>3292</v>
      </c>
      <c r="C2961" s="8">
        <v>5</v>
      </c>
      <c r="D2961" s="8" t="s">
        <v>3528</v>
      </c>
      <c r="E2961" s="8" t="s">
        <v>3529</v>
      </c>
      <c r="F2961" s="8" t="s">
        <v>38</v>
      </c>
    </row>
    <row r="2962" spans="1:6" ht="230.4">
      <c r="A2962" s="8">
        <v>6232</v>
      </c>
      <c r="B2962" s="8" t="s">
        <v>3292</v>
      </c>
      <c r="C2962" s="8">
        <v>1</v>
      </c>
      <c r="D2962" s="8" t="s">
        <v>3684</v>
      </c>
      <c r="E2962" s="8" t="s">
        <v>3685</v>
      </c>
      <c r="F2962" s="8" t="s">
        <v>38</v>
      </c>
    </row>
    <row r="2963" spans="1:6" ht="187.2">
      <c r="A2963" s="8">
        <v>6226</v>
      </c>
      <c r="B2963" s="8" t="s">
        <v>3292</v>
      </c>
      <c r="C2963" s="8">
        <v>1</v>
      </c>
      <c r="D2963" s="8" t="s">
        <v>3682</v>
      </c>
      <c r="E2963" s="8" t="s">
        <v>3683</v>
      </c>
      <c r="F2963" s="8" t="s">
        <v>38</v>
      </c>
    </row>
    <row r="2964" spans="1:6" ht="43.2">
      <c r="A2964" s="8">
        <v>6513</v>
      </c>
      <c r="B2964" s="8" t="s">
        <v>3292</v>
      </c>
      <c r="C2964" s="8">
        <v>2</v>
      </c>
      <c r="D2964" s="8" t="s">
        <v>3710</v>
      </c>
      <c r="E2964" s="8" t="s">
        <v>3711</v>
      </c>
      <c r="F2964" s="8" t="s">
        <v>38</v>
      </c>
    </row>
    <row r="2965" spans="1:6" ht="57.6">
      <c r="A2965" s="8">
        <v>8887</v>
      </c>
      <c r="B2965" s="8" t="s">
        <v>3292</v>
      </c>
      <c r="C2965" s="8">
        <v>5</v>
      </c>
      <c r="D2965" s="8" t="s">
        <v>3459</v>
      </c>
      <c r="E2965" s="8" t="s">
        <v>3460</v>
      </c>
      <c r="F2965" s="8" t="s">
        <v>38</v>
      </c>
    </row>
    <row r="2966" spans="1:6" ht="43.2">
      <c r="A2966" s="8">
        <v>6508</v>
      </c>
      <c r="B2966" s="8" t="s">
        <v>3292</v>
      </c>
      <c r="C2966" s="8">
        <v>1</v>
      </c>
      <c r="D2966" s="8" t="s">
        <v>3869</v>
      </c>
      <c r="E2966" s="8" t="s">
        <v>476</v>
      </c>
      <c r="F2966" s="8" t="s">
        <v>38</v>
      </c>
    </row>
    <row r="2967" spans="1:6" ht="28.8">
      <c r="A2967" s="8">
        <v>6474</v>
      </c>
      <c r="B2967" s="8" t="s">
        <v>3292</v>
      </c>
      <c r="C2967" s="8">
        <v>1</v>
      </c>
      <c r="D2967" s="8" t="s">
        <v>3870</v>
      </c>
      <c r="E2967" s="8" t="s">
        <v>3871</v>
      </c>
      <c r="F2967" s="8" t="s">
        <v>38</v>
      </c>
    </row>
    <row r="2968" spans="1:6" ht="43.2">
      <c r="A2968" s="8">
        <v>6407</v>
      </c>
      <c r="B2968" s="8" t="s">
        <v>3292</v>
      </c>
      <c r="C2968" s="8">
        <v>3</v>
      </c>
      <c r="D2968" s="8" t="s">
        <v>3517</v>
      </c>
      <c r="E2968" s="8" t="s">
        <v>3518</v>
      </c>
      <c r="F2968" s="8" t="s">
        <v>38</v>
      </c>
    </row>
    <row r="2969" spans="1:6" ht="28.8">
      <c r="A2969" s="8">
        <v>8140</v>
      </c>
      <c r="B2969" s="8" t="s">
        <v>3292</v>
      </c>
      <c r="C2969" s="8">
        <v>3</v>
      </c>
      <c r="D2969" s="8" t="s">
        <v>3433</v>
      </c>
      <c r="E2969" s="8" t="s">
        <v>3434</v>
      </c>
      <c r="F2969" s="8" t="s">
        <v>38</v>
      </c>
    </row>
    <row r="2970" spans="1:6">
      <c r="A2970" s="8">
        <v>8175</v>
      </c>
      <c r="B2970" s="8" t="s">
        <v>3292</v>
      </c>
      <c r="C2970" s="8">
        <v>2</v>
      </c>
      <c r="D2970" s="8" t="s">
        <v>3872</v>
      </c>
      <c r="E2970" s="8" t="s">
        <v>41</v>
      </c>
      <c r="F2970" s="8" t="s">
        <v>38</v>
      </c>
    </row>
    <row r="2971" spans="1:6">
      <c r="A2971" s="8">
        <v>8269</v>
      </c>
      <c r="B2971" s="8" t="s">
        <v>3292</v>
      </c>
      <c r="C2971" s="8">
        <v>1</v>
      </c>
      <c r="D2971" s="8" t="s">
        <v>3873</v>
      </c>
      <c r="E2971" s="8" t="s">
        <v>41</v>
      </c>
      <c r="F2971" s="8" t="s">
        <v>38</v>
      </c>
    </row>
    <row r="2972" spans="1:6" ht="72">
      <c r="A2972" s="8">
        <v>8632</v>
      </c>
      <c r="B2972" s="8" t="s">
        <v>3292</v>
      </c>
      <c r="C2972" s="8">
        <v>3</v>
      </c>
      <c r="D2972" s="8" t="s">
        <v>3413</v>
      </c>
      <c r="E2972" s="8" t="s">
        <v>3414</v>
      </c>
      <c r="F2972" s="8" t="s">
        <v>38</v>
      </c>
    </row>
    <row r="2973" spans="1:6" ht="100.8">
      <c r="A2973" s="8">
        <v>8649</v>
      </c>
      <c r="B2973" s="8" t="s">
        <v>3292</v>
      </c>
      <c r="C2973" s="8">
        <v>2</v>
      </c>
      <c r="D2973" s="8" t="s">
        <v>3532</v>
      </c>
      <c r="E2973" s="8" t="s">
        <v>3533</v>
      </c>
      <c r="F2973" s="8" t="s">
        <v>38</v>
      </c>
    </row>
    <row r="2974" spans="1:6" ht="57.6">
      <c r="A2974" s="8">
        <v>5946</v>
      </c>
      <c r="B2974" s="8" t="s">
        <v>3292</v>
      </c>
      <c r="C2974" s="8">
        <v>1</v>
      </c>
      <c r="D2974" s="8" t="s">
        <v>3874</v>
      </c>
      <c r="E2974" s="8" t="s">
        <v>464</v>
      </c>
      <c r="F2974" s="8" t="s">
        <v>38</v>
      </c>
    </row>
    <row r="2975" spans="1:6" ht="57.6">
      <c r="A2975" s="8">
        <v>9042</v>
      </c>
      <c r="B2975" s="8" t="s">
        <v>3292</v>
      </c>
      <c r="C2975" s="8">
        <v>1</v>
      </c>
      <c r="D2975" s="8" t="s">
        <v>3875</v>
      </c>
      <c r="E2975" s="8" t="s">
        <v>3876</v>
      </c>
      <c r="F2975" s="8" t="s">
        <v>38</v>
      </c>
    </row>
    <row r="2976" spans="1:6" ht="273.60000000000002">
      <c r="A2976" s="8">
        <v>5928</v>
      </c>
      <c r="B2976" s="8" t="s">
        <v>3292</v>
      </c>
      <c r="C2976" s="8">
        <v>4</v>
      </c>
      <c r="D2976" s="8" t="s">
        <v>3877</v>
      </c>
      <c r="E2976" s="8" t="s">
        <v>3878</v>
      </c>
      <c r="F2976" s="8" t="s">
        <v>38</v>
      </c>
    </row>
    <row r="2977" spans="1:6" ht="28.8">
      <c r="A2977" s="8">
        <v>9117</v>
      </c>
      <c r="B2977" s="8" t="s">
        <v>3292</v>
      </c>
      <c r="C2977" s="8">
        <v>1</v>
      </c>
      <c r="D2977" s="8" t="s">
        <v>3879</v>
      </c>
      <c r="E2977" s="8" t="s">
        <v>476</v>
      </c>
      <c r="F2977" s="8" t="s">
        <v>38</v>
      </c>
    </row>
    <row r="2978" spans="1:6" ht="57.6">
      <c r="A2978" s="8">
        <v>4220</v>
      </c>
      <c r="B2978" s="8" t="s">
        <v>3292</v>
      </c>
      <c r="C2978" s="8">
        <v>5</v>
      </c>
      <c r="D2978" s="8" t="s">
        <v>3333</v>
      </c>
      <c r="E2978" s="8" t="s">
        <v>3334</v>
      </c>
      <c r="F2978" s="8" t="s">
        <v>14</v>
      </c>
    </row>
    <row r="2979" spans="1:6" ht="43.2">
      <c r="A2979" s="8">
        <v>2041</v>
      </c>
      <c r="B2979" s="8" t="s">
        <v>3292</v>
      </c>
      <c r="C2979" s="8">
        <v>3</v>
      </c>
      <c r="D2979" s="8" t="s">
        <v>3880</v>
      </c>
      <c r="E2979" s="8" t="s">
        <v>20</v>
      </c>
      <c r="F2979" s="8" t="s">
        <v>14</v>
      </c>
    </row>
    <row r="2980" spans="1:6" ht="57.6">
      <c r="A2980" s="8">
        <v>2013</v>
      </c>
      <c r="B2980" s="8" t="s">
        <v>3292</v>
      </c>
      <c r="C2980" s="8">
        <v>3</v>
      </c>
      <c r="D2980" s="8" t="s">
        <v>3396</v>
      </c>
      <c r="E2980" s="8" t="s">
        <v>3397</v>
      </c>
      <c r="F2980" s="8" t="s">
        <v>14</v>
      </c>
    </row>
    <row r="2981" spans="1:6" ht="43.2">
      <c r="A2981" s="8">
        <v>1991</v>
      </c>
      <c r="B2981" s="8" t="s">
        <v>3292</v>
      </c>
      <c r="C2981" s="8">
        <v>1</v>
      </c>
      <c r="D2981" s="8" t="s">
        <v>3394</v>
      </c>
      <c r="E2981" s="8" t="s">
        <v>3395</v>
      </c>
      <c r="F2981" s="8" t="s">
        <v>14</v>
      </c>
    </row>
    <row r="2982" spans="1:6" ht="57.6">
      <c r="A2982" s="8">
        <v>1980</v>
      </c>
      <c r="B2982" s="8" t="s">
        <v>3292</v>
      </c>
      <c r="C2982" s="8">
        <v>1</v>
      </c>
      <c r="D2982" s="8" t="s">
        <v>3881</v>
      </c>
      <c r="E2982" s="8" t="s">
        <v>3882</v>
      </c>
      <c r="F2982" s="8" t="s">
        <v>14</v>
      </c>
    </row>
    <row r="2983" spans="1:6" ht="86.4">
      <c r="A2983" s="8">
        <v>4251</v>
      </c>
      <c r="B2983" s="8" t="s">
        <v>3292</v>
      </c>
      <c r="C2983" s="8">
        <v>5</v>
      </c>
      <c r="D2983" s="8" t="s">
        <v>3883</v>
      </c>
      <c r="E2983" s="8" t="s">
        <v>3884</v>
      </c>
      <c r="F2983" s="8" t="s">
        <v>14</v>
      </c>
    </row>
    <row r="2984" spans="1:6" ht="57.6">
      <c r="A2984" s="8">
        <v>4263</v>
      </c>
      <c r="B2984" s="8" t="s">
        <v>3292</v>
      </c>
      <c r="C2984" s="8">
        <v>1</v>
      </c>
      <c r="D2984" s="8" t="s">
        <v>3885</v>
      </c>
      <c r="E2984" s="8" t="s">
        <v>3271</v>
      </c>
      <c r="F2984" s="8" t="s">
        <v>14</v>
      </c>
    </row>
    <row r="2985" spans="1:6" ht="28.8">
      <c r="A2985" s="8">
        <v>2118</v>
      </c>
      <c r="B2985" s="8" t="s">
        <v>3292</v>
      </c>
      <c r="C2985" s="8">
        <v>5</v>
      </c>
      <c r="D2985" s="8" t="s">
        <v>3886</v>
      </c>
      <c r="E2985" s="8" t="s">
        <v>1134</v>
      </c>
      <c r="F2985" s="8" t="s">
        <v>14</v>
      </c>
    </row>
    <row r="2986" spans="1:6" ht="129.6">
      <c r="A2986" s="8">
        <v>1976</v>
      </c>
      <c r="B2986" s="8" t="s">
        <v>3292</v>
      </c>
      <c r="C2986" s="8">
        <v>1</v>
      </c>
      <c r="D2986" s="8" t="s">
        <v>3390</v>
      </c>
      <c r="E2986" s="8" t="s">
        <v>3391</v>
      </c>
      <c r="F2986" s="8" t="s">
        <v>14</v>
      </c>
    </row>
    <row r="2987" spans="1:6" ht="72">
      <c r="A2987" s="8">
        <v>1969</v>
      </c>
      <c r="B2987" s="8" t="s">
        <v>3292</v>
      </c>
      <c r="C2987" s="8">
        <v>3</v>
      </c>
      <c r="D2987" s="8" t="s">
        <v>3887</v>
      </c>
      <c r="E2987" s="8" t="s">
        <v>3888</v>
      </c>
      <c r="F2987" s="8" t="s">
        <v>14</v>
      </c>
    </row>
    <row r="2988" spans="1:6" ht="43.2">
      <c r="A2988" s="8">
        <v>1965</v>
      </c>
      <c r="B2988" s="8" t="s">
        <v>3292</v>
      </c>
      <c r="C2988" s="8">
        <v>4</v>
      </c>
      <c r="D2988" s="8" t="s">
        <v>3889</v>
      </c>
      <c r="E2988" s="8" t="s">
        <v>3890</v>
      </c>
      <c r="F2988" s="8" t="s">
        <v>14</v>
      </c>
    </row>
    <row r="2989" spans="1:6" ht="28.8">
      <c r="A2989" s="8">
        <v>4309</v>
      </c>
      <c r="B2989" s="8" t="s">
        <v>3292</v>
      </c>
      <c r="C2989" s="8">
        <v>4</v>
      </c>
      <c r="D2989" s="8" t="s">
        <v>3891</v>
      </c>
      <c r="E2989" s="8" t="s">
        <v>3892</v>
      </c>
      <c r="F2989" s="8" t="s">
        <v>14</v>
      </c>
    </row>
    <row r="2990" spans="1:6" ht="86.4">
      <c r="A2990" s="8">
        <v>2060</v>
      </c>
      <c r="B2990" s="8" t="s">
        <v>3292</v>
      </c>
      <c r="C2990" s="8">
        <v>2</v>
      </c>
      <c r="D2990" s="8" t="s">
        <v>3893</v>
      </c>
      <c r="E2990" s="8" t="s">
        <v>1134</v>
      </c>
      <c r="F2990" s="8" t="s">
        <v>14</v>
      </c>
    </row>
    <row r="2991" spans="1:6" ht="57.6">
      <c r="A2991" s="8">
        <v>212</v>
      </c>
      <c r="B2991" s="8" t="s">
        <v>3292</v>
      </c>
      <c r="C2991" s="8">
        <v>5</v>
      </c>
      <c r="D2991" s="8" t="s">
        <v>3894</v>
      </c>
      <c r="E2991" s="8" t="s">
        <v>3895</v>
      </c>
      <c r="F2991" s="8" t="s">
        <v>14</v>
      </c>
    </row>
    <row r="2992" spans="1:6" ht="187.2">
      <c r="A2992" s="8">
        <v>3059</v>
      </c>
      <c r="B2992" s="8" t="s">
        <v>3292</v>
      </c>
      <c r="C2992" s="8">
        <v>1</v>
      </c>
      <c r="D2992" s="8" t="s">
        <v>3373</v>
      </c>
      <c r="E2992" s="8" t="s">
        <v>3374</v>
      </c>
      <c r="F2992" s="8" t="s">
        <v>14</v>
      </c>
    </row>
    <row r="2993" spans="1:6" ht="43.2">
      <c r="A2993" s="8">
        <v>217</v>
      </c>
      <c r="B2993" s="8" t="s">
        <v>3292</v>
      </c>
      <c r="C2993" s="8">
        <v>4</v>
      </c>
      <c r="D2993" s="8" t="s">
        <v>3896</v>
      </c>
      <c r="E2993" s="8" t="s">
        <v>3897</v>
      </c>
      <c r="F2993" s="8" t="s">
        <v>14</v>
      </c>
    </row>
    <row r="2994" spans="1:6" ht="86.4">
      <c r="A2994" s="8">
        <v>1927</v>
      </c>
      <c r="B2994" s="8" t="s">
        <v>3292</v>
      </c>
      <c r="C2994" s="8">
        <v>2</v>
      </c>
      <c r="D2994" s="8" t="s">
        <v>3898</v>
      </c>
      <c r="E2994" s="8" t="s">
        <v>3899</v>
      </c>
      <c r="F2994" s="8" t="s">
        <v>14</v>
      </c>
    </row>
    <row r="2995" spans="1:6" ht="28.8">
      <c r="A2995" s="8">
        <v>256</v>
      </c>
      <c r="B2995" s="8" t="s">
        <v>3292</v>
      </c>
      <c r="C2995" s="8">
        <v>1</v>
      </c>
      <c r="D2995" s="8" t="s">
        <v>3900</v>
      </c>
      <c r="E2995" s="8" t="s">
        <v>3901</v>
      </c>
      <c r="F2995" s="8" t="s">
        <v>14</v>
      </c>
    </row>
    <row r="2996" spans="1:6" ht="28.8">
      <c r="A2996" s="8">
        <v>298</v>
      </c>
      <c r="B2996" s="8" t="s">
        <v>3292</v>
      </c>
      <c r="C2996" s="8">
        <v>1</v>
      </c>
      <c r="D2996" s="8" t="s">
        <v>3406</v>
      </c>
      <c r="E2996" s="8" t="s">
        <v>3407</v>
      </c>
      <c r="F2996" s="8" t="s">
        <v>14</v>
      </c>
    </row>
    <row r="2997" spans="1:6" ht="43.2">
      <c r="A2997" s="8">
        <v>5185</v>
      </c>
      <c r="B2997" s="8" t="s">
        <v>3292</v>
      </c>
      <c r="C2997" s="8">
        <v>1</v>
      </c>
      <c r="D2997" s="8" t="s">
        <v>3312</v>
      </c>
      <c r="E2997" s="8" t="s">
        <v>3313</v>
      </c>
      <c r="F2997" s="8" t="s">
        <v>14</v>
      </c>
    </row>
    <row r="2998" spans="1:6">
      <c r="A2998" s="8">
        <v>303</v>
      </c>
      <c r="B2998" s="8" t="s">
        <v>3292</v>
      </c>
      <c r="C2998" s="8">
        <v>1</v>
      </c>
      <c r="D2998" s="8" t="s">
        <v>3902</v>
      </c>
      <c r="E2998" s="8" t="s">
        <v>17</v>
      </c>
      <c r="F2998" s="8" t="s">
        <v>14</v>
      </c>
    </row>
    <row r="2999" spans="1:6" ht="43.2">
      <c r="A2999" s="8">
        <v>4269</v>
      </c>
      <c r="B2999" s="8" t="s">
        <v>3292</v>
      </c>
      <c r="C2999" s="8">
        <v>1</v>
      </c>
      <c r="D2999" s="8" t="s">
        <v>3328</v>
      </c>
      <c r="E2999" s="8" t="s">
        <v>3329</v>
      </c>
      <c r="F2999" s="8" t="s">
        <v>14</v>
      </c>
    </row>
    <row r="3000" spans="1:6">
      <c r="A3000" s="8">
        <v>312</v>
      </c>
      <c r="B3000" s="8" t="s">
        <v>3292</v>
      </c>
      <c r="C3000" s="8">
        <v>2</v>
      </c>
      <c r="D3000" s="8" t="s">
        <v>3903</v>
      </c>
      <c r="E3000" s="8" t="s">
        <v>3271</v>
      </c>
      <c r="F3000" s="8" t="s">
        <v>14</v>
      </c>
    </row>
    <row r="3001" spans="1:6" ht="72">
      <c r="A3001" s="8">
        <v>4204</v>
      </c>
      <c r="B3001" s="8" t="s">
        <v>3292</v>
      </c>
      <c r="C3001" s="8">
        <v>2</v>
      </c>
      <c r="D3001" s="8" t="s">
        <v>3335</v>
      </c>
      <c r="E3001" s="8" t="s">
        <v>3336</v>
      </c>
      <c r="F3001" s="8" t="s">
        <v>14</v>
      </c>
    </row>
    <row r="3002" spans="1:6" ht="72">
      <c r="A3002" s="8">
        <v>890</v>
      </c>
      <c r="B3002" s="8" t="s">
        <v>3292</v>
      </c>
      <c r="C3002" s="8">
        <v>3</v>
      </c>
      <c r="D3002" s="8" t="s">
        <v>3904</v>
      </c>
      <c r="E3002" s="8" t="s">
        <v>3905</v>
      </c>
      <c r="F3002" s="8" t="s">
        <v>14</v>
      </c>
    </row>
    <row r="3003" spans="1:6" ht="57.6">
      <c r="A3003" s="8">
        <v>3064</v>
      </c>
      <c r="B3003" s="8" t="s">
        <v>3292</v>
      </c>
      <c r="C3003" s="8">
        <v>5</v>
      </c>
      <c r="D3003" s="8" t="s">
        <v>3906</v>
      </c>
      <c r="E3003" s="8" t="s">
        <v>3907</v>
      </c>
      <c r="F3003" s="8" t="s">
        <v>14</v>
      </c>
    </row>
    <row r="3004" spans="1:6" ht="28.8">
      <c r="A3004" s="8">
        <v>4446</v>
      </c>
      <c r="B3004" s="8" t="s">
        <v>3292</v>
      </c>
      <c r="C3004" s="8">
        <v>4</v>
      </c>
      <c r="D3004" s="8" t="s">
        <v>3908</v>
      </c>
      <c r="E3004" s="8" t="s">
        <v>3909</v>
      </c>
      <c r="F3004" s="8" t="s">
        <v>14</v>
      </c>
    </row>
    <row r="3005" spans="1:6" ht="43.2">
      <c r="A3005" s="8">
        <v>2068</v>
      </c>
      <c r="B3005" s="8" t="s">
        <v>3292</v>
      </c>
      <c r="C3005" s="8">
        <v>2</v>
      </c>
      <c r="D3005" s="8" t="s">
        <v>3910</v>
      </c>
      <c r="E3005" s="8" t="s">
        <v>3911</v>
      </c>
      <c r="F3005" s="8" t="s">
        <v>14</v>
      </c>
    </row>
    <row r="3006" spans="1:6" ht="43.2">
      <c r="A3006" s="8">
        <v>2075</v>
      </c>
      <c r="B3006" s="8" t="s">
        <v>3292</v>
      </c>
      <c r="C3006" s="8">
        <v>3</v>
      </c>
      <c r="D3006" s="8" t="s">
        <v>3912</v>
      </c>
      <c r="E3006" s="8" t="s">
        <v>3913</v>
      </c>
      <c r="F3006" s="8" t="s">
        <v>14</v>
      </c>
    </row>
    <row r="3007" spans="1:6" ht="86.4">
      <c r="A3007" s="8">
        <v>4214</v>
      </c>
      <c r="B3007" s="8" t="s">
        <v>3292</v>
      </c>
      <c r="C3007" s="8">
        <v>3</v>
      </c>
      <c r="D3007" s="8" t="s">
        <v>3914</v>
      </c>
      <c r="E3007" s="8" t="s">
        <v>3915</v>
      </c>
      <c r="F3007" s="8" t="s">
        <v>14</v>
      </c>
    </row>
    <row r="3008" spans="1:6" ht="72">
      <c r="A3008" s="8">
        <v>9383</v>
      </c>
      <c r="B3008" s="8" t="s">
        <v>3292</v>
      </c>
      <c r="C3008" s="8">
        <v>1</v>
      </c>
      <c r="D3008" s="8" t="s">
        <v>3916</v>
      </c>
      <c r="E3008" s="8" t="s">
        <v>3917</v>
      </c>
      <c r="F3008" s="8" t="s">
        <v>38</v>
      </c>
    </row>
    <row r="3009" spans="1:6" ht="409.6">
      <c r="A3009" s="8">
        <v>9373</v>
      </c>
      <c r="B3009" s="8" t="s">
        <v>3292</v>
      </c>
      <c r="C3009" s="8">
        <v>4</v>
      </c>
      <c r="D3009" s="8" t="s">
        <v>3846</v>
      </c>
      <c r="E3009" s="8" t="s">
        <v>3847</v>
      </c>
      <c r="F3009" s="8" t="s">
        <v>30</v>
      </c>
    </row>
    <row r="3010" spans="1:6" ht="57.6">
      <c r="A3010" s="8">
        <v>6094</v>
      </c>
      <c r="B3010" s="8" t="s">
        <v>3292</v>
      </c>
      <c r="C3010" s="8">
        <v>2</v>
      </c>
      <c r="D3010" s="8" t="s">
        <v>3571</v>
      </c>
      <c r="E3010" s="8" t="s">
        <v>3572</v>
      </c>
      <c r="F3010" s="8" t="s">
        <v>14</v>
      </c>
    </row>
    <row r="3011" spans="1:6" ht="86.4">
      <c r="A3011" s="8">
        <v>6147</v>
      </c>
      <c r="B3011" s="8" t="s">
        <v>3292</v>
      </c>
      <c r="C3011" s="8">
        <v>1</v>
      </c>
      <c r="D3011" s="8" t="s">
        <v>3637</v>
      </c>
      <c r="E3011" s="8" t="s">
        <v>3638</v>
      </c>
      <c r="F3011" s="8" t="s">
        <v>14</v>
      </c>
    </row>
    <row r="3012" spans="1:6" ht="72">
      <c r="A3012" s="8">
        <v>7840</v>
      </c>
      <c r="B3012" s="8" t="s">
        <v>3292</v>
      </c>
      <c r="C3012" s="8">
        <v>3</v>
      </c>
      <c r="D3012" s="8" t="s">
        <v>3567</v>
      </c>
      <c r="E3012" s="8" t="s">
        <v>3568</v>
      </c>
      <c r="F3012" s="8" t="s">
        <v>14</v>
      </c>
    </row>
    <row r="3013" spans="1:6" ht="129.6">
      <c r="A3013" s="8">
        <v>7837</v>
      </c>
      <c r="B3013" s="8" t="s">
        <v>3292</v>
      </c>
      <c r="C3013" s="8">
        <v>1</v>
      </c>
      <c r="D3013" s="8" t="s">
        <v>3675</v>
      </c>
      <c r="E3013" s="8" t="s">
        <v>3676</v>
      </c>
      <c r="F3013" s="8" t="s">
        <v>14</v>
      </c>
    </row>
    <row r="3014" spans="1:6" ht="86.4">
      <c r="A3014" s="8">
        <v>7040</v>
      </c>
      <c r="B3014" s="8" t="s">
        <v>3292</v>
      </c>
      <c r="C3014" s="8">
        <v>1</v>
      </c>
      <c r="D3014" s="8" t="s">
        <v>3554</v>
      </c>
      <c r="E3014" s="8" t="s">
        <v>3555</v>
      </c>
      <c r="F3014" s="8" t="s">
        <v>14</v>
      </c>
    </row>
    <row r="3015" spans="1:6" ht="100.8">
      <c r="A3015" s="8">
        <v>6185</v>
      </c>
      <c r="B3015" s="8" t="s">
        <v>3292</v>
      </c>
      <c r="C3015" s="8">
        <v>4</v>
      </c>
      <c r="D3015" s="8" t="s">
        <v>3634</v>
      </c>
      <c r="E3015" s="8" t="s">
        <v>3635</v>
      </c>
      <c r="F3015" s="8" t="s">
        <v>14</v>
      </c>
    </row>
    <row r="3016" spans="1:6" ht="57.6">
      <c r="A3016" s="8">
        <v>6218</v>
      </c>
      <c r="B3016" s="8" t="s">
        <v>3292</v>
      </c>
      <c r="C3016" s="8">
        <v>3</v>
      </c>
      <c r="D3016" s="8" t="s">
        <v>3918</v>
      </c>
      <c r="E3016" s="8" t="s">
        <v>17</v>
      </c>
      <c r="F3016" s="8" t="s">
        <v>14</v>
      </c>
    </row>
    <row r="3017" spans="1:6" ht="86.4">
      <c r="A3017" s="8">
        <v>6225</v>
      </c>
      <c r="B3017" s="8" t="s">
        <v>3292</v>
      </c>
      <c r="C3017" s="8">
        <v>2</v>
      </c>
      <c r="D3017" s="8" t="s">
        <v>3680</v>
      </c>
      <c r="E3017" s="8" t="s">
        <v>3681</v>
      </c>
      <c r="F3017" s="8" t="s">
        <v>14</v>
      </c>
    </row>
    <row r="3018" spans="1:6" ht="409.6">
      <c r="A3018" s="8">
        <v>6251</v>
      </c>
      <c r="B3018" s="8" t="s">
        <v>3292</v>
      </c>
      <c r="C3018" s="8">
        <v>3</v>
      </c>
      <c r="D3018" s="8" t="s">
        <v>3632</v>
      </c>
      <c r="E3018" s="8" t="s">
        <v>3633</v>
      </c>
      <c r="F3018" s="8" t="s">
        <v>14</v>
      </c>
    </row>
    <row r="3019" spans="1:6" ht="43.2">
      <c r="A3019" s="8">
        <v>8914</v>
      </c>
      <c r="B3019" s="8" t="s">
        <v>3292</v>
      </c>
      <c r="C3019" s="8">
        <v>3</v>
      </c>
      <c r="D3019" s="8" t="s">
        <v>3550</v>
      </c>
      <c r="E3019" s="8" t="s">
        <v>3551</v>
      </c>
      <c r="F3019" s="8" t="s">
        <v>14</v>
      </c>
    </row>
    <row r="3020" spans="1:6" ht="28.8">
      <c r="A3020" s="8">
        <v>7216</v>
      </c>
      <c r="B3020" s="8" t="s">
        <v>3292</v>
      </c>
      <c r="C3020" s="8">
        <v>5</v>
      </c>
      <c r="D3020" s="8" t="s">
        <v>3668</v>
      </c>
      <c r="E3020" s="8" t="s">
        <v>3669</v>
      </c>
      <c r="F3020" s="8" t="s">
        <v>14</v>
      </c>
    </row>
    <row r="3021" spans="1:6" ht="43.2">
      <c r="A3021" s="8">
        <v>7213</v>
      </c>
      <c r="B3021" s="8" t="s">
        <v>3292</v>
      </c>
      <c r="C3021" s="8">
        <v>5</v>
      </c>
      <c r="D3021" s="8" t="s">
        <v>3450</v>
      </c>
      <c r="E3021" s="8" t="s">
        <v>3451</v>
      </c>
      <c r="F3021" s="8" t="s">
        <v>14</v>
      </c>
    </row>
    <row r="3022" spans="1:6" ht="28.8">
      <c r="A3022" s="8">
        <v>6445</v>
      </c>
      <c r="B3022" s="8" t="s">
        <v>3292</v>
      </c>
      <c r="C3022" s="8">
        <v>3</v>
      </c>
      <c r="D3022" s="8" t="s">
        <v>3919</v>
      </c>
      <c r="E3022" s="8" t="s">
        <v>1134</v>
      </c>
      <c r="F3022" s="8" t="s">
        <v>14</v>
      </c>
    </row>
    <row r="3023" spans="1:6" ht="144">
      <c r="A3023" s="8">
        <v>8741</v>
      </c>
      <c r="B3023" s="8" t="s">
        <v>3292</v>
      </c>
      <c r="C3023" s="8">
        <v>3</v>
      </c>
      <c r="D3023" s="8" t="s">
        <v>3481</v>
      </c>
      <c r="E3023" s="8" t="s">
        <v>3482</v>
      </c>
      <c r="F3023" s="8" t="s">
        <v>14</v>
      </c>
    </row>
    <row r="3024" spans="1:6" ht="86.4">
      <c r="A3024" s="8">
        <v>7048</v>
      </c>
      <c r="B3024" s="8" t="s">
        <v>3292</v>
      </c>
      <c r="C3024" s="8">
        <v>1</v>
      </c>
      <c r="D3024" s="8" t="s">
        <v>3479</v>
      </c>
      <c r="E3024" s="8" t="s">
        <v>3480</v>
      </c>
      <c r="F3024" s="8" t="s">
        <v>14</v>
      </c>
    </row>
    <row r="3025" spans="1:6" ht="129.6">
      <c r="A3025" s="8">
        <v>6229</v>
      </c>
      <c r="B3025" s="8" t="s">
        <v>3292</v>
      </c>
      <c r="C3025" s="8">
        <v>4</v>
      </c>
      <c r="D3025" s="8" t="s">
        <v>3644</v>
      </c>
      <c r="E3025" s="8" t="s">
        <v>3645</v>
      </c>
      <c r="F3025" s="8" t="s">
        <v>14</v>
      </c>
    </row>
    <row r="3026" spans="1:6" ht="172.8">
      <c r="A3026" s="8">
        <v>6236</v>
      </c>
      <c r="B3026" s="8" t="s">
        <v>3292</v>
      </c>
      <c r="C3026" s="8">
        <v>1</v>
      </c>
      <c r="D3026" s="8" t="s">
        <v>3589</v>
      </c>
      <c r="E3026" s="8" t="s">
        <v>3590</v>
      </c>
      <c r="F3026" s="8" t="s">
        <v>14</v>
      </c>
    </row>
    <row r="3027" spans="1:6" ht="43.2">
      <c r="A3027" s="8">
        <v>8896</v>
      </c>
      <c r="B3027" s="8" t="s">
        <v>3292</v>
      </c>
      <c r="C3027" s="8">
        <v>4</v>
      </c>
      <c r="D3027" s="8" t="s">
        <v>3920</v>
      </c>
      <c r="E3027" s="8" t="s">
        <v>17</v>
      </c>
      <c r="F3027" s="8" t="s">
        <v>14</v>
      </c>
    </row>
    <row r="3028" spans="1:6" ht="43.2">
      <c r="A3028" s="8">
        <v>7165</v>
      </c>
      <c r="B3028" s="8" t="s">
        <v>3292</v>
      </c>
      <c r="C3028" s="8">
        <v>5</v>
      </c>
      <c r="D3028" s="8" t="s">
        <v>3477</v>
      </c>
      <c r="E3028" s="8" t="s">
        <v>3478</v>
      </c>
      <c r="F3028" s="8" t="s">
        <v>14</v>
      </c>
    </row>
    <row r="3029" spans="1:6" ht="129.6">
      <c r="A3029" s="8">
        <v>8857</v>
      </c>
      <c r="B3029" s="8" t="s">
        <v>3292</v>
      </c>
      <c r="C3029" s="8">
        <v>1</v>
      </c>
      <c r="D3029" s="8" t="s">
        <v>3470</v>
      </c>
      <c r="E3029" s="8" t="s">
        <v>3471</v>
      </c>
      <c r="F3029" s="8" t="s">
        <v>14</v>
      </c>
    </row>
    <row r="3030" spans="1:6" ht="187.2">
      <c r="A3030" s="8">
        <v>6226</v>
      </c>
      <c r="B3030" s="8" t="s">
        <v>3292</v>
      </c>
      <c r="C3030" s="8">
        <v>1</v>
      </c>
      <c r="D3030" s="8" t="s">
        <v>3682</v>
      </c>
      <c r="E3030" s="8" t="s">
        <v>3683</v>
      </c>
      <c r="F3030" s="8" t="s">
        <v>14</v>
      </c>
    </row>
    <row r="3031" spans="1:6" ht="43.2">
      <c r="A3031" s="8">
        <v>6261</v>
      </c>
      <c r="B3031" s="8" t="s">
        <v>3292</v>
      </c>
      <c r="C3031" s="8">
        <v>3</v>
      </c>
      <c r="D3031" s="8" t="s">
        <v>3921</v>
      </c>
      <c r="E3031" s="8" t="s">
        <v>635</v>
      </c>
      <c r="F3031" s="8" t="s">
        <v>14</v>
      </c>
    </row>
    <row r="3032" spans="1:6" ht="43.2">
      <c r="A3032" s="8">
        <v>9826</v>
      </c>
      <c r="B3032" s="8" t="s">
        <v>3292</v>
      </c>
      <c r="C3032" s="8">
        <v>3</v>
      </c>
      <c r="D3032" s="8" t="s">
        <v>3636</v>
      </c>
      <c r="E3032" s="8" t="s">
        <v>739</v>
      </c>
      <c r="F3032" s="8" t="s">
        <v>14</v>
      </c>
    </row>
    <row r="3033" spans="1:6" ht="43.2">
      <c r="A3033" s="8">
        <v>1957</v>
      </c>
      <c r="B3033" s="8" t="s">
        <v>3292</v>
      </c>
      <c r="C3033" s="8">
        <v>5</v>
      </c>
      <c r="D3033" s="8" t="s">
        <v>3387</v>
      </c>
      <c r="E3033" s="8" t="s">
        <v>1639</v>
      </c>
      <c r="F3033" s="8" t="s">
        <v>14</v>
      </c>
    </row>
    <row r="3034" spans="1:6" ht="100.8">
      <c r="A3034" s="8">
        <v>4210</v>
      </c>
      <c r="B3034" s="8" t="s">
        <v>3292</v>
      </c>
      <c r="C3034" s="8">
        <v>2</v>
      </c>
      <c r="D3034" s="8" t="s">
        <v>3922</v>
      </c>
      <c r="E3034" s="8" t="s">
        <v>3923</v>
      </c>
      <c r="F3034" s="8" t="s">
        <v>14</v>
      </c>
    </row>
    <row r="3035" spans="1:6" ht="28.8">
      <c r="A3035" s="8">
        <v>6913</v>
      </c>
      <c r="B3035" s="8" t="s">
        <v>3292</v>
      </c>
      <c r="C3035" s="8">
        <v>4</v>
      </c>
      <c r="D3035" s="8" t="s">
        <v>3924</v>
      </c>
      <c r="E3035" s="8" t="s">
        <v>1540</v>
      </c>
      <c r="F3035" s="8" t="s">
        <v>38</v>
      </c>
    </row>
    <row r="3036" spans="1:6" ht="57.6">
      <c r="A3036" s="8">
        <v>9398</v>
      </c>
      <c r="B3036" s="8" t="s">
        <v>3292</v>
      </c>
      <c r="C3036" s="8">
        <v>5</v>
      </c>
      <c r="D3036" s="8" t="s">
        <v>3765</v>
      </c>
      <c r="E3036" s="8" t="s">
        <v>3766</v>
      </c>
      <c r="F3036" s="8" t="s">
        <v>30</v>
      </c>
    </row>
    <row r="3037" spans="1:6" ht="409.6">
      <c r="A3037" s="8">
        <v>9373</v>
      </c>
      <c r="B3037" s="8" t="s">
        <v>3292</v>
      </c>
      <c r="C3037" s="8">
        <v>4</v>
      </c>
      <c r="D3037" s="8" t="s">
        <v>3846</v>
      </c>
      <c r="E3037" s="8" t="s">
        <v>3847</v>
      </c>
      <c r="F3037" s="8" t="s">
        <v>14</v>
      </c>
    </row>
    <row r="3038" spans="1:6" ht="57.6">
      <c r="A3038" s="8">
        <v>6428</v>
      </c>
      <c r="B3038" s="8" t="s">
        <v>3292</v>
      </c>
      <c r="C3038" s="8">
        <v>2</v>
      </c>
      <c r="D3038" s="8" t="s">
        <v>3867</v>
      </c>
      <c r="E3038" s="8" t="s">
        <v>3868</v>
      </c>
      <c r="F3038" s="8" t="s">
        <v>30</v>
      </c>
    </row>
    <row r="3039" spans="1:6">
      <c r="A3039" s="8">
        <v>297</v>
      </c>
      <c r="B3039" s="8" t="s">
        <v>3292</v>
      </c>
      <c r="C3039" s="8">
        <v>5</v>
      </c>
      <c r="D3039" s="8" t="s">
        <v>3925</v>
      </c>
      <c r="E3039" s="8" t="s">
        <v>44</v>
      </c>
      <c r="F3039" s="8" t="s">
        <v>7</v>
      </c>
    </row>
    <row r="3040" spans="1:6" ht="43.2">
      <c r="A3040" s="8">
        <v>217</v>
      </c>
      <c r="B3040" s="8" t="s">
        <v>3292</v>
      </c>
      <c r="C3040" s="8">
        <v>4</v>
      </c>
      <c r="D3040" s="8" t="s">
        <v>3896</v>
      </c>
      <c r="E3040" s="8" t="s">
        <v>3897</v>
      </c>
      <c r="F3040" s="8" t="s">
        <v>7</v>
      </c>
    </row>
    <row r="3041" spans="1:6" ht="187.2">
      <c r="A3041" s="8">
        <v>5319</v>
      </c>
      <c r="B3041" s="8" t="s">
        <v>3292</v>
      </c>
      <c r="C3041" s="8">
        <v>1</v>
      </c>
      <c r="D3041" s="8" t="s">
        <v>3926</v>
      </c>
      <c r="E3041" s="8" t="s">
        <v>641</v>
      </c>
      <c r="F3041" s="8" t="s">
        <v>7</v>
      </c>
    </row>
    <row r="3042" spans="1:6" ht="72">
      <c r="A3042" s="8">
        <v>5350</v>
      </c>
      <c r="B3042" s="8" t="s">
        <v>3292</v>
      </c>
      <c r="C3042" s="8">
        <v>5</v>
      </c>
      <c r="D3042" s="8" t="s">
        <v>3800</v>
      </c>
      <c r="E3042" s="8" t="s">
        <v>3801</v>
      </c>
      <c r="F3042" s="8" t="s">
        <v>7</v>
      </c>
    </row>
    <row r="3043" spans="1:6" ht="28.8">
      <c r="A3043" s="8">
        <v>5373</v>
      </c>
      <c r="B3043" s="8" t="s">
        <v>3292</v>
      </c>
      <c r="C3043" s="8">
        <v>4</v>
      </c>
      <c r="D3043" s="8" t="s">
        <v>3770</v>
      </c>
      <c r="E3043" s="8" t="s">
        <v>25</v>
      </c>
      <c r="F3043" s="8" t="s">
        <v>7</v>
      </c>
    </row>
    <row r="3044" spans="1:6" ht="43.2">
      <c r="A3044" s="8">
        <v>5402</v>
      </c>
      <c r="B3044" s="8" t="s">
        <v>3292</v>
      </c>
      <c r="C3044" s="8">
        <v>1</v>
      </c>
      <c r="D3044" s="8" t="s">
        <v>3610</v>
      </c>
      <c r="E3044" s="8" t="s">
        <v>3611</v>
      </c>
      <c r="F3044" s="8" t="s">
        <v>7</v>
      </c>
    </row>
    <row r="3045" spans="1:6">
      <c r="A3045" s="8">
        <v>5443</v>
      </c>
      <c r="B3045" s="8" t="s">
        <v>3292</v>
      </c>
      <c r="C3045" s="8">
        <v>5</v>
      </c>
      <c r="D3045" s="8" t="s">
        <v>3927</v>
      </c>
      <c r="E3045" s="8" t="s">
        <v>44</v>
      </c>
      <c r="F3045" s="8" t="s">
        <v>7</v>
      </c>
    </row>
    <row r="3046" spans="1:6">
      <c r="A3046" s="8">
        <v>5476</v>
      </c>
      <c r="B3046" s="8" t="s">
        <v>3292</v>
      </c>
      <c r="C3046" s="8">
        <v>5</v>
      </c>
      <c r="D3046" s="8" t="s">
        <v>3928</v>
      </c>
      <c r="E3046" s="8" t="s">
        <v>44</v>
      </c>
      <c r="F3046" s="8" t="s">
        <v>7</v>
      </c>
    </row>
    <row r="3047" spans="1:6" ht="28.8">
      <c r="A3047" s="8">
        <v>3225</v>
      </c>
      <c r="B3047" s="8" t="s">
        <v>3292</v>
      </c>
      <c r="C3047" s="8">
        <v>4</v>
      </c>
      <c r="D3047" s="8" t="s">
        <v>3929</v>
      </c>
      <c r="E3047" s="8" t="s">
        <v>3930</v>
      </c>
      <c r="F3047" s="8" t="s">
        <v>7</v>
      </c>
    </row>
    <row r="3048" spans="1:6" ht="57.6">
      <c r="A3048" s="8">
        <v>212</v>
      </c>
      <c r="B3048" s="8" t="s">
        <v>3292</v>
      </c>
      <c r="C3048" s="8">
        <v>5</v>
      </c>
      <c r="D3048" s="8" t="s">
        <v>3894</v>
      </c>
      <c r="E3048" s="8" t="s">
        <v>3895</v>
      </c>
      <c r="F3048" s="8" t="s">
        <v>7</v>
      </c>
    </row>
    <row r="3049" spans="1:6" ht="28.8">
      <c r="A3049" s="8">
        <v>3163</v>
      </c>
      <c r="B3049" s="8" t="s">
        <v>3292</v>
      </c>
      <c r="C3049" s="8">
        <v>4</v>
      </c>
      <c r="D3049" s="8" t="s">
        <v>3931</v>
      </c>
      <c r="E3049" s="8" t="s">
        <v>3932</v>
      </c>
      <c r="F3049" s="8" t="s">
        <v>7</v>
      </c>
    </row>
    <row r="3050" spans="1:6" ht="43.2">
      <c r="A3050" s="8">
        <v>3136</v>
      </c>
      <c r="B3050" s="8" t="s">
        <v>3292</v>
      </c>
      <c r="C3050" s="8">
        <v>1</v>
      </c>
      <c r="D3050" s="8" t="s">
        <v>3933</v>
      </c>
      <c r="E3050" s="8" t="s">
        <v>1700</v>
      </c>
      <c r="F3050" s="8" t="s">
        <v>7</v>
      </c>
    </row>
    <row r="3051" spans="1:6" ht="86.4">
      <c r="A3051" s="8">
        <v>1966</v>
      </c>
      <c r="B3051" s="8" t="s">
        <v>3292</v>
      </c>
      <c r="C3051" s="8">
        <v>1</v>
      </c>
      <c r="D3051" s="8" t="s">
        <v>3388</v>
      </c>
      <c r="E3051" s="8" t="s">
        <v>3389</v>
      </c>
      <c r="F3051" s="8" t="s">
        <v>7</v>
      </c>
    </row>
    <row r="3052" spans="1:6" ht="43.2">
      <c r="A3052" s="8">
        <v>4757</v>
      </c>
      <c r="B3052" s="8" t="s">
        <v>3292</v>
      </c>
      <c r="C3052" s="8">
        <v>2</v>
      </c>
      <c r="D3052" s="8" t="s">
        <v>3934</v>
      </c>
      <c r="E3052" s="8" t="s">
        <v>3935</v>
      </c>
      <c r="F3052" s="8" t="s">
        <v>7</v>
      </c>
    </row>
    <row r="3053" spans="1:6" ht="57.6">
      <c r="A3053" s="8">
        <v>2072</v>
      </c>
      <c r="B3053" s="8" t="s">
        <v>3292</v>
      </c>
      <c r="C3053" s="8">
        <v>4</v>
      </c>
      <c r="D3053" s="8" t="s">
        <v>3936</v>
      </c>
      <c r="E3053" s="8" t="s">
        <v>3937</v>
      </c>
      <c r="F3053" s="8" t="s">
        <v>7</v>
      </c>
    </row>
    <row r="3054" spans="1:6" ht="43.2">
      <c r="A3054" s="8">
        <v>2086</v>
      </c>
      <c r="B3054" s="8" t="s">
        <v>3292</v>
      </c>
      <c r="C3054" s="8">
        <v>4</v>
      </c>
      <c r="D3054" s="8" t="s">
        <v>3938</v>
      </c>
      <c r="E3054" s="8" t="s">
        <v>3939</v>
      </c>
      <c r="F3054" s="8" t="s">
        <v>7</v>
      </c>
    </row>
    <row r="3055" spans="1:6" ht="43.2">
      <c r="A3055" s="8">
        <v>2097</v>
      </c>
      <c r="B3055" s="8" t="s">
        <v>3292</v>
      </c>
      <c r="C3055" s="8">
        <v>5</v>
      </c>
      <c r="D3055" s="8" t="s">
        <v>3940</v>
      </c>
      <c r="E3055" s="8" t="s">
        <v>3941</v>
      </c>
      <c r="F3055" s="8" t="s">
        <v>7</v>
      </c>
    </row>
    <row r="3056" spans="1:6" ht="43.2">
      <c r="A3056" s="8">
        <v>2234</v>
      </c>
      <c r="B3056" s="8" t="s">
        <v>3292</v>
      </c>
      <c r="C3056" s="8">
        <v>4</v>
      </c>
      <c r="D3056" s="8" t="s">
        <v>3383</v>
      </c>
      <c r="E3056" s="8" t="s">
        <v>3384</v>
      </c>
      <c r="F3056" s="8" t="s">
        <v>7</v>
      </c>
    </row>
    <row r="3057" spans="1:6" ht="28.8">
      <c r="A3057" s="8">
        <v>2248</v>
      </c>
      <c r="B3057" s="8" t="s">
        <v>3292</v>
      </c>
      <c r="C3057" s="8">
        <v>1</v>
      </c>
      <c r="D3057" s="8" t="s">
        <v>3942</v>
      </c>
      <c r="E3057" s="8" t="s">
        <v>3943</v>
      </c>
      <c r="F3057" s="8" t="s">
        <v>7</v>
      </c>
    </row>
    <row r="3058" spans="1:6" ht="43.2">
      <c r="A3058" s="8">
        <v>2287</v>
      </c>
      <c r="B3058" s="8" t="s">
        <v>3292</v>
      </c>
      <c r="C3058" s="8">
        <v>5</v>
      </c>
      <c r="D3058" s="8" t="s">
        <v>3381</v>
      </c>
      <c r="E3058" s="8" t="s">
        <v>3382</v>
      </c>
      <c r="F3058" s="8" t="s">
        <v>7</v>
      </c>
    </row>
    <row r="3059" spans="1:6" ht="43.2">
      <c r="A3059" s="8">
        <v>2293</v>
      </c>
      <c r="B3059" s="8" t="s">
        <v>3292</v>
      </c>
      <c r="C3059" s="8">
        <v>4</v>
      </c>
      <c r="D3059" s="8" t="s">
        <v>3596</v>
      </c>
      <c r="E3059" s="8" t="s">
        <v>3597</v>
      </c>
      <c r="F3059" s="8" t="s">
        <v>7</v>
      </c>
    </row>
    <row r="3060" spans="1:6" ht="28.8">
      <c r="A3060" s="8">
        <v>2310</v>
      </c>
      <c r="B3060" s="8" t="s">
        <v>3292</v>
      </c>
      <c r="C3060" s="8">
        <v>5</v>
      </c>
      <c r="D3060" s="8" t="s">
        <v>3944</v>
      </c>
      <c r="E3060" s="8" t="s">
        <v>3945</v>
      </c>
      <c r="F3060" s="8" t="s">
        <v>7</v>
      </c>
    </row>
    <row r="3061" spans="1:6" ht="28.8">
      <c r="A3061" s="8">
        <v>2354</v>
      </c>
      <c r="B3061" s="8" t="s">
        <v>3292</v>
      </c>
      <c r="C3061" s="8">
        <v>4</v>
      </c>
      <c r="D3061" s="8" t="s">
        <v>3946</v>
      </c>
      <c r="E3061" s="8" t="s">
        <v>737</v>
      </c>
      <c r="F3061" s="8" t="s">
        <v>7</v>
      </c>
    </row>
    <row r="3062" spans="1:6" ht="72">
      <c r="A3062" s="8">
        <v>6050</v>
      </c>
      <c r="B3062" s="8" t="s">
        <v>3292</v>
      </c>
      <c r="C3062" s="8">
        <v>5</v>
      </c>
      <c r="D3062" s="8" t="s">
        <v>3699</v>
      </c>
      <c r="E3062" s="8" t="s">
        <v>3700</v>
      </c>
      <c r="F3062" s="8" t="s">
        <v>7</v>
      </c>
    </row>
    <row r="3063" spans="1:6">
      <c r="A3063" s="8">
        <v>2485</v>
      </c>
      <c r="B3063" s="8" t="s">
        <v>3292</v>
      </c>
      <c r="C3063" s="8">
        <v>5</v>
      </c>
      <c r="D3063" s="8" t="s">
        <v>3947</v>
      </c>
      <c r="E3063" s="8" t="s">
        <v>44</v>
      </c>
      <c r="F3063" s="8" t="s">
        <v>7</v>
      </c>
    </row>
    <row r="3064" spans="1:6">
      <c r="A3064" s="8">
        <v>2492</v>
      </c>
      <c r="B3064" s="8" t="s">
        <v>3292</v>
      </c>
      <c r="C3064" s="8">
        <v>4</v>
      </c>
      <c r="D3064" s="8" t="s">
        <v>3948</v>
      </c>
      <c r="E3064" s="8" t="s">
        <v>44</v>
      </c>
      <c r="F3064" s="8" t="s">
        <v>7</v>
      </c>
    </row>
    <row r="3065" spans="1:6" ht="28.8">
      <c r="A3065" s="8">
        <v>1178</v>
      </c>
      <c r="B3065" s="8" t="s">
        <v>3292</v>
      </c>
      <c r="C3065" s="8">
        <v>2</v>
      </c>
      <c r="D3065" s="8" t="s">
        <v>3949</v>
      </c>
      <c r="E3065" s="8" t="s">
        <v>3950</v>
      </c>
      <c r="F3065" s="8" t="s">
        <v>7</v>
      </c>
    </row>
    <row r="3066" spans="1:6" ht="72">
      <c r="A3066" s="8">
        <v>2797</v>
      </c>
      <c r="B3066" s="8" t="s">
        <v>3292</v>
      </c>
      <c r="C3066" s="8">
        <v>2</v>
      </c>
      <c r="D3066" s="8" t="s">
        <v>3951</v>
      </c>
      <c r="E3066" s="8" t="s">
        <v>641</v>
      </c>
      <c r="F3066" s="8" t="s">
        <v>7</v>
      </c>
    </row>
    <row r="3067" spans="1:6" ht="43.2">
      <c r="A3067" s="8">
        <v>2075</v>
      </c>
      <c r="B3067" s="8" t="s">
        <v>3292</v>
      </c>
      <c r="C3067" s="8">
        <v>3</v>
      </c>
      <c r="D3067" s="8" t="s">
        <v>3912</v>
      </c>
      <c r="E3067" s="8" t="s">
        <v>3913</v>
      </c>
      <c r="F3067" s="8" t="s">
        <v>7</v>
      </c>
    </row>
    <row r="3068" spans="1:6" ht="28.8">
      <c r="A3068" s="8">
        <v>2799</v>
      </c>
      <c r="B3068" s="8" t="s">
        <v>3292</v>
      </c>
      <c r="C3068" s="8">
        <v>5</v>
      </c>
      <c r="D3068" s="8" t="s">
        <v>3952</v>
      </c>
      <c r="E3068" s="8" t="s">
        <v>44</v>
      </c>
      <c r="F3068" s="8" t="s">
        <v>7</v>
      </c>
    </row>
    <row r="3069" spans="1:6">
      <c r="A3069" s="8">
        <v>369</v>
      </c>
      <c r="B3069" s="8" t="s">
        <v>3292</v>
      </c>
      <c r="C3069" s="8">
        <v>5</v>
      </c>
      <c r="D3069" s="8" t="s">
        <v>3953</v>
      </c>
      <c r="E3069" s="8" t="s">
        <v>3954</v>
      </c>
      <c r="F3069" s="8" t="s">
        <v>7</v>
      </c>
    </row>
    <row r="3070" spans="1:6">
      <c r="A3070" s="8">
        <v>4528</v>
      </c>
      <c r="B3070" s="8" t="s">
        <v>3292</v>
      </c>
      <c r="C3070" s="8">
        <v>3</v>
      </c>
      <c r="D3070" s="8" t="s">
        <v>3955</v>
      </c>
      <c r="E3070" s="8" t="s">
        <v>641</v>
      </c>
      <c r="F3070" s="8" t="s">
        <v>7</v>
      </c>
    </row>
    <row r="3071" spans="1:6" ht="100.8">
      <c r="A3071" s="8">
        <v>7039</v>
      </c>
      <c r="B3071" s="8" t="s">
        <v>3292</v>
      </c>
      <c r="C3071" s="8">
        <v>3</v>
      </c>
      <c r="D3071" s="8" t="s">
        <v>3956</v>
      </c>
      <c r="E3071" s="8" t="s">
        <v>3957</v>
      </c>
      <c r="F3071" s="8" t="s">
        <v>7</v>
      </c>
    </row>
    <row r="3072" spans="1:6" ht="57.6">
      <c r="A3072" s="8">
        <v>7041</v>
      </c>
      <c r="B3072" s="8" t="s">
        <v>3292</v>
      </c>
      <c r="C3072" s="8">
        <v>1</v>
      </c>
      <c r="D3072" s="8" t="s">
        <v>3552</v>
      </c>
      <c r="E3072" s="8" t="s">
        <v>3553</v>
      </c>
      <c r="F3072" s="8" t="s">
        <v>7</v>
      </c>
    </row>
    <row r="3073" spans="1:6" ht="86.4">
      <c r="A3073" s="8">
        <v>7048</v>
      </c>
      <c r="B3073" s="8" t="s">
        <v>3292</v>
      </c>
      <c r="C3073" s="8">
        <v>1</v>
      </c>
      <c r="D3073" s="8" t="s">
        <v>3479</v>
      </c>
      <c r="E3073" s="8" t="s">
        <v>3480</v>
      </c>
      <c r="F3073" s="8" t="s">
        <v>7</v>
      </c>
    </row>
    <row r="3074" spans="1:6" ht="86.4">
      <c r="A3074" s="8">
        <v>7057</v>
      </c>
      <c r="B3074" s="8" t="s">
        <v>3292</v>
      </c>
      <c r="C3074" s="8">
        <v>1</v>
      </c>
      <c r="D3074" s="8" t="s">
        <v>3455</v>
      </c>
      <c r="E3074" s="8" t="s">
        <v>3456</v>
      </c>
      <c r="F3074" s="8" t="s">
        <v>7</v>
      </c>
    </row>
    <row r="3075" spans="1:6" ht="28.8">
      <c r="A3075" s="8">
        <v>7113</v>
      </c>
      <c r="B3075" s="8" t="s">
        <v>3292</v>
      </c>
      <c r="C3075" s="8">
        <v>2</v>
      </c>
      <c r="D3075" s="8" t="s">
        <v>3466</v>
      </c>
      <c r="E3075" s="8" t="s">
        <v>3467</v>
      </c>
      <c r="F3075" s="8" t="s">
        <v>7</v>
      </c>
    </row>
    <row r="3076" spans="1:6" ht="72">
      <c r="A3076" s="8">
        <v>7114</v>
      </c>
      <c r="B3076" s="8" t="s">
        <v>3292</v>
      </c>
      <c r="C3076" s="8">
        <v>2</v>
      </c>
      <c r="D3076" s="8" t="s">
        <v>3446</v>
      </c>
      <c r="E3076" s="8" t="s">
        <v>3447</v>
      </c>
      <c r="F3076" s="8" t="s">
        <v>7</v>
      </c>
    </row>
    <row r="3077" spans="1:6" ht="43.2">
      <c r="A3077" s="8">
        <v>7137</v>
      </c>
      <c r="B3077" s="8" t="s">
        <v>3292</v>
      </c>
      <c r="C3077" s="8">
        <v>2</v>
      </c>
      <c r="D3077" s="8" t="s">
        <v>3475</v>
      </c>
      <c r="E3077" s="8" t="s">
        <v>3476</v>
      </c>
      <c r="F3077" s="8" t="s">
        <v>7</v>
      </c>
    </row>
    <row r="3078" spans="1:6" ht="57.6">
      <c r="A3078" s="8">
        <v>7166</v>
      </c>
      <c r="B3078" s="8" t="s">
        <v>3292</v>
      </c>
      <c r="C3078" s="8">
        <v>4</v>
      </c>
      <c r="D3078" s="8" t="s">
        <v>3452</v>
      </c>
      <c r="E3078" s="8" t="s">
        <v>3453</v>
      </c>
      <c r="F3078" s="8" t="s">
        <v>7</v>
      </c>
    </row>
    <row r="3079" spans="1:6">
      <c r="A3079" s="8">
        <v>7249</v>
      </c>
      <c r="B3079" s="8" t="s">
        <v>3292</v>
      </c>
      <c r="C3079" s="8">
        <v>2</v>
      </c>
      <c r="D3079" s="8" t="s">
        <v>3958</v>
      </c>
      <c r="E3079" s="8" t="s">
        <v>641</v>
      </c>
      <c r="F3079" s="8" t="s">
        <v>7</v>
      </c>
    </row>
    <row r="3080" spans="1:6">
      <c r="A3080" s="8">
        <v>6891</v>
      </c>
      <c r="B3080" s="8" t="s">
        <v>3292</v>
      </c>
      <c r="C3080" s="8">
        <v>5</v>
      </c>
      <c r="D3080" s="8" t="s">
        <v>3959</v>
      </c>
      <c r="E3080" s="8" t="s">
        <v>44</v>
      </c>
      <c r="F3080" s="8" t="s">
        <v>7</v>
      </c>
    </row>
    <row r="3081" spans="1:6" ht="43.2">
      <c r="A3081" s="8">
        <v>6054</v>
      </c>
      <c r="B3081" s="8" t="s">
        <v>3292</v>
      </c>
      <c r="C3081" s="8">
        <v>3</v>
      </c>
      <c r="D3081" s="8" t="s">
        <v>3574</v>
      </c>
      <c r="E3081" s="8" t="s">
        <v>3575</v>
      </c>
      <c r="F3081" s="8" t="s">
        <v>7</v>
      </c>
    </row>
    <row r="3082" spans="1:6" ht="43.2">
      <c r="A3082" s="8">
        <v>9826</v>
      </c>
      <c r="B3082" s="8" t="s">
        <v>3292</v>
      </c>
      <c r="C3082" s="8">
        <v>3</v>
      </c>
      <c r="D3082" s="8" t="s">
        <v>3636</v>
      </c>
      <c r="E3082" s="8" t="s">
        <v>739</v>
      </c>
      <c r="F3082" s="8" t="s">
        <v>7</v>
      </c>
    </row>
    <row r="3083" spans="1:6" ht="28.8">
      <c r="A3083" s="8">
        <v>6047</v>
      </c>
      <c r="B3083" s="8" t="s">
        <v>3292</v>
      </c>
      <c r="C3083" s="8">
        <v>5</v>
      </c>
      <c r="D3083" s="8" t="s">
        <v>3781</v>
      </c>
      <c r="E3083" s="8" t="s">
        <v>478</v>
      </c>
      <c r="F3083" s="8" t="s">
        <v>7</v>
      </c>
    </row>
    <row r="3084" spans="1:6">
      <c r="A3084" s="8">
        <v>4534</v>
      </c>
      <c r="B3084" s="8" t="s">
        <v>3292</v>
      </c>
      <c r="C3084" s="8">
        <v>4</v>
      </c>
      <c r="D3084" s="8" t="s">
        <v>3960</v>
      </c>
      <c r="E3084" s="8" t="s">
        <v>44</v>
      </c>
      <c r="F3084" s="8" t="s">
        <v>7</v>
      </c>
    </row>
    <row r="3085" spans="1:6">
      <c r="A3085" s="8">
        <v>3231</v>
      </c>
      <c r="B3085" s="8" t="s">
        <v>3292</v>
      </c>
      <c r="C3085" s="8">
        <v>5</v>
      </c>
      <c r="D3085" s="8" t="s">
        <v>3961</v>
      </c>
      <c r="E3085" s="8" t="s">
        <v>44</v>
      </c>
      <c r="F3085" s="8" t="s">
        <v>7</v>
      </c>
    </row>
    <row r="3086" spans="1:6" ht="28.8">
      <c r="A3086" s="8">
        <v>3304</v>
      </c>
      <c r="B3086" s="8" t="s">
        <v>3292</v>
      </c>
      <c r="C3086" s="8">
        <v>5</v>
      </c>
      <c r="D3086" s="8" t="s">
        <v>3962</v>
      </c>
      <c r="E3086" s="8" t="s">
        <v>3963</v>
      </c>
      <c r="F3086" s="8" t="s">
        <v>7</v>
      </c>
    </row>
    <row r="3087" spans="1:6">
      <c r="A3087" s="8">
        <v>3343</v>
      </c>
      <c r="B3087" s="8" t="s">
        <v>3292</v>
      </c>
      <c r="C3087" s="8">
        <v>4</v>
      </c>
      <c r="D3087" s="8" t="s">
        <v>3964</v>
      </c>
      <c r="E3087" s="8" t="s">
        <v>44</v>
      </c>
      <c r="F3087" s="8" t="s">
        <v>7</v>
      </c>
    </row>
    <row r="3088" spans="1:6" ht="28.8">
      <c r="A3088" s="8">
        <v>1014</v>
      </c>
      <c r="B3088" s="8" t="s">
        <v>3292</v>
      </c>
      <c r="C3088" s="8">
        <v>4</v>
      </c>
      <c r="D3088" s="8" t="s">
        <v>3965</v>
      </c>
      <c r="E3088" s="8" t="s">
        <v>3966</v>
      </c>
      <c r="F3088" s="8" t="s">
        <v>7</v>
      </c>
    </row>
    <row r="3089" spans="1:6" ht="28.8">
      <c r="A3089" s="8">
        <v>3644</v>
      </c>
      <c r="B3089" s="8" t="s">
        <v>3292</v>
      </c>
      <c r="C3089" s="8">
        <v>1</v>
      </c>
      <c r="D3089" s="8" t="s">
        <v>3967</v>
      </c>
      <c r="E3089" s="8" t="s">
        <v>3968</v>
      </c>
      <c r="F3089" s="8" t="s">
        <v>7</v>
      </c>
    </row>
    <row r="3090" spans="1:6" ht="43.2">
      <c r="A3090" s="8">
        <v>975</v>
      </c>
      <c r="B3090" s="8" t="s">
        <v>3292</v>
      </c>
      <c r="C3090" s="8">
        <v>3</v>
      </c>
      <c r="D3090" s="8" t="s">
        <v>3301</v>
      </c>
      <c r="E3090" s="8" t="s">
        <v>3302</v>
      </c>
      <c r="F3090" s="8" t="s">
        <v>7</v>
      </c>
    </row>
    <row r="3091" spans="1:6" ht="28.8">
      <c r="A3091" s="8">
        <v>946</v>
      </c>
      <c r="B3091" s="8" t="s">
        <v>3292</v>
      </c>
      <c r="C3091" s="8">
        <v>5</v>
      </c>
      <c r="D3091" s="8" t="s">
        <v>3788</v>
      </c>
      <c r="E3091" s="8" t="s">
        <v>3789</v>
      </c>
      <c r="F3091" s="8" t="s">
        <v>7</v>
      </c>
    </row>
    <row r="3092" spans="1:6" ht="43.2">
      <c r="A3092" s="8">
        <v>928</v>
      </c>
      <c r="B3092" s="8" t="s">
        <v>3292</v>
      </c>
      <c r="C3092" s="8">
        <v>1</v>
      </c>
      <c r="D3092" s="8" t="s">
        <v>3790</v>
      </c>
      <c r="E3092" s="8" t="s">
        <v>3791</v>
      </c>
      <c r="F3092" s="8" t="s">
        <v>7</v>
      </c>
    </row>
    <row r="3093" spans="1:6" ht="115.2">
      <c r="A3093" s="8">
        <v>908</v>
      </c>
      <c r="B3093" s="8" t="s">
        <v>3292</v>
      </c>
      <c r="C3093" s="8">
        <v>2</v>
      </c>
      <c r="D3093" s="8" t="s">
        <v>3969</v>
      </c>
      <c r="E3093" s="8" t="s">
        <v>3970</v>
      </c>
      <c r="F3093" s="8" t="s">
        <v>7</v>
      </c>
    </row>
    <row r="3094" spans="1:6" ht="72">
      <c r="A3094" s="8">
        <v>4187</v>
      </c>
      <c r="B3094" s="8" t="s">
        <v>3292</v>
      </c>
      <c r="C3094" s="8">
        <v>4</v>
      </c>
      <c r="D3094" s="8" t="s">
        <v>3339</v>
      </c>
      <c r="E3094" s="8" t="s">
        <v>3340</v>
      </c>
      <c r="F3094" s="8" t="s">
        <v>7</v>
      </c>
    </row>
    <row r="3095" spans="1:6" ht="28.8">
      <c r="A3095" s="8">
        <v>4258</v>
      </c>
      <c r="B3095" s="8" t="s">
        <v>3292</v>
      </c>
      <c r="C3095" s="8">
        <v>4</v>
      </c>
      <c r="D3095" s="8" t="s">
        <v>3971</v>
      </c>
      <c r="E3095" s="8" t="s">
        <v>3972</v>
      </c>
      <c r="F3095" s="8" t="s">
        <v>7</v>
      </c>
    </row>
    <row r="3096" spans="1:6" ht="28.8">
      <c r="A3096" s="8">
        <v>4293</v>
      </c>
      <c r="B3096" s="8" t="s">
        <v>3292</v>
      </c>
      <c r="C3096" s="8">
        <v>2</v>
      </c>
      <c r="D3096" s="8" t="s">
        <v>3973</v>
      </c>
      <c r="E3096" s="8" t="s">
        <v>641</v>
      </c>
      <c r="F3096" s="8" t="s">
        <v>7</v>
      </c>
    </row>
    <row r="3097" spans="1:6" ht="43.2">
      <c r="A3097" s="8">
        <v>4428</v>
      </c>
      <c r="B3097" s="8" t="s">
        <v>3292</v>
      </c>
      <c r="C3097" s="8">
        <v>5</v>
      </c>
      <c r="D3097" s="8" t="s">
        <v>3320</v>
      </c>
      <c r="E3097" s="8" t="s">
        <v>3321</v>
      </c>
      <c r="F3097" s="8" t="s">
        <v>7</v>
      </c>
    </row>
    <row r="3098" spans="1:6">
      <c r="A3098" s="8">
        <v>4512</v>
      </c>
      <c r="B3098" s="8" t="s">
        <v>3292</v>
      </c>
      <c r="C3098" s="8">
        <v>4</v>
      </c>
      <c r="D3098" s="8" t="s">
        <v>3974</v>
      </c>
      <c r="E3098" s="8" t="s">
        <v>44</v>
      </c>
      <c r="F3098" s="8" t="s">
        <v>7</v>
      </c>
    </row>
    <row r="3099" spans="1:6">
      <c r="A3099" s="8">
        <v>3237</v>
      </c>
      <c r="B3099" s="8" t="s">
        <v>3292</v>
      </c>
      <c r="C3099" s="8">
        <v>4</v>
      </c>
      <c r="D3099" s="8" t="s">
        <v>3975</v>
      </c>
      <c r="E3099" s="8" t="s">
        <v>44</v>
      </c>
      <c r="F3099" s="8" t="s">
        <v>7</v>
      </c>
    </row>
    <row r="3100" spans="1:6" ht="57.6">
      <c r="A3100" s="8">
        <v>2808</v>
      </c>
      <c r="B3100" s="8" t="s">
        <v>3292</v>
      </c>
      <c r="C3100" s="8">
        <v>5</v>
      </c>
      <c r="D3100" s="8" t="s">
        <v>3976</v>
      </c>
      <c r="E3100" s="8" t="s">
        <v>3977</v>
      </c>
      <c r="F3100" s="8" t="s">
        <v>7</v>
      </c>
    </row>
    <row r="3101" spans="1:6">
      <c r="A3101" s="8">
        <v>1175</v>
      </c>
      <c r="B3101" s="8" t="s">
        <v>3292</v>
      </c>
      <c r="C3101" s="8">
        <v>5</v>
      </c>
      <c r="D3101" s="8" t="s">
        <v>3978</v>
      </c>
      <c r="E3101" s="8" t="s">
        <v>1662</v>
      </c>
      <c r="F3101" s="8" t="s">
        <v>7</v>
      </c>
    </row>
    <row r="3102" spans="1:6">
      <c r="A3102" s="8">
        <v>1174</v>
      </c>
      <c r="B3102" s="8" t="s">
        <v>3292</v>
      </c>
      <c r="C3102" s="8">
        <v>4</v>
      </c>
      <c r="D3102" s="8" t="s">
        <v>3979</v>
      </c>
      <c r="E3102" s="8" t="s">
        <v>44</v>
      </c>
      <c r="F3102" s="8" t="s">
        <v>7</v>
      </c>
    </row>
    <row r="3103" spans="1:6">
      <c r="A3103" s="8">
        <v>4407</v>
      </c>
      <c r="B3103" s="8" t="s">
        <v>3292</v>
      </c>
      <c r="C3103" s="8">
        <v>5</v>
      </c>
      <c r="D3103" s="8" t="s">
        <v>3980</v>
      </c>
      <c r="E3103" s="8" t="s">
        <v>1506</v>
      </c>
      <c r="F3103" s="8" t="s">
        <v>30</v>
      </c>
    </row>
    <row r="3104" spans="1:6">
      <c r="A3104" s="8">
        <v>4396</v>
      </c>
      <c r="B3104" s="8" t="s">
        <v>3292</v>
      </c>
      <c r="C3104" s="8">
        <v>5</v>
      </c>
      <c r="D3104" s="8" t="s">
        <v>3981</v>
      </c>
      <c r="E3104" s="8" t="s">
        <v>3982</v>
      </c>
      <c r="F3104" s="8" t="s">
        <v>30</v>
      </c>
    </row>
    <row r="3105" spans="1:6" ht="28.8">
      <c r="A3105" s="8">
        <v>3134</v>
      </c>
      <c r="B3105" s="8" t="s">
        <v>3292</v>
      </c>
      <c r="C3105" s="8">
        <v>2</v>
      </c>
      <c r="D3105" s="8" t="s">
        <v>3750</v>
      </c>
      <c r="E3105" s="8" t="s">
        <v>3751</v>
      </c>
      <c r="F3105" s="8" t="s">
        <v>30</v>
      </c>
    </row>
    <row r="3106" spans="1:6" ht="28.8">
      <c r="A3106" s="8">
        <v>4393</v>
      </c>
      <c r="B3106" s="8" t="s">
        <v>3292</v>
      </c>
      <c r="C3106" s="8">
        <v>5</v>
      </c>
      <c r="D3106" s="8" t="s">
        <v>3983</v>
      </c>
      <c r="E3106" s="8" t="s">
        <v>1965</v>
      </c>
      <c r="F3106" s="8" t="s">
        <v>30</v>
      </c>
    </row>
    <row r="3107" spans="1:6" ht="57.6">
      <c r="A3107" s="8">
        <v>3142</v>
      </c>
      <c r="B3107" s="8" t="s">
        <v>3292</v>
      </c>
      <c r="C3107" s="8">
        <v>1</v>
      </c>
      <c r="D3107" s="8" t="s">
        <v>3752</v>
      </c>
      <c r="E3107" s="8" t="s">
        <v>3488</v>
      </c>
      <c r="F3107" s="8" t="s">
        <v>30</v>
      </c>
    </row>
    <row r="3108" spans="1:6" ht="72">
      <c r="A3108" s="8">
        <v>3145</v>
      </c>
      <c r="B3108" s="8" t="s">
        <v>3292</v>
      </c>
      <c r="C3108" s="8">
        <v>4</v>
      </c>
      <c r="D3108" s="8" t="s">
        <v>3763</v>
      </c>
      <c r="E3108" s="8" t="s">
        <v>3764</v>
      </c>
      <c r="F3108" s="8" t="s">
        <v>30</v>
      </c>
    </row>
    <row r="3109" spans="1:6">
      <c r="A3109" s="8">
        <v>4387</v>
      </c>
      <c r="B3109" s="8" t="s">
        <v>3292</v>
      </c>
      <c r="C3109" s="8">
        <v>4</v>
      </c>
      <c r="D3109" s="8" t="s">
        <v>3984</v>
      </c>
      <c r="E3109" s="8" t="s">
        <v>3985</v>
      </c>
      <c r="F3109" s="8" t="s">
        <v>30</v>
      </c>
    </row>
    <row r="3110" spans="1:6">
      <c r="A3110" s="8">
        <v>4385</v>
      </c>
      <c r="B3110" s="8" t="s">
        <v>3292</v>
      </c>
      <c r="C3110" s="8">
        <v>1</v>
      </c>
      <c r="D3110" s="8" t="s">
        <v>3986</v>
      </c>
      <c r="E3110" s="8" t="s">
        <v>2722</v>
      </c>
      <c r="F3110" s="8" t="s">
        <v>30</v>
      </c>
    </row>
    <row r="3111" spans="1:6" ht="28.8">
      <c r="A3111" s="8">
        <v>4365</v>
      </c>
      <c r="B3111" s="8" t="s">
        <v>3292</v>
      </c>
      <c r="C3111" s="8">
        <v>4</v>
      </c>
      <c r="D3111" s="8" t="s">
        <v>3325</v>
      </c>
      <c r="E3111" s="8" t="s">
        <v>3326</v>
      </c>
      <c r="F3111" s="8" t="s">
        <v>30</v>
      </c>
    </row>
    <row r="3112" spans="1:6" ht="28.8">
      <c r="A3112" s="8">
        <v>3159</v>
      </c>
      <c r="B3112" s="8" t="s">
        <v>3292</v>
      </c>
      <c r="C3112" s="8">
        <v>2</v>
      </c>
      <c r="D3112" s="8" t="s">
        <v>3987</v>
      </c>
      <c r="E3112" s="8" t="s">
        <v>1264</v>
      </c>
      <c r="F3112" s="8" t="s">
        <v>30</v>
      </c>
    </row>
    <row r="3113" spans="1:6" ht="28.8">
      <c r="A3113" s="8">
        <v>4356</v>
      </c>
      <c r="B3113" s="8" t="s">
        <v>3292</v>
      </c>
      <c r="C3113" s="8">
        <v>3</v>
      </c>
      <c r="D3113" s="8" t="s">
        <v>3988</v>
      </c>
      <c r="E3113" s="8" t="s">
        <v>3989</v>
      </c>
      <c r="F3113" s="8" t="s">
        <v>30</v>
      </c>
    </row>
    <row r="3114" spans="1:6" ht="28.8">
      <c r="A3114" s="8">
        <v>3163</v>
      </c>
      <c r="B3114" s="8" t="s">
        <v>3292</v>
      </c>
      <c r="C3114" s="8">
        <v>4</v>
      </c>
      <c r="D3114" s="8" t="s">
        <v>3931</v>
      </c>
      <c r="E3114" s="8" t="s">
        <v>3932</v>
      </c>
      <c r="F3114" s="8" t="s">
        <v>30</v>
      </c>
    </row>
    <row r="3115" spans="1:6" ht="28.8">
      <c r="A3115" s="8">
        <v>3175</v>
      </c>
      <c r="B3115" s="8" t="s">
        <v>3292</v>
      </c>
      <c r="C3115" s="8">
        <v>5</v>
      </c>
      <c r="D3115" s="8" t="s">
        <v>3990</v>
      </c>
      <c r="E3115" s="8" t="s">
        <v>3991</v>
      </c>
      <c r="F3115" s="8" t="s">
        <v>30</v>
      </c>
    </row>
    <row r="3116" spans="1:6" ht="28.8">
      <c r="A3116" s="8">
        <v>4446</v>
      </c>
      <c r="B3116" s="8" t="s">
        <v>3292</v>
      </c>
      <c r="C3116" s="8">
        <v>4</v>
      </c>
      <c r="D3116" s="8" t="s">
        <v>3908</v>
      </c>
      <c r="E3116" s="8" t="s">
        <v>3909</v>
      </c>
      <c r="F3116" s="8" t="s">
        <v>30</v>
      </c>
    </row>
    <row r="3117" spans="1:6" ht="28.8">
      <c r="A3117" s="8">
        <v>4333</v>
      </c>
      <c r="B3117" s="8" t="s">
        <v>3292</v>
      </c>
      <c r="C3117" s="8">
        <v>1</v>
      </c>
      <c r="D3117" s="8" t="s">
        <v>3992</v>
      </c>
      <c r="E3117" s="8" t="s">
        <v>3993</v>
      </c>
      <c r="F3117" s="8" t="s">
        <v>30</v>
      </c>
    </row>
    <row r="3118" spans="1:6" ht="28.8">
      <c r="A3118" s="8">
        <v>4420</v>
      </c>
      <c r="B3118" s="8" t="s">
        <v>3292</v>
      </c>
      <c r="C3118" s="8">
        <v>5</v>
      </c>
      <c r="D3118" s="8" t="s">
        <v>3322</v>
      </c>
      <c r="E3118" s="8" t="s">
        <v>3323</v>
      </c>
      <c r="F3118" s="8" t="s">
        <v>30</v>
      </c>
    </row>
    <row r="3119" spans="1:6">
      <c r="A3119" s="8">
        <v>4456</v>
      </c>
      <c r="B3119" s="8" t="s">
        <v>3292</v>
      </c>
      <c r="C3119" s="8">
        <v>1</v>
      </c>
      <c r="D3119" s="8" t="s">
        <v>3994</v>
      </c>
      <c r="E3119" s="8" t="s">
        <v>1977</v>
      </c>
      <c r="F3119" s="8" t="s">
        <v>30</v>
      </c>
    </row>
    <row r="3120" spans="1:6" ht="28.8">
      <c r="A3120" s="8">
        <v>4775</v>
      </c>
      <c r="B3120" s="8" t="s">
        <v>3292</v>
      </c>
      <c r="C3120" s="8">
        <v>1</v>
      </c>
      <c r="D3120" s="8" t="s">
        <v>3995</v>
      </c>
      <c r="E3120" s="8" t="s">
        <v>3996</v>
      </c>
      <c r="F3120" s="8" t="s">
        <v>30</v>
      </c>
    </row>
    <row r="3121" spans="1:6">
      <c r="A3121" s="8">
        <v>4473</v>
      </c>
      <c r="B3121" s="8" t="s">
        <v>3292</v>
      </c>
      <c r="C3121" s="8">
        <v>4</v>
      </c>
      <c r="D3121" s="8" t="s">
        <v>3997</v>
      </c>
      <c r="E3121" s="8" t="s">
        <v>3998</v>
      </c>
      <c r="F3121" s="8" t="s">
        <v>30</v>
      </c>
    </row>
    <row r="3122" spans="1:6" ht="43.2">
      <c r="A3122" s="8">
        <v>3078</v>
      </c>
      <c r="B3122" s="8" t="s">
        <v>3292</v>
      </c>
      <c r="C3122" s="8">
        <v>5</v>
      </c>
      <c r="D3122" s="8" t="s">
        <v>3999</v>
      </c>
      <c r="E3122" s="8" t="s">
        <v>1603</v>
      </c>
      <c r="F3122" s="8" t="s">
        <v>30</v>
      </c>
    </row>
    <row r="3123" spans="1:6" ht="43.2">
      <c r="A3123" s="8">
        <v>4757</v>
      </c>
      <c r="B3123" s="8" t="s">
        <v>3292</v>
      </c>
      <c r="C3123" s="8">
        <v>2</v>
      </c>
      <c r="D3123" s="8" t="s">
        <v>3934</v>
      </c>
      <c r="E3123" s="8" t="s">
        <v>3935</v>
      </c>
      <c r="F3123" s="8" t="s">
        <v>30</v>
      </c>
    </row>
    <row r="3124" spans="1:6" ht="57.6">
      <c r="A3124" s="8">
        <v>3085</v>
      </c>
      <c r="B3124" s="8" t="s">
        <v>3292</v>
      </c>
      <c r="C3124" s="8">
        <v>3</v>
      </c>
      <c r="D3124" s="8" t="s">
        <v>3829</v>
      </c>
      <c r="E3124" s="8" t="s">
        <v>3830</v>
      </c>
      <c r="F3124" s="8" t="s">
        <v>30</v>
      </c>
    </row>
    <row r="3125" spans="1:6" ht="43.2">
      <c r="A3125" s="8">
        <v>3086</v>
      </c>
      <c r="B3125" s="8" t="s">
        <v>3292</v>
      </c>
      <c r="C3125" s="8">
        <v>1</v>
      </c>
      <c r="D3125" s="8" t="s">
        <v>4000</v>
      </c>
      <c r="E3125" s="8" t="s">
        <v>581</v>
      </c>
      <c r="F3125" s="8" t="s">
        <v>30</v>
      </c>
    </row>
    <row r="3126" spans="1:6" ht="28.8">
      <c r="A3126" s="8">
        <v>3096</v>
      </c>
      <c r="B3126" s="8" t="s">
        <v>3292</v>
      </c>
      <c r="C3126" s="8">
        <v>4</v>
      </c>
      <c r="D3126" s="8" t="s">
        <v>4001</v>
      </c>
      <c r="E3126" s="8" t="s">
        <v>4002</v>
      </c>
      <c r="F3126" s="8" t="s">
        <v>30</v>
      </c>
    </row>
    <row r="3127" spans="1:6" ht="43.2">
      <c r="A3127" s="8">
        <v>3100</v>
      </c>
      <c r="B3127" s="8" t="s">
        <v>3292</v>
      </c>
      <c r="C3127" s="8">
        <v>5</v>
      </c>
      <c r="D3127" s="8" t="s">
        <v>3827</v>
      </c>
      <c r="E3127" s="8" t="s">
        <v>3828</v>
      </c>
      <c r="F3127" s="8" t="s">
        <v>30</v>
      </c>
    </row>
    <row r="3128" spans="1:6" ht="43.2">
      <c r="A3128" s="8">
        <v>3107</v>
      </c>
      <c r="B3128" s="8" t="s">
        <v>3292</v>
      </c>
      <c r="C3128" s="8">
        <v>1</v>
      </c>
      <c r="D3128" s="8" t="s">
        <v>4003</v>
      </c>
      <c r="E3128" s="8" t="s">
        <v>2436</v>
      </c>
      <c r="F3128" s="8" t="s">
        <v>30</v>
      </c>
    </row>
    <row r="3129" spans="1:6" ht="100.8">
      <c r="A3129" s="8">
        <v>4742</v>
      </c>
      <c r="B3129" s="8" t="s">
        <v>3292</v>
      </c>
      <c r="C3129" s="8">
        <v>2</v>
      </c>
      <c r="D3129" s="8" t="s">
        <v>4004</v>
      </c>
      <c r="E3129" s="8" t="s">
        <v>4005</v>
      </c>
      <c r="F3129" s="8" t="s">
        <v>30</v>
      </c>
    </row>
    <row r="3130" spans="1:6" ht="57.6">
      <c r="A3130" s="8">
        <v>3110</v>
      </c>
      <c r="B3130" s="8" t="s">
        <v>3292</v>
      </c>
      <c r="C3130" s="8">
        <v>4</v>
      </c>
      <c r="D3130" s="8" t="s">
        <v>3369</v>
      </c>
      <c r="E3130" s="8" t="s">
        <v>3370</v>
      </c>
      <c r="F3130" s="8" t="s">
        <v>30</v>
      </c>
    </row>
    <row r="3131" spans="1:6" ht="43.2">
      <c r="A3131" s="8">
        <v>4318</v>
      </c>
      <c r="B3131" s="8" t="s">
        <v>3292</v>
      </c>
      <c r="C3131" s="8">
        <v>5</v>
      </c>
      <c r="D3131" s="8" t="s">
        <v>4006</v>
      </c>
      <c r="E3131" s="8" t="s">
        <v>4007</v>
      </c>
      <c r="F3131" s="8" t="s">
        <v>30</v>
      </c>
    </row>
    <row r="3132" spans="1:6" ht="57.6">
      <c r="A3132" s="8">
        <v>2122</v>
      </c>
      <c r="B3132" s="8" t="s">
        <v>3292</v>
      </c>
      <c r="C3132" s="8">
        <v>2</v>
      </c>
      <c r="D3132" s="8" t="s">
        <v>4008</v>
      </c>
      <c r="E3132" s="8" t="s">
        <v>4009</v>
      </c>
      <c r="F3132" s="8" t="s">
        <v>30</v>
      </c>
    </row>
    <row r="3133" spans="1:6" ht="72">
      <c r="A3133" s="8">
        <v>4147</v>
      </c>
      <c r="B3133" s="8" t="s">
        <v>3292</v>
      </c>
      <c r="C3133" s="8">
        <v>1</v>
      </c>
      <c r="D3133" s="8" t="s">
        <v>4010</v>
      </c>
      <c r="E3133" s="8" t="s">
        <v>4011</v>
      </c>
      <c r="F3133" s="8" t="s">
        <v>30</v>
      </c>
    </row>
    <row r="3134" spans="1:6" ht="28.8">
      <c r="A3134" s="8">
        <v>1011</v>
      </c>
      <c r="B3134" s="8" t="s">
        <v>3292</v>
      </c>
      <c r="C3134" s="8">
        <v>5</v>
      </c>
      <c r="D3134" s="8" t="s">
        <v>3341</v>
      </c>
      <c r="E3134" s="8" t="s">
        <v>3342</v>
      </c>
      <c r="F3134" s="8" t="s">
        <v>30</v>
      </c>
    </row>
    <row r="3135" spans="1:6" ht="72">
      <c r="A3135" s="8">
        <v>2977</v>
      </c>
      <c r="B3135" s="8" t="s">
        <v>3292</v>
      </c>
      <c r="C3135" s="8">
        <v>5</v>
      </c>
      <c r="D3135" s="8" t="s">
        <v>4012</v>
      </c>
      <c r="E3135" s="8" t="s">
        <v>4013</v>
      </c>
      <c r="F3135" s="8" t="s">
        <v>7</v>
      </c>
    </row>
    <row r="3136" spans="1:6">
      <c r="A3136" s="8">
        <v>1160</v>
      </c>
      <c r="B3136" s="8" t="s">
        <v>3292</v>
      </c>
      <c r="C3136" s="8">
        <v>5</v>
      </c>
      <c r="D3136" s="8" t="s">
        <v>4014</v>
      </c>
      <c r="E3136" s="8" t="s">
        <v>1662</v>
      </c>
      <c r="F3136" s="8" t="s">
        <v>7</v>
      </c>
    </row>
    <row r="3137" spans="1:6" ht="43.2">
      <c r="A3137" s="8">
        <v>3072</v>
      </c>
      <c r="B3137" s="8" t="s">
        <v>3292</v>
      </c>
      <c r="C3137" s="8">
        <v>4</v>
      </c>
      <c r="D3137" s="8" t="s">
        <v>4015</v>
      </c>
      <c r="E3137" s="8" t="s">
        <v>4016</v>
      </c>
      <c r="F3137" s="8" t="s">
        <v>7</v>
      </c>
    </row>
    <row r="3138" spans="1:6" ht="43.2">
      <c r="A3138" s="8">
        <v>3078</v>
      </c>
      <c r="B3138" s="8" t="s">
        <v>3292</v>
      </c>
      <c r="C3138" s="8">
        <v>5</v>
      </c>
      <c r="D3138" s="8" t="s">
        <v>3999</v>
      </c>
      <c r="E3138" s="8" t="s">
        <v>1603</v>
      </c>
      <c r="F3138" s="8" t="s">
        <v>7</v>
      </c>
    </row>
    <row r="3139" spans="1:6" ht="28.8">
      <c r="A3139" s="8">
        <v>1108</v>
      </c>
      <c r="B3139" s="8" t="s">
        <v>3292</v>
      </c>
      <c r="C3139" s="8">
        <v>1</v>
      </c>
      <c r="D3139" s="8" t="s">
        <v>3798</v>
      </c>
      <c r="E3139" s="8" t="s">
        <v>672</v>
      </c>
      <c r="F3139" s="8" t="s">
        <v>7</v>
      </c>
    </row>
    <row r="3140" spans="1:6" ht="115.2">
      <c r="A3140" s="8">
        <v>3081</v>
      </c>
      <c r="B3140" s="8" t="s">
        <v>3292</v>
      </c>
      <c r="C3140" s="8">
        <v>1</v>
      </c>
      <c r="D3140" s="8" t="s">
        <v>3371</v>
      </c>
      <c r="E3140" s="8" t="s">
        <v>3372</v>
      </c>
      <c r="F3140" s="8" t="s">
        <v>7</v>
      </c>
    </row>
    <row r="3141" spans="1:6" ht="28.8">
      <c r="A3141" s="8">
        <v>1085</v>
      </c>
      <c r="B3141" s="8" t="s">
        <v>3292</v>
      </c>
      <c r="C3141" s="8">
        <v>4</v>
      </c>
      <c r="D3141" s="8" t="s">
        <v>3344</v>
      </c>
      <c r="E3141" s="8" t="s">
        <v>3345</v>
      </c>
      <c r="F3141" s="8" t="s">
        <v>7</v>
      </c>
    </row>
    <row r="3142" spans="1:6" ht="43.2">
      <c r="A3142" s="8">
        <v>3139</v>
      </c>
      <c r="B3142" s="8" t="s">
        <v>3292</v>
      </c>
      <c r="C3142" s="8">
        <v>3</v>
      </c>
      <c r="D3142" s="8" t="s">
        <v>3365</v>
      </c>
      <c r="E3142" s="8" t="s">
        <v>3366</v>
      </c>
      <c r="F3142" s="8" t="s">
        <v>7</v>
      </c>
    </row>
    <row r="3143" spans="1:6" ht="28.8">
      <c r="A3143" s="8">
        <v>202</v>
      </c>
      <c r="B3143" s="8" t="s">
        <v>3292</v>
      </c>
      <c r="C3143" s="8">
        <v>5</v>
      </c>
      <c r="D3143" s="8" t="s">
        <v>4017</v>
      </c>
      <c r="E3143" s="8" t="s">
        <v>44</v>
      </c>
      <c r="F3143" s="8" t="s">
        <v>7</v>
      </c>
    </row>
    <row r="3144" spans="1:6" ht="28.8">
      <c r="A3144" s="8">
        <v>1018</v>
      </c>
      <c r="B3144" s="8" t="s">
        <v>3292</v>
      </c>
      <c r="C3144" s="8">
        <v>5</v>
      </c>
      <c r="D3144" s="8" t="s">
        <v>3799</v>
      </c>
      <c r="E3144" s="8" t="s">
        <v>25</v>
      </c>
      <c r="F3144" s="8" t="s">
        <v>7</v>
      </c>
    </row>
    <row r="3145" spans="1:6" ht="43.2">
      <c r="A3145" s="8">
        <v>118</v>
      </c>
      <c r="B3145" s="8" t="s">
        <v>3292</v>
      </c>
      <c r="C3145" s="8">
        <v>4</v>
      </c>
      <c r="D3145" s="8" t="s">
        <v>4018</v>
      </c>
      <c r="E3145" s="8" t="s">
        <v>4019</v>
      </c>
      <c r="F3145" s="8" t="s">
        <v>7</v>
      </c>
    </row>
    <row r="3146" spans="1:6" ht="100.8">
      <c r="A3146" s="8">
        <v>98</v>
      </c>
      <c r="B3146" s="8" t="s">
        <v>3292</v>
      </c>
      <c r="C3146" s="8">
        <v>1</v>
      </c>
      <c r="D3146" s="8" t="s">
        <v>4020</v>
      </c>
      <c r="E3146" s="8" t="s">
        <v>8</v>
      </c>
      <c r="F3146" s="8" t="s">
        <v>7</v>
      </c>
    </row>
    <row r="3147" spans="1:6" ht="201.6">
      <c r="A3147" s="8">
        <v>135</v>
      </c>
      <c r="B3147" s="8" t="s">
        <v>3292</v>
      </c>
      <c r="C3147" s="8">
        <v>1</v>
      </c>
      <c r="D3147" s="8" t="s">
        <v>4021</v>
      </c>
      <c r="E3147" s="8" t="s">
        <v>1738</v>
      </c>
      <c r="F3147" s="8" t="s">
        <v>7</v>
      </c>
    </row>
    <row r="3148" spans="1:6" ht="28.8">
      <c r="A3148" s="8">
        <v>6002</v>
      </c>
      <c r="B3148" s="8" t="s">
        <v>3292</v>
      </c>
      <c r="C3148" s="8">
        <v>3</v>
      </c>
      <c r="D3148" s="8" t="s">
        <v>4022</v>
      </c>
      <c r="E3148" s="8" t="s">
        <v>4023</v>
      </c>
      <c r="F3148" s="8" t="s">
        <v>7</v>
      </c>
    </row>
    <row r="3149" spans="1:6" ht="28.8">
      <c r="A3149" s="8">
        <v>6031</v>
      </c>
      <c r="B3149" s="8" t="s">
        <v>3292</v>
      </c>
      <c r="C3149" s="8">
        <v>2</v>
      </c>
      <c r="D3149" s="8" t="s">
        <v>3602</v>
      </c>
      <c r="E3149" s="8" t="s">
        <v>3603</v>
      </c>
      <c r="F3149" s="8" t="s">
        <v>7</v>
      </c>
    </row>
    <row r="3150" spans="1:6" ht="100.8">
      <c r="A3150" s="8">
        <v>5907</v>
      </c>
      <c r="B3150" s="8" t="s">
        <v>3292</v>
      </c>
      <c r="C3150" s="8">
        <v>5</v>
      </c>
      <c r="D3150" s="8" t="s">
        <v>3620</v>
      </c>
      <c r="E3150" s="8" t="s">
        <v>3621</v>
      </c>
      <c r="F3150" s="8" t="s">
        <v>7</v>
      </c>
    </row>
    <row r="3151" spans="1:6" ht="57.6">
      <c r="A3151" s="8">
        <v>5955</v>
      </c>
      <c r="B3151" s="8" t="s">
        <v>3292</v>
      </c>
      <c r="C3151" s="8">
        <v>5</v>
      </c>
      <c r="D3151" s="8" t="s">
        <v>3805</v>
      </c>
      <c r="E3151" s="8" t="s">
        <v>3806</v>
      </c>
      <c r="F3151" s="8" t="s">
        <v>7</v>
      </c>
    </row>
    <row r="3152" spans="1:6" ht="72">
      <c r="A3152" s="8">
        <v>5931</v>
      </c>
      <c r="B3152" s="8" t="s">
        <v>3292</v>
      </c>
      <c r="C3152" s="8">
        <v>5</v>
      </c>
      <c r="D3152" s="8" t="s">
        <v>4024</v>
      </c>
      <c r="E3152" s="8" t="s">
        <v>4025</v>
      </c>
      <c r="F3152" s="8" t="s">
        <v>7</v>
      </c>
    </row>
    <row r="3153" spans="1:6" ht="172.8">
      <c r="A3153" s="8">
        <v>5885</v>
      </c>
      <c r="B3153" s="8" t="s">
        <v>3292</v>
      </c>
      <c r="C3153" s="8">
        <v>3</v>
      </c>
      <c r="D3153" s="8" t="s">
        <v>3616</v>
      </c>
      <c r="E3153" s="8" t="s">
        <v>3617</v>
      </c>
      <c r="F3153" s="8" t="s">
        <v>7</v>
      </c>
    </row>
    <row r="3154" spans="1:6" ht="100.8">
      <c r="A3154" s="8">
        <v>5907</v>
      </c>
      <c r="B3154" s="8" t="s">
        <v>3292</v>
      </c>
      <c r="C3154" s="8">
        <v>5</v>
      </c>
      <c r="D3154" s="8" t="s">
        <v>3620</v>
      </c>
      <c r="E3154" s="8" t="s">
        <v>3621</v>
      </c>
      <c r="F3154" s="8" t="s">
        <v>30</v>
      </c>
    </row>
    <row r="3155" spans="1:6" ht="100.8">
      <c r="A3155" s="8">
        <v>5905</v>
      </c>
      <c r="B3155" s="8" t="s">
        <v>3292</v>
      </c>
      <c r="C3155" s="8">
        <v>2</v>
      </c>
      <c r="D3155" s="8" t="s">
        <v>3719</v>
      </c>
      <c r="E3155" s="8" t="s">
        <v>3720</v>
      </c>
      <c r="F3155" s="8" t="s">
        <v>30</v>
      </c>
    </row>
    <row r="3156" spans="1:6" ht="172.8">
      <c r="A3156" s="8">
        <v>66</v>
      </c>
      <c r="B3156" s="8" t="s">
        <v>3292</v>
      </c>
      <c r="C3156" s="8">
        <v>2</v>
      </c>
      <c r="D3156" s="8" t="s">
        <v>250</v>
      </c>
      <c r="E3156" s="8" t="s">
        <v>4026</v>
      </c>
      <c r="F3156" s="8" t="s">
        <v>30</v>
      </c>
    </row>
    <row r="3157" spans="1:6" ht="28.8">
      <c r="A3157" s="8">
        <v>1014</v>
      </c>
      <c r="B3157" s="8" t="s">
        <v>3292</v>
      </c>
      <c r="C3157" s="8">
        <v>4</v>
      </c>
      <c r="D3157" s="8" t="s">
        <v>3965</v>
      </c>
      <c r="E3157" s="8" t="s">
        <v>3966</v>
      </c>
      <c r="F3157" s="8" t="s">
        <v>30</v>
      </c>
    </row>
    <row r="3158" spans="1:6" ht="57.6">
      <c r="A3158" s="8">
        <v>1999</v>
      </c>
      <c r="B3158" s="8" t="s">
        <v>3292</v>
      </c>
      <c r="C3158" s="8">
        <v>1</v>
      </c>
      <c r="D3158" s="8" t="s">
        <v>3592</v>
      </c>
      <c r="E3158" s="8" t="s">
        <v>3593</v>
      </c>
      <c r="F3158" s="8" t="s">
        <v>30</v>
      </c>
    </row>
    <row r="3159" spans="1:6">
      <c r="A3159" s="8">
        <v>1037</v>
      </c>
      <c r="B3159" s="8" t="s">
        <v>3292</v>
      </c>
      <c r="C3159" s="8">
        <v>5</v>
      </c>
      <c r="D3159" s="8" t="s">
        <v>4027</v>
      </c>
      <c r="E3159" s="8" t="s">
        <v>1184</v>
      </c>
      <c r="F3159" s="8" t="s">
        <v>30</v>
      </c>
    </row>
    <row r="3160" spans="1:6" ht="28.8">
      <c r="A3160" s="8">
        <v>1055</v>
      </c>
      <c r="B3160" s="8" t="s">
        <v>3292</v>
      </c>
      <c r="C3160" s="8">
        <v>5</v>
      </c>
      <c r="D3160" s="8" t="s">
        <v>3303</v>
      </c>
      <c r="E3160" s="8" t="s">
        <v>3304</v>
      </c>
      <c r="F3160" s="8" t="s">
        <v>30</v>
      </c>
    </row>
    <row r="3161" spans="1:6" ht="28.8">
      <c r="A3161" s="8">
        <v>1064</v>
      </c>
      <c r="B3161" s="8" t="s">
        <v>3292</v>
      </c>
      <c r="C3161" s="8">
        <v>1</v>
      </c>
      <c r="D3161" s="8" t="s">
        <v>4028</v>
      </c>
      <c r="E3161" s="8" t="s">
        <v>4029</v>
      </c>
      <c r="F3161" s="8" t="s">
        <v>30</v>
      </c>
    </row>
    <row r="3162" spans="1:6" ht="28.8">
      <c r="A3162" s="8">
        <v>1073</v>
      </c>
      <c r="B3162" s="8" t="s">
        <v>3292</v>
      </c>
      <c r="C3162" s="8">
        <v>1</v>
      </c>
      <c r="D3162" s="8" t="s">
        <v>3598</v>
      </c>
      <c r="E3162" s="8" t="s">
        <v>3599</v>
      </c>
      <c r="F3162" s="8" t="s">
        <v>30</v>
      </c>
    </row>
    <row r="3163" spans="1:6" ht="86.4">
      <c r="A3163" s="8">
        <v>30</v>
      </c>
      <c r="B3163" s="8" t="s">
        <v>3292</v>
      </c>
      <c r="C3163" s="8">
        <v>1</v>
      </c>
      <c r="D3163" s="8" t="s">
        <v>3775</v>
      </c>
      <c r="E3163" s="8" t="s">
        <v>3776</v>
      </c>
      <c r="F3163" s="8" t="s">
        <v>30</v>
      </c>
    </row>
    <row r="3164" spans="1:6" ht="100.8">
      <c r="A3164" s="8">
        <v>7017</v>
      </c>
      <c r="B3164" s="8" t="s">
        <v>3292</v>
      </c>
      <c r="C3164" s="8">
        <v>1</v>
      </c>
      <c r="D3164" s="8" t="s">
        <v>4030</v>
      </c>
      <c r="E3164" s="8" t="s">
        <v>4031</v>
      </c>
      <c r="F3164" s="8" t="s">
        <v>7</v>
      </c>
    </row>
    <row r="3165" spans="1:6" ht="43.2">
      <c r="A3165" s="8">
        <v>3118</v>
      </c>
      <c r="B3165" s="8" t="s">
        <v>3292</v>
      </c>
      <c r="C3165" s="8">
        <v>2</v>
      </c>
      <c r="D3165" s="8" t="s">
        <v>3367</v>
      </c>
      <c r="E3165" s="8" t="s">
        <v>3368</v>
      </c>
      <c r="F3165" s="8" t="s">
        <v>30</v>
      </c>
    </row>
    <row r="3166" spans="1:6" ht="86.4">
      <c r="A3166" s="8">
        <v>6970</v>
      </c>
      <c r="B3166" s="8" t="s">
        <v>3292</v>
      </c>
      <c r="C3166" s="8">
        <v>1</v>
      </c>
      <c r="D3166" s="8" t="s">
        <v>4032</v>
      </c>
      <c r="E3166" s="8" t="s">
        <v>4033</v>
      </c>
      <c r="F3166" s="8" t="s">
        <v>7</v>
      </c>
    </row>
    <row r="3167" spans="1:6" ht="28.8">
      <c r="A3167" s="8">
        <v>6913</v>
      </c>
      <c r="B3167" s="8" t="s">
        <v>3292</v>
      </c>
      <c r="C3167" s="8">
        <v>4</v>
      </c>
      <c r="D3167" s="8" t="s">
        <v>3924</v>
      </c>
      <c r="E3167" s="8" t="s">
        <v>1540</v>
      </c>
      <c r="F3167" s="8" t="s">
        <v>7</v>
      </c>
    </row>
    <row r="3168" spans="1:6" ht="43.2">
      <c r="A3168" s="8">
        <v>1088</v>
      </c>
      <c r="B3168" s="8" t="s">
        <v>3292</v>
      </c>
      <c r="C3168" s="8">
        <v>3</v>
      </c>
      <c r="D3168" s="8" t="s">
        <v>3784</v>
      </c>
      <c r="E3168" s="8" t="s">
        <v>3785</v>
      </c>
      <c r="F3168" s="8" t="s">
        <v>30</v>
      </c>
    </row>
    <row r="3169" spans="1:6" ht="72">
      <c r="A3169" s="8">
        <v>5931</v>
      </c>
      <c r="B3169" s="8" t="s">
        <v>3292</v>
      </c>
      <c r="C3169" s="8">
        <v>5</v>
      </c>
      <c r="D3169" s="8" t="s">
        <v>4024</v>
      </c>
      <c r="E3169" s="8" t="s">
        <v>4025</v>
      </c>
      <c r="F3169" s="8" t="s">
        <v>30</v>
      </c>
    </row>
    <row r="3170" spans="1:6" ht="57.6">
      <c r="A3170" s="8">
        <v>5899</v>
      </c>
      <c r="B3170" s="8" t="s">
        <v>3292</v>
      </c>
      <c r="C3170" s="8">
        <v>4</v>
      </c>
      <c r="D3170" s="8" t="s">
        <v>4034</v>
      </c>
      <c r="E3170" s="8" t="s">
        <v>4035</v>
      </c>
      <c r="F3170" s="8" t="s">
        <v>30</v>
      </c>
    </row>
    <row r="3171" spans="1:6" ht="115.2">
      <c r="A3171" s="8">
        <v>2038</v>
      </c>
      <c r="B3171" s="8" t="s">
        <v>3292</v>
      </c>
      <c r="C3171" s="8">
        <v>1</v>
      </c>
      <c r="D3171" s="8" t="s">
        <v>3402</v>
      </c>
      <c r="E3171" s="8" t="s">
        <v>3403</v>
      </c>
      <c r="F3171" s="8" t="s">
        <v>30</v>
      </c>
    </row>
    <row r="3172" spans="1:6" ht="43.2">
      <c r="A3172" s="8">
        <v>2075</v>
      </c>
      <c r="B3172" s="8" t="s">
        <v>3292</v>
      </c>
      <c r="C3172" s="8">
        <v>3</v>
      </c>
      <c r="D3172" s="8" t="s">
        <v>3912</v>
      </c>
      <c r="E3172" s="8" t="s">
        <v>3913</v>
      </c>
      <c r="F3172" s="8" t="s">
        <v>30</v>
      </c>
    </row>
    <row r="3173" spans="1:6" ht="129.6">
      <c r="A3173" s="8">
        <v>5976</v>
      </c>
      <c r="B3173" s="8" t="s">
        <v>3292</v>
      </c>
      <c r="C3173" s="8">
        <v>1</v>
      </c>
      <c r="D3173" s="8" t="s">
        <v>3732</v>
      </c>
      <c r="E3173" s="8" t="s">
        <v>3733</v>
      </c>
      <c r="F3173" s="8" t="s">
        <v>30</v>
      </c>
    </row>
    <row r="3174" spans="1:6" ht="57.6">
      <c r="A3174" s="8">
        <v>5979</v>
      </c>
      <c r="B3174" s="8" t="s">
        <v>3292</v>
      </c>
      <c r="C3174" s="8">
        <v>1</v>
      </c>
      <c r="D3174" s="8" t="s">
        <v>4036</v>
      </c>
      <c r="E3174" s="8" t="s">
        <v>4037</v>
      </c>
      <c r="F3174" s="8" t="s">
        <v>30</v>
      </c>
    </row>
    <row r="3175" spans="1:6" ht="57.6">
      <c r="A3175" s="8">
        <v>5967</v>
      </c>
      <c r="B3175" s="8" t="s">
        <v>3292</v>
      </c>
      <c r="C3175" s="8">
        <v>5</v>
      </c>
      <c r="D3175" s="8" t="s">
        <v>4038</v>
      </c>
      <c r="E3175" s="8" t="s">
        <v>4039</v>
      </c>
      <c r="F3175" s="8" t="s">
        <v>30</v>
      </c>
    </row>
    <row r="3176" spans="1:6" ht="57.6">
      <c r="A3176" s="8">
        <v>932</v>
      </c>
      <c r="B3176" s="8" t="s">
        <v>3292</v>
      </c>
      <c r="C3176" s="8">
        <v>2</v>
      </c>
      <c r="D3176" s="8" t="s">
        <v>3318</v>
      </c>
      <c r="E3176" s="8" t="s">
        <v>3319</v>
      </c>
      <c r="F3176" s="8" t="s">
        <v>30</v>
      </c>
    </row>
    <row r="3177" spans="1:6" ht="43.2">
      <c r="A3177" s="8">
        <v>5963</v>
      </c>
      <c r="B3177" s="8" t="s">
        <v>3292</v>
      </c>
      <c r="C3177" s="8">
        <v>1</v>
      </c>
      <c r="D3177" s="8" t="s">
        <v>4040</v>
      </c>
      <c r="E3177" s="8" t="s">
        <v>4041</v>
      </c>
      <c r="F3177" s="8" t="s">
        <v>30</v>
      </c>
    </row>
    <row r="3178" spans="1:6" ht="43.2">
      <c r="A3178" s="8">
        <v>2097</v>
      </c>
      <c r="B3178" s="8" t="s">
        <v>3292</v>
      </c>
      <c r="C3178" s="8">
        <v>5</v>
      </c>
      <c r="D3178" s="8" t="s">
        <v>3940</v>
      </c>
      <c r="E3178" s="8" t="s">
        <v>3941</v>
      </c>
      <c r="F3178" s="8" t="s">
        <v>30</v>
      </c>
    </row>
    <row r="3179" spans="1:6" ht="43.2">
      <c r="A3179" s="8">
        <v>952</v>
      </c>
      <c r="B3179" s="8" t="s">
        <v>3292</v>
      </c>
      <c r="C3179" s="8">
        <v>3</v>
      </c>
      <c r="D3179" s="8" t="s">
        <v>3777</v>
      </c>
      <c r="E3179" s="8" t="s">
        <v>3778</v>
      </c>
      <c r="F3179" s="8" t="s">
        <v>30</v>
      </c>
    </row>
    <row r="3180" spans="1:6" ht="72">
      <c r="A3180" s="8">
        <v>2058</v>
      </c>
      <c r="B3180" s="8" t="s">
        <v>3292</v>
      </c>
      <c r="C3180" s="8">
        <v>3</v>
      </c>
      <c r="D3180" s="8" t="s">
        <v>3404</v>
      </c>
      <c r="E3180" s="8" t="s">
        <v>3342</v>
      </c>
      <c r="F3180" s="8" t="s">
        <v>30</v>
      </c>
    </row>
    <row r="3181" spans="1:6" ht="28.8">
      <c r="A3181" s="8">
        <v>1178</v>
      </c>
      <c r="B3181" s="8" t="s">
        <v>3292</v>
      </c>
      <c r="C3181" s="8">
        <v>2</v>
      </c>
      <c r="D3181" s="8" t="s">
        <v>3949</v>
      </c>
      <c r="E3181" s="8" t="s">
        <v>3950</v>
      </c>
      <c r="F3181" s="8" t="s">
        <v>30</v>
      </c>
    </row>
    <row r="3182" spans="1:6" ht="57.6">
      <c r="A3182" s="8">
        <v>2035</v>
      </c>
      <c r="B3182" s="8" t="s">
        <v>3292</v>
      </c>
      <c r="C3182" s="8">
        <v>2</v>
      </c>
      <c r="D3182" s="8" t="s">
        <v>4042</v>
      </c>
      <c r="E3182" s="8" t="s">
        <v>4043</v>
      </c>
      <c r="F3182" s="8" t="s">
        <v>30</v>
      </c>
    </row>
    <row r="3183" spans="1:6" ht="100.8">
      <c r="A3183" s="8">
        <v>2050</v>
      </c>
      <c r="B3183" s="8" t="s">
        <v>3292</v>
      </c>
      <c r="C3183" s="8">
        <v>1</v>
      </c>
      <c r="D3183" s="8" t="s">
        <v>4044</v>
      </c>
      <c r="E3183" s="8" t="s">
        <v>4045</v>
      </c>
      <c r="F3183" s="8" t="s">
        <v>30</v>
      </c>
    </row>
    <row r="3184" spans="1:6" ht="43.2">
      <c r="A3184" s="8">
        <v>2031</v>
      </c>
      <c r="B3184" s="8" t="s">
        <v>3292</v>
      </c>
      <c r="C3184" s="8">
        <v>1</v>
      </c>
      <c r="D3184" s="8" t="s">
        <v>4046</v>
      </c>
      <c r="E3184" s="8" t="s">
        <v>4047</v>
      </c>
      <c r="F3184" s="8" t="s">
        <v>30</v>
      </c>
    </row>
    <row r="3185" spans="1:6" ht="57.6">
      <c r="A3185" s="8">
        <v>2072</v>
      </c>
      <c r="B3185" s="8" t="s">
        <v>3292</v>
      </c>
      <c r="C3185" s="8">
        <v>4</v>
      </c>
      <c r="D3185" s="8" t="s">
        <v>3936</v>
      </c>
      <c r="E3185" s="8" t="s">
        <v>3937</v>
      </c>
      <c r="F3185" s="8" t="s">
        <v>30</v>
      </c>
    </row>
    <row r="3186" spans="1:6" ht="43.2">
      <c r="A3186" s="8">
        <v>2068</v>
      </c>
      <c r="B3186" s="8" t="s">
        <v>3292</v>
      </c>
      <c r="C3186" s="8">
        <v>2</v>
      </c>
      <c r="D3186" s="8" t="s">
        <v>3910</v>
      </c>
      <c r="E3186" s="8" t="s">
        <v>3911</v>
      </c>
      <c r="F3186" s="8" t="s">
        <v>30</v>
      </c>
    </row>
    <row r="3187" spans="1:6" ht="28.8">
      <c r="A3187" s="8">
        <v>6002</v>
      </c>
      <c r="B3187" s="8" t="s">
        <v>3292</v>
      </c>
      <c r="C3187" s="8">
        <v>3</v>
      </c>
      <c r="D3187" s="8" t="s">
        <v>4022</v>
      </c>
      <c r="E3187" s="8" t="s">
        <v>4023</v>
      </c>
      <c r="F3187" s="8" t="s">
        <v>30</v>
      </c>
    </row>
    <row r="3188" spans="1:6" ht="57.6">
      <c r="A3188" s="8">
        <v>5945</v>
      </c>
      <c r="B3188" s="8" t="s">
        <v>3292</v>
      </c>
      <c r="C3188" s="8">
        <v>4</v>
      </c>
      <c r="D3188" s="8" t="s">
        <v>4048</v>
      </c>
      <c r="E3188" s="8" t="s">
        <v>4049</v>
      </c>
      <c r="F3188" s="8" t="s">
        <v>30</v>
      </c>
    </row>
    <row r="3189" spans="1:6" ht="43.2">
      <c r="A3189" s="8">
        <v>963</v>
      </c>
      <c r="B3189" s="8" t="s">
        <v>3292</v>
      </c>
      <c r="C3189" s="8">
        <v>3</v>
      </c>
      <c r="D3189" s="8" t="s">
        <v>3773</v>
      </c>
      <c r="E3189" s="8" t="s">
        <v>3774</v>
      </c>
      <c r="F3189" s="8" t="s">
        <v>30</v>
      </c>
    </row>
    <row r="3190" spans="1:6" ht="86.4">
      <c r="A3190" s="8">
        <v>5949</v>
      </c>
      <c r="B3190" s="8" t="s">
        <v>3292</v>
      </c>
      <c r="C3190" s="8">
        <v>5</v>
      </c>
      <c r="D3190" s="8" t="s">
        <v>3725</v>
      </c>
      <c r="E3190" s="8" t="s">
        <v>3726</v>
      </c>
      <c r="F3190" s="8" t="s">
        <v>30</v>
      </c>
    </row>
    <row r="3191" spans="1:6" ht="57.6">
      <c r="A3191" s="8">
        <v>5955</v>
      </c>
      <c r="B3191" s="8" t="s">
        <v>3292</v>
      </c>
      <c r="C3191" s="8">
        <v>5</v>
      </c>
      <c r="D3191" s="8" t="s">
        <v>3805</v>
      </c>
      <c r="E3191" s="8" t="s">
        <v>3806</v>
      </c>
      <c r="F3191" s="8" t="s">
        <v>30</v>
      </c>
    </row>
    <row r="3192" spans="1:6" ht="172.8">
      <c r="A3192" s="8">
        <v>5885</v>
      </c>
      <c r="B3192" s="8" t="s">
        <v>3292</v>
      </c>
      <c r="C3192" s="8">
        <v>3</v>
      </c>
      <c r="D3192" s="8" t="s">
        <v>3616</v>
      </c>
      <c r="E3192" s="8" t="s">
        <v>3617</v>
      </c>
      <c r="F3192" s="8" t="s">
        <v>30</v>
      </c>
    </row>
    <row r="3193" spans="1:6" ht="72">
      <c r="A3193" s="8">
        <v>6421</v>
      </c>
      <c r="B3193" s="8" t="s">
        <v>3292</v>
      </c>
      <c r="C3193" s="8">
        <v>2</v>
      </c>
      <c r="D3193" s="8" t="s">
        <v>3812</v>
      </c>
      <c r="E3193" s="8" t="s">
        <v>3813</v>
      </c>
      <c r="F3193" s="8" t="s">
        <v>30</v>
      </c>
    </row>
    <row r="3194" spans="1:6" ht="100.8">
      <c r="A3194" s="8">
        <v>6185</v>
      </c>
      <c r="B3194" s="8" t="s">
        <v>3292</v>
      </c>
      <c r="C3194" s="8">
        <v>4</v>
      </c>
      <c r="D3194" s="8" t="s">
        <v>3634</v>
      </c>
      <c r="E3194" s="8" t="s">
        <v>3635</v>
      </c>
      <c r="F3194" s="8" t="s">
        <v>7</v>
      </c>
    </row>
    <row r="3195" spans="1:6" ht="43.2">
      <c r="A3195" s="8">
        <v>6268</v>
      </c>
      <c r="B3195" s="8" t="s">
        <v>3292</v>
      </c>
      <c r="C3195" s="8">
        <v>1</v>
      </c>
      <c r="D3195" s="8" t="s">
        <v>3703</v>
      </c>
      <c r="E3195" s="8" t="s">
        <v>3704</v>
      </c>
      <c r="F3195" s="8" t="s">
        <v>7</v>
      </c>
    </row>
    <row r="3196" spans="1:6" ht="43.2">
      <c r="A3196" s="8">
        <v>930</v>
      </c>
      <c r="B3196" s="8" t="s">
        <v>3292</v>
      </c>
      <c r="C3196" s="8">
        <v>5</v>
      </c>
      <c r="D3196" s="8" t="s">
        <v>3314</v>
      </c>
      <c r="E3196" s="8" t="s">
        <v>3315</v>
      </c>
      <c r="F3196" s="8" t="s">
        <v>30</v>
      </c>
    </row>
    <row r="3197" spans="1:6" ht="57.6">
      <c r="A3197" s="8">
        <v>6094</v>
      </c>
      <c r="B3197" s="8" t="s">
        <v>3292</v>
      </c>
      <c r="C3197" s="8">
        <v>2</v>
      </c>
      <c r="D3197" s="8" t="s">
        <v>3571</v>
      </c>
      <c r="E3197" s="8" t="s">
        <v>3572</v>
      </c>
      <c r="F3197" s="8" t="s">
        <v>7</v>
      </c>
    </row>
    <row r="3198" spans="1:6" ht="57.6">
      <c r="A3198" s="8">
        <v>1980</v>
      </c>
      <c r="B3198" s="8" t="s">
        <v>3292</v>
      </c>
      <c r="C3198" s="8">
        <v>1</v>
      </c>
      <c r="D3198" s="8" t="s">
        <v>3881</v>
      </c>
      <c r="E3198" s="8" t="s">
        <v>3882</v>
      </c>
      <c r="F3198" s="8" t="s">
        <v>30</v>
      </c>
    </row>
    <row r="3199" spans="1:6" ht="129.6">
      <c r="A3199" s="8">
        <v>5892</v>
      </c>
      <c r="B3199" s="8" t="s">
        <v>3292</v>
      </c>
      <c r="C3199" s="8">
        <v>3</v>
      </c>
      <c r="D3199" s="8" t="s">
        <v>3351</v>
      </c>
      <c r="E3199" s="8" t="s">
        <v>3352</v>
      </c>
      <c r="F3199" s="8" t="s">
        <v>30</v>
      </c>
    </row>
    <row r="3200" spans="1:6" ht="28.8">
      <c r="A3200" s="8">
        <v>1007</v>
      </c>
      <c r="B3200" s="8" t="s">
        <v>3292</v>
      </c>
      <c r="C3200" s="8">
        <v>3</v>
      </c>
      <c r="D3200" s="8" t="s">
        <v>4050</v>
      </c>
      <c r="E3200" s="8" t="s">
        <v>4051</v>
      </c>
      <c r="F3200" s="8" t="s">
        <v>30</v>
      </c>
    </row>
    <row r="3201" spans="1:6" ht="72">
      <c r="A3201" s="8">
        <v>5909</v>
      </c>
      <c r="B3201" s="8" t="s">
        <v>3292</v>
      </c>
      <c r="C3201" s="8">
        <v>3</v>
      </c>
      <c r="D3201" s="8" t="s">
        <v>4052</v>
      </c>
      <c r="E3201" s="8" t="s">
        <v>4053</v>
      </c>
      <c r="F3201" s="8" t="s">
        <v>30</v>
      </c>
    </row>
    <row r="3202" spans="1:6" ht="86.4">
      <c r="A3202" s="8">
        <v>5916</v>
      </c>
      <c r="B3202" s="8" t="s">
        <v>3292</v>
      </c>
      <c r="C3202" s="8">
        <v>5</v>
      </c>
      <c r="D3202" s="8" t="s">
        <v>4054</v>
      </c>
      <c r="E3202" s="8" t="s">
        <v>4055</v>
      </c>
      <c r="F3202" s="8" t="s">
        <v>30</v>
      </c>
    </row>
    <row r="3203" spans="1:6" ht="43.2">
      <c r="A3203" s="8">
        <v>983</v>
      </c>
      <c r="B3203" s="8" t="s">
        <v>3292</v>
      </c>
      <c r="C3203" s="8">
        <v>5</v>
      </c>
      <c r="D3203" s="8" t="s">
        <v>4056</v>
      </c>
      <c r="E3203" s="8" t="s">
        <v>4057</v>
      </c>
      <c r="F3203" s="8" t="s">
        <v>30</v>
      </c>
    </row>
    <row r="3204" spans="1:6" ht="57.6">
      <c r="A3204" s="8">
        <v>5925</v>
      </c>
      <c r="B3204" s="8" t="s">
        <v>3292</v>
      </c>
      <c r="C3204" s="8">
        <v>5</v>
      </c>
      <c r="D3204" s="8" t="s">
        <v>4058</v>
      </c>
      <c r="E3204" s="8" t="s">
        <v>4059</v>
      </c>
      <c r="F3204" s="8" t="s">
        <v>30</v>
      </c>
    </row>
    <row r="3205" spans="1:6" ht="43.2">
      <c r="A3205" s="8">
        <v>975</v>
      </c>
      <c r="B3205" s="8" t="s">
        <v>3292</v>
      </c>
      <c r="C3205" s="8">
        <v>3</v>
      </c>
      <c r="D3205" s="8" t="s">
        <v>3301</v>
      </c>
      <c r="E3205" s="8" t="s">
        <v>3302</v>
      </c>
      <c r="F3205" s="8" t="s">
        <v>30</v>
      </c>
    </row>
    <row r="3206" spans="1:6" ht="57.6">
      <c r="A3206" s="8">
        <v>875</v>
      </c>
      <c r="B3206" s="8" t="s">
        <v>3292</v>
      </c>
      <c r="C3206" s="8">
        <v>4</v>
      </c>
      <c r="D3206" s="8" t="s">
        <v>3308</v>
      </c>
      <c r="E3206" s="8" t="s">
        <v>3309</v>
      </c>
      <c r="F3206" s="8" t="s">
        <v>30</v>
      </c>
    </row>
    <row r="3207" spans="1:6" ht="273.60000000000002">
      <c r="A3207" s="8">
        <v>5928</v>
      </c>
      <c r="B3207" s="8" t="s">
        <v>3292</v>
      </c>
      <c r="C3207" s="8">
        <v>4</v>
      </c>
      <c r="D3207" s="8" t="s">
        <v>3877</v>
      </c>
      <c r="E3207" s="8" t="s">
        <v>3878</v>
      </c>
      <c r="F3207" s="8" t="s">
        <v>30</v>
      </c>
    </row>
    <row r="3208" spans="1:6" ht="43.2">
      <c r="A3208" s="8">
        <v>971</v>
      </c>
      <c r="B3208" s="8" t="s">
        <v>3292</v>
      </c>
      <c r="C3208" s="8">
        <v>5</v>
      </c>
      <c r="D3208" s="8" t="s">
        <v>3337</v>
      </c>
      <c r="E3208" s="8" t="s">
        <v>3338</v>
      </c>
      <c r="F3208" s="8" t="s">
        <v>30</v>
      </c>
    </row>
    <row r="3209" spans="1:6" ht="72">
      <c r="A3209" s="8">
        <v>1986</v>
      </c>
      <c r="B3209" s="8" t="s">
        <v>3292</v>
      </c>
      <c r="C3209" s="8">
        <v>5</v>
      </c>
      <c r="D3209" s="8" t="s">
        <v>3392</v>
      </c>
      <c r="E3209" s="8" t="s">
        <v>3393</v>
      </c>
      <c r="F3209" s="8" t="s">
        <v>30</v>
      </c>
    </row>
    <row r="3210" spans="1:6" ht="115.2">
      <c r="A3210" s="8">
        <v>867</v>
      </c>
      <c r="B3210" s="8" t="s">
        <v>3292</v>
      </c>
      <c r="C3210" s="8">
        <v>1</v>
      </c>
      <c r="D3210" s="8" t="s">
        <v>3305</v>
      </c>
      <c r="E3210" s="8" t="s">
        <v>3306</v>
      </c>
      <c r="F3210" s="8" t="s">
        <v>30</v>
      </c>
    </row>
    <row r="3211" spans="1:6" ht="28.8">
      <c r="A3211" s="8">
        <v>1078</v>
      </c>
      <c r="B3211" s="8" t="s">
        <v>3292</v>
      </c>
      <c r="C3211" s="8">
        <v>3</v>
      </c>
      <c r="D3211" s="8" t="s">
        <v>4060</v>
      </c>
      <c r="E3211" s="8" t="s">
        <v>4061</v>
      </c>
      <c r="F3211" s="8" t="s">
        <v>30</v>
      </c>
    </row>
    <row r="3212" spans="1:6">
      <c r="A3212" s="8">
        <v>1127</v>
      </c>
      <c r="B3212" s="8" t="s">
        <v>3292</v>
      </c>
      <c r="C3212" s="8">
        <v>5</v>
      </c>
      <c r="D3212" s="8" t="s">
        <v>4062</v>
      </c>
      <c r="E3212" s="8" t="s">
        <v>4063</v>
      </c>
      <c r="F3212" s="8" t="s">
        <v>30</v>
      </c>
    </row>
    <row r="3213" spans="1:6" ht="28.8">
      <c r="A3213" s="8">
        <v>1186</v>
      </c>
      <c r="B3213" s="8" t="s">
        <v>3292</v>
      </c>
      <c r="C3213" s="8">
        <v>3</v>
      </c>
      <c r="D3213" s="8" t="s">
        <v>3346</v>
      </c>
      <c r="E3213" s="8" t="s">
        <v>3347</v>
      </c>
      <c r="F3213" s="8" t="s">
        <v>30</v>
      </c>
    </row>
    <row r="3214" spans="1:6" ht="86.4">
      <c r="A3214" s="8">
        <v>1927</v>
      </c>
      <c r="B3214" s="8" t="s">
        <v>3292</v>
      </c>
      <c r="C3214" s="8">
        <v>2</v>
      </c>
      <c r="D3214" s="8" t="s">
        <v>3898</v>
      </c>
      <c r="E3214" s="8" t="s">
        <v>3899</v>
      </c>
      <c r="F3214" s="8" t="s">
        <v>30</v>
      </c>
    </row>
    <row r="3215" spans="1:6" ht="187.2">
      <c r="A3215" s="8">
        <v>894</v>
      </c>
      <c r="B3215" s="8" t="s">
        <v>3292</v>
      </c>
      <c r="C3215" s="8">
        <v>1</v>
      </c>
      <c r="D3215" s="8" t="s">
        <v>3310</v>
      </c>
      <c r="E3215" s="8" t="s">
        <v>3311</v>
      </c>
      <c r="F3215" s="8" t="s">
        <v>30</v>
      </c>
    </row>
    <row r="3216" spans="1:6" ht="43.2">
      <c r="A3216" s="8">
        <v>2105</v>
      </c>
      <c r="B3216" s="8" t="s">
        <v>3292</v>
      </c>
      <c r="C3216" s="8">
        <v>5</v>
      </c>
      <c r="D3216" s="8" t="s">
        <v>4064</v>
      </c>
      <c r="E3216" s="8" t="s">
        <v>4065</v>
      </c>
      <c r="F3216" s="8" t="s">
        <v>30</v>
      </c>
    </row>
    <row r="3217" spans="1:6" ht="57.6">
      <c r="A3217" s="8">
        <v>1949</v>
      </c>
      <c r="B3217" s="8" t="s">
        <v>3292</v>
      </c>
      <c r="C3217" s="8">
        <v>2</v>
      </c>
      <c r="D3217" s="8" t="s">
        <v>3385</v>
      </c>
      <c r="E3217" s="8" t="s">
        <v>3386</v>
      </c>
      <c r="F3217" s="8" t="s">
        <v>30</v>
      </c>
    </row>
    <row r="3218" spans="1:6" ht="129.6">
      <c r="A3218" s="8">
        <v>902</v>
      </c>
      <c r="B3218" s="8" t="s">
        <v>3292</v>
      </c>
      <c r="C3218" s="8">
        <v>1</v>
      </c>
      <c r="D3218" s="8" t="s">
        <v>3786</v>
      </c>
      <c r="E3218" s="8" t="s">
        <v>3787</v>
      </c>
      <c r="F3218" s="8" t="s">
        <v>30</v>
      </c>
    </row>
    <row r="3219" spans="1:6" ht="72">
      <c r="A3219" s="8">
        <v>1953</v>
      </c>
      <c r="B3219" s="8" t="s">
        <v>3292</v>
      </c>
      <c r="C3219" s="8">
        <v>1</v>
      </c>
      <c r="D3219" s="8" t="s">
        <v>3705</v>
      </c>
      <c r="E3219" s="8" t="s">
        <v>3706</v>
      </c>
      <c r="F3219" s="8" t="s">
        <v>30</v>
      </c>
    </row>
    <row r="3220" spans="1:6" ht="43.2">
      <c r="A3220" s="8">
        <v>1965</v>
      </c>
      <c r="B3220" s="8" t="s">
        <v>3292</v>
      </c>
      <c r="C3220" s="8">
        <v>4</v>
      </c>
      <c r="D3220" s="8" t="s">
        <v>3889</v>
      </c>
      <c r="E3220" s="8" t="s">
        <v>3890</v>
      </c>
      <c r="F3220" s="8" t="s">
        <v>30</v>
      </c>
    </row>
    <row r="3221" spans="1:6" ht="115.2">
      <c r="A3221" s="8">
        <v>908</v>
      </c>
      <c r="B3221" s="8" t="s">
        <v>3292</v>
      </c>
      <c r="C3221" s="8">
        <v>2</v>
      </c>
      <c r="D3221" s="8" t="s">
        <v>3969</v>
      </c>
      <c r="E3221" s="8" t="s">
        <v>3970</v>
      </c>
      <c r="F3221" s="8" t="s">
        <v>30</v>
      </c>
    </row>
    <row r="3222" spans="1:6" ht="86.4">
      <c r="A3222" s="8">
        <v>1966</v>
      </c>
      <c r="B3222" s="8" t="s">
        <v>3292</v>
      </c>
      <c r="C3222" s="8">
        <v>1</v>
      </c>
      <c r="D3222" s="8" t="s">
        <v>3388</v>
      </c>
      <c r="E3222" s="8" t="s">
        <v>3389</v>
      </c>
      <c r="F3222" s="8" t="s">
        <v>30</v>
      </c>
    </row>
    <row r="3223" spans="1:6" ht="72">
      <c r="A3223" s="8">
        <v>1969</v>
      </c>
      <c r="B3223" s="8" t="s">
        <v>3292</v>
      </c>
      <c r="C3223" s="8">
        <v>3</v>
      </c>
      <c r="D3223" s="8" t="s">
        <v>3887</v>
      </c>
      <c r="E3223" s="8" t="s">
        <v>3888</v>
      </c>
      <c r="F3223" s="8" t="s">
        <v>30</v>
      </c>
    </row>
    <row r="3224" spans="1:6" ht="28.8">
      <c r="A3224" s="8">
        <v>1970</v>
      </c>
      <c r="B3224" s="8" t="s">
        <v>3292</v>
      </c>
      <c r="C3224" s="8">
        <v>5</v>
      </c>
      <c r="D3224" s="8" t="s">
        <v>4066</v>
      </c>
      <c r="E3224" s="8" t="s">
        <v>4067</v>
      </c>
      <c r="F3224" s="8" t="s">
        <v>30</v>
      </c>
    </row>
    <row r="3225" spans="1:6">
      <c r="A3225" s="8">
        <v>1252</v>
      </c>
      <c r="B3225" s="8" t="s">
        <v>3292</v>
      </c>
      <c r="C3225" s="8">
        <v>3</v>
      </c>
      <c r="D3225" s="8" t="s">
        <v>4068</v>
      </c>
      <c r="E3225" s="8" t="s">
        <v>1948</v>
      </c>
      <c r="F3225" s="8" t="s">
        <v>30</v>
      </c>
    </row>
    <row r="3226" spans="1:6">
      <c r="A3226" s="8">
        <v>1210</v>
      </c>
      <c r="B3226" s="8" t="s">
        <v>3292</v>
      </c>
      <c r="C3226" s="8">
        <v>5</v>
      </c>
      <c r="D3226" s="8" t="s">
        <v>4069</v>
      </c>
      <c r="E3226" s="8" t="s">
        <v>4070</v>
      </c>
      <c r="F3226" s="8" t="s">
        <v>30</v>
      </c>
    </row>
    <row r="3227" spans="1:6">
      <c r="A3227" s="8">
        <v>1190</v>
      </c>
      <c r="B3227" s="8" t="s">
        <v>3292</v>
      </c>
      <c r="C3227" s="8">
        <v>3</v>
      </c>
      <c r="D3227" s="8" t="s">
        <v>4071</v>
      </c>
      <c r="E3227" s="8" t="s">
        <v>4072</v>
      </c>
      <c r="F3227" s="8" t="s">
        <v>30</v>
      </c>
    </row>
    <row r="3228" spans="1:6" ht="72">
      <c r="A3228" s="8">
        <v>890</v>
      </c>
      <c r="B3228" s="8" t="s">
        <v>3292</v>
      </c>
      <c r="C3228" s="8">
        <v>3</v>
      </c>
      <c r="D3228" s="8" t="s">
        <v>3904</v>
      </c>
      <c r="E3228" s="8" t="s">
        <v>3905</v>
      </c>
      <c r="F3228" s="8" t="s">
        <v>30</v>
      </c>
    </row>
    <row r="3229" spans="1:6" ht="86.4">
      <c r="A3229" s="8">
        <v>6265</v>
      </c>
      <c r="B3229" s="8" t="s">
        <v>3292</v>
      </c>
      <c r="C3229" s="8">
        <v>2</v>
      </c>
      <c r="D3229" s="8" t="s">
        <v>3866</v>
      </c>
      <c r="E3229" s="8" t="s">
        <v>1581</v>
      </c>
      <c r="F3229" s="8" t="s">
        <v>7</v>
      </c>
    </row>
    <row r="3230" spans="1:6" ht="100.8">
      <c r="A3230" s="8">
        <v>6388</v>
      </c>
      <c r="B3230" s="8" t="s">
        <v>3292</v>
      </c>
      <c r="C3230" s="8">
        <v>2</v>
      </c>
      <c r="D3230" s="8" t="s">
        <v>3513</v>
      </c>
      <c r="E3230" s="8" t="s">
        <v>3514</v>
      </c>
      <c r="F3230" s="8" t="s">
        <v>7</v>
      </c>
    </row>
    <row r="3231" spans="1:6">
      <c r="A3231" s="8">
        <v>6058</v>
      </c>
      <c r="B3231" s="8" t="s">
        <v>3292</v>
      </c>
      <c r="C3231" s="8">
        <v>4</v>
      </c>
      <c r="D3231" s="8" t="s">
        <v>4073</v>
      </c>
      <c r="E3231" s="8" t="s">
        <v>44</v>
      </c>
      <c r="F3231" s="8" t="s">
        <v>7</v>
      </c>
    </row>
    <row r="3232" spans="1:6" ht="28.8">
      <c r="A3232" s="8">
        <v>9169</v>
      </c>
      <c r="B3232" s="8" t="s">
        <v>3292</v>
      </c>
      <c r="C3232" s="8">
        <v>5</v>
      </c>
      <c r="D3232" s="8" t="s">
        <v>4074</v>
      </c>
      <c r="E3232" s="8" t="s">
        <v>44</v>
      </c>
      <c r="F3232" s="8" t="s">
        <v>7</v>
      </c>
    </row>
    <row r="3233" spans="1:6" ht="28.8">
      <c r="A3233" s="8">
        <v>9187</v>
      </c>
      <c r="B3233" s="8" t="s">
        <v>3292</v>
      </c>
      <c r="C3233" s="8">
        <v>1</v>
      </c>
      <c r="D3233" s="8" t="s">
        <v>3496</v>
      </c>
      <c r="E3233" s="8" t="s">
        <v>3497</v>
      </c>
      <c r="F3233" s="8" t="s">
        <v>7</v>
      </c>
    </row>
    <row r="3234" spans="1:6">
      <c r="A3234" s="8">
        <v>9209</v>
      </c>
      <c r="B3234" s="8" t="s">
        <v>3292</v>
      </c>
      <c r="C3234" s="8">
        <v>1</v>
      </c>
      <c r="D3234" s="8" t="s">
        <v>4075</v>
      </c>
      <c r="E3234" s="8" t="s">
        <v>1762</v>
      </c>
      <c r="F3234" s="8" t="s">
        <v>7</v>
      </c>
    </row>
    <row r="3235" spans="1:6" ht="28.8">
      <c r="A3235" s="8">
        <v>9422</v>
      </c>
      <c r="B3235" s="8" t="s">
        <v>3292</v>
      </c>
      <c r="C3235" s="8">
        <v>3</v>
      </c>
      <c r="D3235" s="8" t="s">
        <v>4076</v>
      </c>
      <c r="E3235" s="8" t="s">
        <v>44</v>
      </c>
      <c r="F3235" s="8" t="s">
        <v>7</v>
      </c>
    </row>
    <row r="3236" spans="1:6" ht="43.2">
      <c r="A3236" s="8">
        <v>9457</v>
      </c>
      <c r="B3236" s="8" t="s">
        <v>3292</v>
      </c>
      <c r="C3236" s="8">
        <v>5</v>
      </c>
      <c r="D3236" s="8" t="s">
        <v>3604</v>
      </c>
      <c r="E3236" s="8" t="s">
        <v>3605</v>
      </c>
      <c r="F3236" s="8" t="s">
        <v>7</v>
      </c>
    </row>
    <row r="3237" spans="1:6">
      <c r="A3237" s="8">
        <v>9554</v>
      </c>
      <c r="B3237" s="8" t="s">
        <v>3292</v>
      </c>
      <c r="C3237" s="8">
        <v>5</v>
      </c>
      <c r="D3237" s="8" t="s">
        <v>4077</v>
      </c>
      <c r="E3237" s="8" t="s">
        <v>44</v>
      </c>
      <c r="F3237" s="8" t="s">
        <v>7</v>
      </c>
    </row>
    <row r="3238" spans="1:6" ht="43.2">
      <c r="A3238" s="8">
        <v>9817</v>
      </c>
      <c r="B3238" s="8" t="s">
        <v>3292</v>
      </c>
      <c r="C3238" s="8">
        <v>3</v>
      </c>
      <c r="D3238" s="8" t="s">
        <v>3640</v>
      </c>
      <c r="E3238" s="8" t="s">
        <v>3641</v>
      </c>
      <c r="F3238" s="8" t="s">
        <v>7</v>
      </c>
    </row>
    <row r="3239" spans="1:6" ht="28.8">
      <c r="A3239" s="8">
        <v>7295</v>
      </c>
      <c r="B3239" s="8" t="s">
        <v>3292</v>
      </c>
      <c r="C3239" s="8">
        <v>1</v>
      </c>
      <c r="D3239" s="8" t="s">
        <v>4078</v>
      </c>
      <c r="E3239" s="8" t="s">
        <v>767</v>
      </c>
      <c r="F3239" s="8" t="s">
        <v>7</v>
      </c>
    </row>
    <row r="3240" spans="1:6" ht="28.8">
      <c r="A3240" s="8">
        <v>7285</v>
      </c>
      <c r="B3240" s="8" t="s">
        <v>3292</v>
      </c>
      <c r="C3240" s="8">
        <v>2</v>
      </c>
      <c r="D3240" s="8" t="s">
        <v>3665</v>
      </c>
      <c r="E3240" s="8" t="s">
        <v>598</v>
      </c>
      <c r="F3240" s="8" t="s">
        <v>7</v>
      </c>
    </row>
    <row r="3241" spans="1:6">
      <c r="A3241" s="8">
        <v>7281</v>
      </c>
      <c r="B3241" s="8" t="s">
        <v>3292</v>
      </c>
      <c r="C3241" s="8">
        <v>5</v>
      </c>
      <c r="D3241" s="8" t="s">
        <v>4079</v>
      </c>
      <c r="E3241" s="8" t="s">
        <v>44</v>
      </c>
      <c r="F3241" s="8" t="s">
        <v>7</v>
      </c>
    </row>
    <row r="3242" spans="1:6">
      <c r="A3242" s="8">
        <v>7256</v>
      </c>
      <c r="B3242" s="8" t="s">
        <v>3292</v>
      </c>
      <c r="C3242" s="8">
        <v>5</v>
      </c>
      <c r="D3242" s="8" t="s">
        <v>4080</v>
      </c>
      <c r="E3242" s="8" t="s">
        <v>44</v>
      </c>
      <c r="F3242" s="8" t="s">
        <v>7</v>
      </c>
    </row>
    <row r="3243" spans="1:6" ht="28.8">
      <c r="A3243" s="8">
        <v>6495</v>
      </c>
      <c r="B3243" s="8" t="s">
        <v>3292</v>
      </c>
      <c r="C3243" s="8">
        <v>4</v>
      </c>
      <c r="D3243" s="8" t="s">
        <v>3809</v>
      </c>
      <c r="E3243" s="8" t="s">
        <v>2151</v>
      </c>
      <c r="F3243" s="8" t="s">
        <v>7</v>
      </c>
    </row>
    <row r="3244" spans="1:6" ht="43.2">
      <c r="A3244" s="8">
        <v>6513</v>
      </c>
      <c r="B3244" s="8" t="s">
        <v>3292</v>
      </c>
      <c r="C3244" s="8">
        <v>2</v>
      </c>
      <c r="D3244" s="8" t="s">
        <v>3710</v>
      </c>
      <c r="E3244" s="8" t="s">
        <v>3711</v>
      </c>
      <c r="F3244" s="8" t="s">
        <v>7</v>
      </c>
    </row>
    <row r="3245" spans="1:6" ht="57.6">
      <c r="A3245" s="8">
        <v>9113</v>
      </c>
      <c r="B3245" s="8" t="s">
        <v>3292</v>
      </c>
      <c r="C3245" s="8">
        <v>1</v>
      </c>
      <c r="D3245" s="8" t="s">
        <v>3810</v>
      </c>
      <c r="E3245" s="8" t="s">
        <v>3811</v>
      </c>
      <c r="F3245" s="8" t="s">
        <v>7</v>
      </c>
    </row>
    <row r="3246" spans="1:6" ht="28.8">
      <c r="A3246" s="8">
        <v>6528</v>
      </c>
      <c r="B3246" s="8" t="s">
        <v>3292</v>
      </c>
      <c r="C3246" s="8">
        <v>3</v>
      </c>
      <c r="D3246" s="8" t="s">
        <v>3560</v>
      </c>
      <c r="E3246" s="8" t="s">
        <v>811</v>
      </c>
      <c r="F3246" s="8" t="s">
        <v>7</v>
      </c>
    </row>
    <row r="3247" spans="1:6">
      <c r="A3247" s="8">
        <v>6597</v>
      </c>
      <c r="B3247" s="8" t="s">
        <v>3292</v>
      </c>
      <c r="C3247" s="8">
        <v>5</v>
      </c>
      <c r="D3247" s="8" t="s">
        <v>4081</v>
      </c>
      <c r="E3247" s="8" t="s">
        <v>44</v>
      </c>
      <c r="F3247" s="8" t="s">
        <v>7</v>
      </c>
    </row>
    <row r="3248" spans="1:6" ht="57.6">
      <c r="A3248" s="8">
        <v>6606</v>
      </c>
      <c r="B3248" s="8" t="s">
        <v>3292</v>
      </c>
      <c r="C3248" s="8">
        <v>2</v>
      </c>
      <c r="D3248" s="8" t="s">
        <v>3494</v>
      </c>
      <c r="E3248" s="8" t="s">
        <v>3495</v>
      </c>
      <c r="F3248" s="8" t="s">
        <v>7</v>
      </c>
    </row>
    <row r="3249" spans="1:6" ht="28.8">
      <c r="A3249" s="8">
        <v>6631</v>
      </c>
      <c r="B3249" s="8" t="s">
        <v>3292</v>
      </c>
      <c r="C3249" s="8">
        <v>5</v>
      </c>
      <c r="D3249" s="8" t="s">
        <v>4082</v>
      </c>
      <c r="E3249" s="8" t="s">
        <v>44</v>
      </c>
      <c r="F3249" s="8" t="s">
        <v>7</v>
      </c>
    </row>
    <row r="3250" spans="1:6" ht="28.8">
      <c r="A3250" s="8">
        <v>6700</v>
      </c>
      <c r="B3250" s="8" t="s">
        <v>3292</v>
      </c>
      <c r="C3250" s="8">
        <v>4</v>
      </c>
      <c r="D3250" s="8" t="s">
        <v>3729</v>
      </c>
      <c r="E3250" s="8" t="s">
        <v>25</v>
      </c>
      <c r="F3250" s="8" t="s">
        <v>7</v>
      </c>
    </row>
    <row r="3251" spans="1:6">
      <c r="A3251" s="8">
        <v>6704</v>
      </c>
      <c r="B3251" s="8" t="s">
        <v>3292</v>
      </c>
      <c r="C3251" s="8">
        <v>2</v>
      </c>
      <c r="D3251" s="8" t="s">
        <v>4083</v>
      </c>
      <c r="E3251" s="8" t="s">
        <v>44</v>
      </c>
      <c r="F3251" s="8" t="s">
        <v>7</v>
      </c>
    </row>
    <row r="3252" spans="1:6" ht="28.8">
      <c r="A3252" s="8">
        <v>6764</v>
      </c>
      <c r="B3252" s="8" t="s">
        <v>3292</v>
      </c>
      <c r="C3252" s="8">
        <v>3</v>
      </c>
      <c r="D3252" s="8" t="s">
        <v>4084</v>
      </c>
      <c r="E3252" s="8" t="s">
        <v>783</v>
      </c>
      <c r="F3252" s="8" t="s">
        <v>7</v>
      </c>
    </row>
    <row r="3253" spans="1:6" ht="28.8">
      <c r="A3253" s="8">
        <v>6839</v>
      </c>
      <c r="B3253" s="8" t="s">
        <v>3292</v>
      </c>
      <c r="C3253" s="8">
        <v>1</v>
      </c>
      <c r="D3253" s="8" t="s">
        <v>4085</v>
      </c>
      <c r="E3253" s="8" t="s">
        <v>4086</v>
      </c>
      <c r="F3253" s="8" t="s">
        <v>7</v>
      </c>
    </row>
    <row r="3254" spans="1:6" ht="28.8">
      <c r="A3254" s="8">
        <v>6846</v>
      </c>
      <c r="B3254" s="8" t="s">
        <v>3292</v>
      </c>
      <c r="C3254" s="8">
        <v>3</v>
      </c>
      <c r="D3254" s="8" t="s">
        <v>4087</v>
      </c>
      <c r="E3254" s="8" t="s">
        <v>4088</v>
      </c>
      <c r="F3254" s="8" t="s">
        <v>7</v>
      </c>
    </row>
    <row r="3255" spans="1:6">
      <c r="A3255" s="8">
        <v>6865</v>
      </c>
      <c r="B3255" s="8" t="s">
        <v>3292</v>
      </c>
      <c r="C3255" s="8">
        <v>1</v>
      </c>
      <c r="D3255" s="8" t="s">
        <v>4089</v>
      </c>
      <c r="E3255" s="8" t="s">
        <v>641</v>
      </c>
      <c r="F3255" s="8" t="s">
        <v>7</v>
      </c>
    </row>
    <row r="3256" spans="1:6">
      <c r="A3256" s="8">
        <v>6875</v>
      </c>
      <c r="B3256" s="8" t="s">
        <v>3292</v>
      </c>
      <c r="C3256" s="8">
        <v>4</v>
      </c>
      <c r="D3256" s="8" t="s">
        <v>4090</v>
      </c>
      <c r="E3256" s="8" t="s">
        <v>44</v>
      </c>
      <c r="F3256" s="8" t="s">
        <v>7</v>
      </c>
    </row>
    <row r="3257" spans="1:6" ht="28.8">
      <c r="A3257" s="8">
        <v>6473</v>
      </c>
      <c r="B3257" s="8" t="s">
        <v>3292</v>
      </c>
      <c r="C3257" s="8">
        <v>5</v>
      </c>
      <c r="D3257" s="8" t="s">
        <v>3836</v>
      </c>
      <c r="E3257" s="8" t="s">
        <v>3837</v>
      </c>
      <c r="F3257" s="8" t="s">
        <v>7</v>
      </c>
    </row>
    <row r="3258" spans="1:6">
      <c r="A3258" s="8">
        <v>6889</v>
      </c>
      <c r="B3258" s="8" t="s">
        <v>3292</v>
      </c>
      <c r="C3258" s="8">
        <v>5</v>
      </c>
      <c r="D3258" s="8" t="s">
        <v>4091</v>
      </c>
      <c r="E3258" s="8" t="s">
        <v>44</v>
      </c>
      <c r="F3258" s="8" t="s">
        <v>7</v>
      </c>
    </row>
    <row r="3259" spans="1:6" ht="28.8">
      <c r="A3259" s="8">
        <v>6912</v>
      </c>
      <c r="B3259" s="8" t="s">
        <v>3292</v>
      </c>
      <c r="C3259" s="8">
        <v>3</v>
      </c>
      <c r="D3259" s="8" t="s">
        <v>4092</v>
      </c>
      <c r="E3259" s="8" t="s">
        <v>2329</v>
      </c>
      <c r="F3259" s="8" t="s">
        <v>7</v>
      </c>
    </row>
    <row r="3260" spans="1:6" ht="28.8">
      <c r="A3260" s="8">
        <v>6594</v>
      </c>
      <c r="B3260" s="8" t="s">
        <v>3292</v>
      </c>
      <c r="C3260" s="8">
        <v>5</v>
      </c>
      <c r="D3260" s="8" t="s">
        <v>3492</v>
      </c>
      <c r="E3260" s="8" t="s">
        <v>3493</v>
      </c>
      <c r="F3260" s="8" t="s">
        <v>7</v>
      </c>
    </row>
    <row r="3261" spans="1:6" ht="28.8">
      <c r="A3261" s="8">
        <v>9103</v>
      </c>
      <c r="B3261" s="8" t="s">
        <v>3292</v>
      </c>
      <c r="C3261" s="8">
        <v>4</v>
      </c>
      <c r="D3261" s="8" t="s">
        <v>3864</v>
      </c>
      <c r="E3261" s="8" t="s">
        <v>3865</v>
      </c>
      <c r="F3261" s="8" t="s">
        <v>7</v>
      </c>
    </row>
    <row r="3262" spans="1:6" ht="28.8">
      <c r="A3262" s="8">
        <v>9081</v>
      </c>
      <c r="B3262" s="8" t="s">
        <v>3292</v>
      </c>
      <c r="C3262" s="8">
        <v>4</v>
      </c>
      <c r="D3262" s="8" t="s">
        <v>4093</v>
      </c>
      <c r="E3262" s="8" t="s">
        <v>4094</v>
      </c>
      <c r="F3262" s="8" t="s">
        <v>7</v>
      </c>
    </row>
    <row r="3263" spans="1:6" ht="28.8">
      <c r="A3263" s="8">
        <v>9038</v>
      </c>
      <c r="B3263" s="8" t="s">
        <v>3292</v>
      </c>
      <c r="C3263" s="8">
        <v>3</v>
      </c>
      <c r="D3263" s="8" t="s">
        <v>3824</v>
      </c>
      <c r="E3263" s="8" t="s">
        <v>3825</v>
      </c>
      <c r="F3263" s="8" t="s">
        <v>7</v>
      </c>
    </row>
    <row r="3264" spans="1:6" ht="86.4">
      <c r="A3264" s="8">
        <v>6225</v>
      </c>
      <c r="B3264" s="8" t="s">
        <v>3292</v>
      </c>
      <c r="C3264" s="8">
        <v>2</v>
      </c>
      <c r="D3264" s="8" t="s">
        <v>3680</v>
      </c>
      <c r="E3264" s="8" t="s">
        <v>3681</v>
      </c>
      <c r="F3264" s="8" t="s">
        <v>7</v>
      </c>
    </row>
    <row r="3265" spans="1:6" ht="86.4">
      <c r="A3265" s="8">
        <v>6282</v>
      </c>
      <c r="B3265" s="8" t="s">
        <v>3292</v>
      </c>
      <c r="C3265" s="8">
        <v>4</v>
      </c>
      <c r="D3265" s="8" t="s">
        <v>3587</v>
      </c>
      <c r="E3265" s="8" t="s">
        <v>3588</v>
      </c>
      <c r="F3265" s="8" t="s">
        <v>7</v>
      </c>
    </row>
    <row r="3266" spans="1:6" ht="43.2">
      <c r="A3266" s="8">
        <v>6396</v>
      </c>
      <c r="B3266" s="8" t="s">
        <v>3292</v>
      </c>
      <c r="C3266" s="8">
        <v>5</v>
      </c>
      <c r="D3266" s="8" t="s">
        <v>3826</v>
      </c>
      <c r="E3266" s="8" t="s">
        <v>478</v>
      </c>
      <c r="F3266" s="8" t="s">
        <v>7</v>
      </c>
    </row>
    <row r="3267" spans="1:6" ht="43.2">
      <c r="A3267" s="8">
        <v>6373</v>
      </c>
      <c r="B3267" s="8" t="s">
        <v>3292</v>
      </c>
      <c r="C3267" s="8">
        <v>3</v>
      </c>
      <c r="D3267" s="8" t="s">
        <v>3807</v>
      </c>
      <c r="E3267" s="8" t="s">
        <v>3808</v>
      </c>
      <c r="F3267" s="8" t="s">
        <v>7</v>
      </c>
    </row>
    <row r="3268" spans="1:6" ht="86.4">
      <c r="A3268" s="8">
        <v>6384</v>
      </c>
      <c r="B3268" s="8" t="s">
        <v>3292</v>
      </c>
      <c r="C3268" s="8">
        <v>4</v>
      </c>
      <c r="D3268" s="8" t="s">
        <v>3512</v>
      </c>
      <c r="E3268" s="8" t="s">
        <v>783</v>
      </c>
      <c r="F3268" s="8" t="s">
        <v>7</v>
      </c>
    </row>
    <row r="3269" spans="1:6" ht="72">
      <c r="A3269" s="8">
        <v>6322</v>
      </c>
      <c r="B3269" s="8" t="s">
        <v>3292</v>
      </c>
      <c r="C3269" s="8">
        <v>1</v>
      </c>
      <c r="D3269" s="8" t="s">
        <v>3646</v>
      </c>
      <c r="E3269" s="8" t="s">
        <v>3647</v>
      </c>
      <c r="F3269" s="8" t="s">
        <v>7</v>
      </c>
    </row>
    <row r="3270" spans="1:6" ht="57.6">
      <c r="A3270" s="8">
        <v>6237</v>
      </c>
      <c r="B3270" s="8" t="s">
        <v>3292</v>
      </c>
      <c r="C3270" s="8">
        <v>4</v>
      </c>
      <c r="D3270" s="8" t="s">
        <v>4095</v>
      </c>
      <c r="E3270" s="8" t="s">
        <v>1074</v>
      </c>
      <c r="F3270" s="8" t="s">
        <v>7</v>
      </c>
    </row>
    <row r="3271" spans="1:6" ht="57.6">
      <c r="A3271" s="8">
        <v>6434</v>
      </c>
      <c r="B3271" s="8" t="s">
        <v>3292</v>
      </c>
      <c r="C3271" s="8">
        <v>2</v>
      </c>
      <c r="D3271" s="8" t="s">
        <v>3818</v>
      </c>
      <c r="E3271" s="8" t="s">
        <v>3819</v>
      </c>
      <c r="F3271" s="8" t="s">
        <v>7</v>
      </c>
    </row>
    <row r="3272" spans="1:6" ht="86.4">
      <c r="A3272" s="8">
        <v>6264</v>
      </c>
      <c r="B3272" s="8" t="s">
        <v>3292</v>
      </c>
      <c r="C3272" s="8">
        <v>3</v>
      </c>
      <c r="D3272" s="8" t="s">
        <v>3630</v>
      </c>
      <c r="E3272" s="8" t="s">
        <v>3631</v>
      </c>
      <c r="F3272" s="8" t="s">
        <v>7</v>
      </c>
    </row>
    <row r="3273" spans="1:6" ht="57.6">
      <c r="A3273" s="8">
        <v>5935</v>
      </c>
      <c r="B3273" s="8" t="s">
        <v>3292</v>
      </c>
      <c r="C3273" s="8">
        <v>4</v>
      </c>
      <c r="D3273" s="8" t="s">
        <v>4096</v>
      </c>
      <c r="E3273" s="8" t="s">
        <v>4097</v>
      </c>
      <c r="F3273" s="8" t="s">
        <v>7</v>
      </c>
    </row>
    <row r="3274" spans="1:6" ht="28.8">
      <c r="A3274" s="8">
        <v>6474</v>
      </c>
      <c r="B3274" s="8" t="s">
        <v>3292</v>
      </c>
      <c r="C3274" s="8">
        <v>1</v>
      </c>
      <c r="D3274" s="8" t="s">
        <v>3870</v>
      </c>
      <c r="E3274" s="8" t="s">
        <v>3871</v>
      </c>
      <c r="F3274" s="8" t="s">
        <v>7</v>
      </c>
    </row>
    <row r="3275" spans="1:6">
      <c r="A3275" s="8">
        <v>7370</v>
      </c>
      <c r="B3275" s="8" t="s">
        <v>3292</v>
      </c>
      <c r="C3275" s="8">
        <v>2</v>
      </c>
      <c r="D3275" s="8" t="s">
        <v>4098</v>
      </c>
      <c r="E3275" s="8" t="s">
        <v>44</v>
      </c>
      <c r="F3275" s="8" t="s">
        <v>7</v>
      </c>
    </row>
    <row r="3276" spans="1:6" ht="129.6">
      <c r="A3276" s="8">
        <v>7837</v>
      </c>
      <c r="B3276" s="8" t="s">
        <v>3292</v>
      </c>
      <c r="C3276" s="8">
        <v>1</v>
      </c>
      <c r="D3276" s="8" t="s">
        <v>3675</v>
      </c>
      <c r="E3276" s="8" t="s">
        <v>3676</v>
      </c>
      <c r="F3276" s="8" t="s">
        <v>7</v>
      </c>
    </row>
    <row r="3277" spans="1:6" ht="86.4">
      <c r="A3277" s="8">
        <v>7845</v>
      </c>
      <c r="B3277" s="8" t="s">
        <v>3292</v>
      </c>
      <c r="C3277" s="8">
        <v>1</v>
      </c>
      <c r="D3277" s="8" t="s">
        <v>3565</v>
      </c>
      <c r="E3277" s="8" t="s">
        <v>3566</v>
      </c>
      <c r="F3277" s="8" t="s">
        <v>7</v>
      </c>
    </row>
    <row r="3278" spans="1:6" ht="57.6">
      <c r="A3278" s="8">
        <v>7898</v>
      </c>
      <c r="B3278" s="8" t="s">
        <v>3292</v>
      </c>
      <c r="C3278" s="8">
        <v>1</v>
      </c>
      <c r="D3278" s="8" t="s">
        <v>4099</v>
      </c>
      <c r="E3278" s="8" t="s">
        <v>641</v>
      </c>
      <c r="F3278" s="8" t="s">
        <v>7</v>
      </c>
    </row>
    <row r="3279" spans="1:6" ht="100.8">
      <c r="A3279" s="8">
        <v>7956</v>
      </c>
      <c r="B3279" s="8" t="s">
        <v>3292</v>
      </c>
      <c r="C3279" s="8">
        <v>2</v>
      </c>
      <c r="D3279" s="8" t="s">
        <v>4100</v>
      </c>
      <c r="E3279" s="8" t="s">
        <v>641</v>
      </c>
      <c r="F3279" s="8" t="s">
        <v>7</v>
      </c>
    </row>
    <row r="3280" spans="1:6" ht="28.8">
      <c r="A3280" s="8">
        <v>7996</v>
      </c>
      <c r="B3280" s="8" t="s">
        <v>3292</v>
      </c>
      <c r="C3280" s="8">
        <v>5</v>
      </c>
      <c r="D3280" s="8" t="s">
        <v>3421</v>
      </c>
      <c r="E3280" s="8" t="s">
        <v>1480</v>
      </c>
      <c r="F3280" s="8" t="s">
        <v>7</v>
      </c>
    </row>
    <row r="3281" spans="1:6" ht="28.8">
      <c r="A3281" s="8">
        <v>8025</v>
      </c>
      <c r="B3281" s="8" t="s">
        <v>3292</v>
      </c>
      <c r="C3281" s="8">
        <v>5</v>
      </c>
      <c r="D3281" s="8" t="s">
        <v>4101</v>
      </c>
      <c r="E3281" s="8" t="s">
        <v>44</v>
      </c>
      <c r="F3281" s="8" t="s">
        <v>7</v>
      </c>
    </row>
    <row r="3282" spans="1:6" ht="28.8">
      <c r="A3282" s="8">
        <v>8076</v>
      </c>
      <c r="B3282" s="8" t="s">
        <v>3292</v>
      </c>
      <c r="C3282" s="8">
        <v>1</v>
      </c>
      <c r="D3282" s="8" t="s">
        <v>3834</v>
      </c>
      <c r="E3282" s="8" t="s">
        <v>3835</v>
      </c>
      <c r="F3282" s="8" t="s">
        <v>7</v>
      </c>
    </row>
    <row r="3283" spans="1:6" ht="28.8">
      <c r="A3283" s="8">
        <v>8077</v>
      </c>
      <c r="B3283" s="8" t="s">
        <v>3292</v>
      </c>
      <c r="C3283" s="8">
        <v>1</v>
      </c>
      <c r="D3283" s="8" t="s">
        <v>4102</v>
      </c>
      <c r="E3283" s="8" t="s">
        <v>641</v>
      </c>
      <c r="F3283" s="8" t="s">
        <v>7</v>
      </c>
    </row>
    <row r="3284" spans="1:6">
      <c r="A3284" s="8">
        <v>8161</v>
      </c>
      <c r="B3284" s="8" t="s">
        <v>3292</v>
      </c>
      <c r="C3284" s="8">
        <v>5</v>
      </c>
      <c r="D3284" s="8" t="s">
        <v>4103</v>
      </c>
      <c r="E3284" s="8" t="s">
        <v>44</v>
      </c>
      <c r="F3284" s="8" t="s">
        <v>7</v>
      </c>
    </row>
    <row r="3285" spans="1:6">
      <c r="A3285" s="8">
        <v>8215</v>
      </c>
      <c r="B3285" s="8" t="s">
        <v>3292</v>
      </c>
      <c r="C3285" s="8">
        <v>5</v>
      </c>
      <c r="D3285" s="8" t="s">
        <v>670</v>
      </c>
      <c r="E3285" s="8" t="s">
        <v>44</v>
      </c>
      <c r="F3285" s="8" t="s">
        <v>7</v>
      </c>
    </row>
    <row r="3286" spans="1:6" ht="72">
      <c r="A3286" s="8">
        <v>8632</v>
      </c>
      <c r="B3286" s="8" t="s">
        <v>3292</v>
      </c>
      <c r="C3286" s="8">
        <v>3</v>
      </c>
      <c r="D3286" s="8" t="s">
        <v>3413</v>
      </c>
      <c r="E3286" s="8" t="s">
        <v>3414</v>
      </c>
      <c r="F3286" s="8" t="s">
        <v>7</v>
      </c>
    </row>
    <row r="3287" spans="1:6" ht="172.8">
      <c r="A3287" s="8">
        <v>8672</v>
      </c>
      <c r="B3287" s="8" t="s">
        <v>3292</v>
      </c>
      <c r="C3287" s="8">
        <v>5</v>
      </c>
      <c r="D3287" s="8" t="s">
        <v>4104</v>
      </c>
      <c r="E3287" s="8" t="s">
        <v>1738</v>
      </c>
      <c r="F3287" s="8" t="s">
        <v>7</v>
      </c>
    </row>
    <row r="3288" spans="1:6" ht="86.4">
      <c r="A3288" s="8">
        <v>8764</v>
      </c>
      <c r="B3288" s="8" t="s">
        <v>3292</v>
      </c>
      <c r="C3288" s="8">
        <v>2</v>
      </c>
      <c r="D3288" s="8" t="s">
        <v>3542</v>
      </c>
      <c r="E3288" s="8" t="s">
        <v>3543</v>
      </c>
      <c r="F3288" s="8" t="s">
        <v>7</v>
      </c>
    </row>
    <row r="3289" spans="1:6" ht="57.6">
      <c r="A3289" s="8">
        <v>8767</v>
      </c>
      <c r="B3289" s="8" t="s">
        <v>3292</v>
      </c>
      <c r="C3289" s="8">
        <v>1</v>
      </c>
      <c r="D3289" s="8" t="s">
        <v>3823</v>
      </c>
      <c r="E3289" s="8" t="s">
        <v>672</v>
      </c>
      <c r="F3289" s="8" t="s">
        <v>7</v>
      </c>
    </row>
    <row r="3290" spans="1:6" ht="72">
      <c r="A3290" s="8">
        <v>8835</v>
      </c>
      <c r="B3290" s="8" t="s">
        <v>3292</v>
      </c>
      <c r="C3290" s="8">
        <v>1</v>
      </c>
      <c r="D3290" s="8" t="s">
        <v>4105</v>
      </c>
      <c r="E3290" s="8" t="s">
        <v>1683</v>
      </c>
      <c r="F3290" s="8" t="s">
        <v>7</v>
      </c>
    </row>
    <row r="3291" spans="1:6" ht="28.8">
      <c r="A3291" s="8">
        <v>8986</v>
      </c>
      <c r="B3291" s="8" t="s">
        <v>3292</v>
      </c>
      <c r="C3291" s="8">
        <v>1</v>
      </c>
      <c r="D3291" s="8" t="s">
        <v>3859</v>
      </c>
      <c r="E3291" s="8" t="s">
        <v>3860</v>
      </c>
      <c r="F3291" s="8" t="s">
        <v>7</v>
      </c>
    </row>
    <row r="3292" spans="1:6" ht="28.8">
      <c r="A3292" s="8">
        <v>9032</v>
      </c>
      <c r="B3292" s="8" t="s">
        <v>3292</v>
      </c>
      <c r="C3292" s="8">
        <v>5</v>
      </c>
      <c r="D3292" s="8" t="s">
        <v>3861</v>
      </c>
      <c r="E3292" s="8" t="s">
        <v>3862</v>
      </c>
      <c r="F3292" s="8" t="s">
        <v>7</v>
      </c>
    </row>
    <row r="3293" spans="1:6" ht="57.6">
      <c r="A3293" s="8">
        <v>6968</v>
      </c>
      <c r="B3293" s="8" t="s">
        <v>3292</v>
      </c>
      <c r="C3293" s="8">
        <v>4</v>
      </c>
      <c r="D3293" s="8" t="s">
        <v>3740</v>
      </c>
      <c r="E3293" s="8" t="s">
        <v>3741</v>
      </c>
      <c r="F3293" s="8" t="s">
        <v>7</v>
      </c>
    </row>
    <row r="3294" spans="1:6" ht="43.2">
      <c r="A3294" s="8">
        <v>3125</v>
      </c>
      <c r="B3294" s="8" t="s">
        <v>3292</v>
      </c>
      <c r="C3294" s="8">
        <v>2</v>
      </c>
      <c r="D3294" s="8" t="s">
        <v>4106</v>
      </c>
      <c r="E3294" s="8" t="s">
        <v>4107</v>
      </c>
      <c r="F3294" s="8" t="s">
        <v>30</v>
      </c>
    </row>
    <row r="3295" spans="1:6" ht="43.2">
      <c r="A3295" s="8">
        <v>6054</v>
      </c>
      <c r="B3295" s="8" t="s">
        <v>3292</v>
      </c>
      <c r="C3295" s="8">
        <v>3</v>
      </c>
      <c r="D3295" s="8" t="s">
        <v>3574</v>
      </c>
      <c r="E3295" s="8" t="s">
        <v>3575</v>
      </c>
      <c r="F3295" s="8" t="s">
        <v>14</v>
      </c>
    </row>
    <row r="3296" spans="1:6" ht="158.4">
      <c r="A3296" s="8">
        <v>3027</v>
      </c>
      <c r="B3296" s="8" t="s">
        <v>3292</v>
      </c>
      <c r="C3296" s="8">
        <v>4</v>
      </c>
      <c r="D3296" s="8" t="s">
        <v>4108</v>
      </c>
      <c r="E3296" s="8" t="s">
        <v>4109</v>
      </c>
      <c r="F3296" s="8" t="s">
        <v>30</v>
      </c>
    </row>
    <row r="3297" spans="1:6" ht="158.4">
      <c r="A3297" s="8">
        <v>92</v>
      </c>
      <c r="B3297" s="8" t="s">
        <v>3292</v>
      </c>
      <c r="C3297" s="8">
        <v>1</v>
      </c>
      <c r="D3297" s="8" t="s">
        <v>251</v>
      </c>
      <c r="E3297" s="8" t="s">
        <v>3804</v>
      </c>
      <c r="F3297" s="8" t="s">
        <v>30</v>
      </c>
    </row>
    <row r="3298" spans="1:6" ht="28.8">
      <c r="A3298" s="8">
        <v>2264</v>
      </c>
      <c r="B3298" s="8" t="s">
        <v>3292</v>
      </c>
      <c r="C3298" s="8">
        <v>5</v>
      </c>
      <c r="D3298" s="8" t="s">
        <v>4110</v>
      </c>
      <c r="E3298" s="8" t="s">
        <v>4111</v>
      </c>
      <c r="F3298" s="8" t="s">
        <v>30</v>
      </c>
    </row>
    <row r="3299" spans="1:6" ht="28.8">
      <c r="A3299" s="8">
        <v>2248</v>
      </c>
      <c r="B3299" s="8" t="s">
        <v>3292</v>
      </c>
      <c r="C3299" s="8">
        <v>1</v>
      </c>
      <c r="D3299" s="8" t="s">
        <v>3942</v>
      </c>
      <c r="E3299" s="8" t="s">
        <v>3943</v>
      </c>
      <c r="F3299" s="8" t="s">
        <v>30</v>
      </c>
    </row>
    <row r="3300" spans="1:6" ht="43.2">
      <c r="A3300" s="8">
        <v>2234</v>
      </c>
      <c r="B3300" s="8" t="s">
        <v>3292</v>
      </c>
      <c r="C3300" s="8">
        <v>4</v>
      </c>
      <c r="D3300" s="8" t="s">
        <v>3383</v>
      </c>
      <c r="E3300" s="8" t="s">
        <v>3384</v>
      </c>
      <c r="F3300" s="8" t="s">
        <v>30</v>
      </c>
    </row>
    <row r="3301" spans="1:6" ht="28.8">
      <c r="A3301" s="8">
        <v>2229</v>
      </c>
      <c r="B3301" s="8" t="s">
        <v>3292</v>
      </c>
      <c r="C3301" s="8">
        <v>4</v>
      </c>
      <c r="D3301" s="8" t="s">
        <v>4112</v>
      </c>
      <c r="E3301" s="8" t="s">
        <v>633</v>
      </c>
      <c r="F3301" s="8" t="s">
        <v>30</v>
      </c>
    </row>
    <row r="3302" spans="1:6" ht="86.4">
      <c r="A3302" s="8">
        <v>86</v>
      </c>
      <c r="B3302" s="8" t="s">
        <v>3292</v>
      </c>
      <c r="C3302" s="8">
        <v>3</v>
      </c>
      <c r="D3302" s="8" t="s">
        <v>253</v>
      </c>
      <c r="E3302" s="8" t="s">
        <v>9</v>
      </c>
      <c r="F3302" s="8" t="s">
        <v>30</v>
      </c>
    </row>
    <row r="3303" spans="1:6" ht="28.8">
      <c r="A3303" s="8">
        <v>2214</v>
      </c>
      <c r="B3303" s="8" t="s">
        <v>3292</v>
      </c>
      <c r="C3303" s="8">
        <v>3</v>
      </c>
      <c r="D3303" s="8" t="s">
        <v>4113</v>
      </c>
      <c r="E3303" s="8" t="s">
        <v>480</v>
      </c>
      <c r="F3303" s="8" t="s">
        <v>30</v>
      </c>
    </row>
    <row r="3304" spans="1:6" ht="129.6">
      <c r="A3304" s="8">
        <v>81</v>
      </c>
      <c r="B3304" s="8" t="s">
        <v>3292</v>
      </c>
      <c r="C3304" s="8">
        <v>4</v>
      </c>
      <c r="D3304" s="8" t="s">
        <v>248</v>
      </c>
      <c r="E3304" s="8" t="s">
        <v>3297</v>
      </c>
      <c r="F3304" s="8" t="s">
        <v>30</v>
      </c>
    </row>
    <row r="3305" spans="1:6" ht="57.6">
      <c r="A3305" s="8">
        <v>2185</v>
      </c>
      <c r="B3305" s="8" t="s">
        <v>3292</v>
      </c>
      <c r="C3305" s="8">
        <v>3</v>
      </c>
      <c r="D3305" s="8" t="s">
        <v>3399</v>
      </c>
      <c r="E3305" s="8" t="s">
        <v>3400</v>
      </c>
      <c r="F3305" s="8" t="s">
        <v>30</v>
      </c>
    </row>
    <row r="3306" spans="1:6" ht="43.2">
      <c r="A3306" s="8">
        <v>2151</v>
      </c>
      <c r="B3306" s="8" t="s">
        <v>3292</v>
      </c>
      <c r="C3306" s="8">
        <v>5</v>
      </c>
      <c r="D3306" s="8" t="s">
        <v>4114</v>
      </c>
      <c r="E3306" s="8" t="s">
        <v>4115</v>
      </c>
      <c r="F3306" s="8" t="s">
        <v>30</v>
      </c>
    </row>
    <row r="3307" spans="1:6" ht="43.2">
      <c r="A3307" s="8">
        <v>2143</v>
      </c>
      <c r="B3307" s="8" t="s">
        <v>3292</v>
      </c>
      <c r="C3307" s="8">
        <v>3</v>
      </c>
      <c r="D3307" s="8" t="s">
        <v>4116</v>
      </c>
      <c r="E3307" s="8" t="s">
        <v>4117</v>
      </c>
      <c r="F3307" s="8" t="s">
        <v>30</v>
      </c>
    </row>
    <row r="3308" spans="1:6" ht="43.2">
      <c r="A3308" s="8">
        <v>118</v>
      </c>
      <c r="B3308" s="8" t="s">
        <v>3292</v>
      </c>
      <c r="C3308" s="8">
        <v>4</v>
      </c>
      <c r="D3308" s="8" t="s">
        <v>4018</v>
      </c>
      <c r="E3308" s="8" t="s">
        <v>4019</v>
      </c>
      <c r="F3308" s="8" t="s">
        <v>30</v>
      </c>
    </row>
    <row r="3309" spans="1:6" ht="28.8">
      <c r="A3309" s="8">
        <v>4779</v>
      </c>
      <c r="B3309" s="8" t="s">
        <v>3292</v>
      </c>
      <c r="C3309" s="8">
        <v>1</v>
      </c>
      <c r="D3309" s="8" t="s">
        <v>4118</v>
      </c>
      <c r="E3309" s="8" t="s">
        <v>4119</v>
      </c>
      <c r="F3309" s="8" t="s">
        <v>30</v>
      </c>
    </row>
    <row r="3310" spans="1:6">
      <c r="A3310" s="8">
        <v>2269</v>
      </c>
      <c r="B3310" s="8" t="s">
        <v>3292</v>
      </c>
      <c r="C3310" s="8">
        <v>1</v>
      </c>
      <c r="D3310" s="8" t="s">
        <v>4120</v>
      </c>
      <c r="E3310" s="8" t="s">
        <v>4121</v>
      </c>
      <c r="F3310" s="8" t="s">
        <v>30</v>
      </c>
    </row>
    <row r="3311" spans="1:6">
      <c r="A3311" s="8">
        <v>5448</v>
      </c>
      <c r="B3311" s="8" t="s">
        <v>3292</v>
      </c>
      <c r="C3311" s="8">
        <v>1</v>
      </c>
      <c r="D3311" s="8" t="s">
        <v>4122</v>
      </c>
      <c r="E3311" s="8" t="s">
        <v>4123</v>
      </c>
      <c r="F3311" s="8" t="s">
        <v>30</v>
      </c>
    </row>
    <row r="3312" spans="1:6" ht="28.8">
      <c r="A3312" s="8">
        <v>2415</v>
      </c>
      <c r="B3312" s="8" t="s">
        <v>3292</v>
      </c>
      <c r="C3312" s="8">
        <v>4</v>
      </c>
      <c r="D3312" s="8" t="s">
        <v>4124</v>
      </c>
      <c r="E3312" s="8" t="s">
        <v>4125</v>
      </c>
      <c r="F3312" s="8" t="s">
        <v>30</v>
      </c>
    </row>
    <row r="3313" spans="1:6" ht="409.6">
      <c r="A3313" s="8">
        <v>5340</v>
      </c>
      <c r="B3313" s="8" t="s">
        <v>3292</v>
      </c>
      <c r="C3313" s="8">
        <v>5</v>
      </c>
      <c r="D3313" s="8" t="s">
        <v>3792</v>
      </c>
      <c r="E3313" s="8" t="s">
        <v>3793</v>
      </c>
      <c r="F3313" s="8" t="s">
        <v>30</v>
      </c>
    </row>
    <row r="3314" spans="1:6" ht="72">
      <c r="A3314" s="8">
        <v>5350</v>
      </c>
      <c r="B3314" s="8" t="s">
        <v>3292</v>
      </c>
      <c r="C3314" s="8">
        <v>5</v>
      </c>
      <c r="D3314" s="8" t="s">
        <v>3800</v>
      </c>
      <c r="E3314" s="8" t="s">
        <v>3801</v>
      </c>
      <c r="F3314" s="8" t="s">
        <v>30</v>
      </c>
    </row>
    <row r="3315" spans="1:6" ht="28.8">
      <c r="A3315" s="8">
        <v>2379</v>
      </c>
      <c r="B3315" s="8" t="s">
        <v>3292</v>
      </c>
      <c r="C3315" s="8">
        <v>1</v>
      </c>
      <c r="D3315" s="8" t="s">
        <v>3378</v>
      </c>
      <c r="E3315" s="8" t="s">
        <v>3379</v>
      </c>
      <c r="F3315" s="8" t="s">
        <v>30</v>
      </c>
    </row>
    <row r="3316" spans="1:6" ht="43.2">
      <c r="A3316" s="8">
        <v>5371</v>
      </c>
      <c r="B3316" s="8" t="s">
        <v>3292</v>
      </c>
      <c r="C3316" s="8">
        <v>4</v>
      </c>
      <c r="D3316" s="8" t="s">
        <v>3771</v>
      </c>
      <c r="E3316" s="8" t="s">
        <v>3772</v>
      </c>
      <c r="F3316" s="8" t="s">
        <v>30</v>
      </c>
    </row>
    <row r="3317" spans="1:6" ht="28.8">
      <c r="A3317" s="8">
        <v>2310</v>
      </c>
      <c r="B3317" s="8" t="s">
        <v>3292</v>
      </c>
      <c r="C3317" s="8">
        <v>5</v>
      </c>
      <c r="D3317" s="8" t="s">
        <v>3944</v>
      </c>
      <c r="E3317" s="8" t="s">
        <v>3945</v>
      </c>
      <c r="F3317" s="8" t="s">
        <v>30</v>
      </c>
    </row>
    <row r="3318" spans="1:6" ht="72">
      <c r="A3318" s="8">
        <v>95</v>
      </c>
      <c r="B3318" s="8" t="s">
        <v>3292</v>
      </c>
      <c r="C3318" s="8">
        <v>1</v>
      </c>
      <c r="D3318" s="8" t="s">
        <v>252</v>
      </c>
      <c r="E3318" s="8" t="s">
        <v>16</v>
      </c>
      <c r="F3318" s="8" t="s">
        <v>30</v>
      </c>
    </row>
    <row r="3319" spans="1:6" ht="43.2">
      <c r="A3319" s="8">
        <v>2265</v>
      </c>
      <c r="B3319" s="8" t="s">
        <v>3292</v>
      </c>
      <c r="C3319" s="8">
        <v>5</v>
      </c>
      <c r="D3319" s="8" t="s">
        <v>3761</v>
      </c>
      <c r="E3319" s="8" t="s">
        <v>3762</v>
      </c>
      <c r="F3319" s="8" t="s">
        <v>30</v>
      </c>
    </row>
    <row r="3320" spans="1:6" ht="100.8">
      <c r="A3320" s="8">
        <v>111</v>
      </c>
      <c r="B3320" s="8" t="s">
        <v>3292</v>
      </c>
      <c r="C3320" s="8">
        <v>1</v>
      </c>
      <c r="D3320" s="8" t="s">
        <v>3293</v>
      </c>
      <c r="E3320" s="8" t="s">
        <v>3294</v>
      </c>
      <c r="F3320" s="8" t="s">
        <v>30</v>
      </c>
    </row>
    <row r="3321" spans="1:6" ht="43.2">
      <c r="A3321" s="8">
        <v>117</v>
      </c>
      <c r="B3321" s="8" t="s">
        <v>3292</v>
      </c>
      <c r="C3321" s="8">
        <v>1</v>
      </c>
      <c r="D3321" s="8" t="s">
        <v>3757</v>
      </c>
      <c r="E3321" s="8" t="s">
        <v>3758</v>
      </c>
      <c r="F3321" s="8" t="s">
        <v>30</v>
      </c>
    </row>
    <row r="3322" spans="1:6" ht="28.8">
      <c r="A3322" s="8">
        <v>294</v>
      </c>
      <c r="B3322" s="8" t="s">
        <v>3292</v>
      </c>
      <c r="C3322" s="8">
        <v>3</v>
      </c>
      <c r="D3322" s="8" t="s">
        <v>4126</v>
      </c>
      <c r="E3322" s="8" t="s">
        <v>480</v>
      </c>
      <c r="F3322" s="8" t="s">
        <v>30</v>
      </c>
    </row>
    <row r="3323" spans="1:6" ht="100.8">
      <c r="A3323" s="8">
        <v>3036</v>
      </c>
      <c r="B3323" s="8" t="s">
        <v>3292</v>
      </c>
      <c r="C3323" s="8">
        <v>3</v>
      </c>
      <c r="D3323" s="8" t="s">
        <v>4127</v>
      </c>
      <c r="E3323" s="8" t="s">
        <v>4128</v>
      </c>
      <c r="F3323" s="8" t="s">
        <v>30</v>
      </c>
    </row>
    <row r="3324" spans="1:6" ht="72">
      <c r="A3324" s="8">
        <v>3044</v>
      </c>
      <c r="B3324" s="8" t="s">
        <v>3292</v>
      </c>
      <c r="C3324" s="8">
        <v>1</v>
      </c>
      <c r="D3324" s="8" t="s">
        <v>3802</v>
      </c>
      <c r="E3324" s="8" t="s">
        <v>3803</v>
      </c>
      <c r="F3324" s="8" t="s">
        <v>30</v>
      </c>
    </row>
    <row r="3325" spans="1:6" ht="28.8">
      <c r="A3325" s="8">
        <v>4782</v>
      </c>
      <c r="B3325" s="8" t="s">
        <v>3292</v>
      </c>
      <c r="C3325" s="8">
        <v>1</v>
      </c>
      <c r="D3325" s="8" t="s">
        <v>4129</v>
      </c>
      <c r="E3325" s="8" t="s">
        <v>936</v>
      </c>
      <c r="F3325" s="8" t="s">
        <v>30</v>
      </c>
    </row>
    <row r="3326" spans="1:6">
      <c r="A3326" s="8">
        <v>4788</v>
      </c>
      <c r="B3326" s="8" t="s">
        <v>3292</v>
      </c>
      <c r="C3326" s="8">
        <v>5</v>
      </c>
      <c r="D3326" s="8" t="s">
        <v>4130</v>
      </c>
      <c r="E3326" s="8" t="s">
        <v>4131</v>
      </c>
      <c r="F3326" s="8" t="s">
        <v>30</v>
      </c>
    </row>
    <row r="3327" spans="1:6" ht="144">
      <c r="A3327" s="8">
        <v>3077</v>
      </c>
      <c r="B3327" s="8" t="s">
        <v>3292</v>
      </c>
      <c r="C3327" s="8">
        <v>2</v>
      </c>
      <c r="D3327" s="8" t="s">
        <v>3831</v>
      </c>
      <c r="E3327" s="8" t="s">
        <v>3832</v>
      </c>
      <c r="F3327" s="8" t="s">
        <v>30</v>
      </c>
    </row>
    <row r="3328" spans="1:6" ht="28.8">
      <c r="A3328" s="8">
        <v>4789</v>
      </c>
      <c r="B3328" s="8" t="s">
        <v>3292</v>
      </c>
      <c r="C3328" s="8">
        <v>3</v>
      </c>
      <c r="D3328" s="8" t="s">
        <v>4132</v>
      </c>
      <c r="E3328" s="8" t="s">
        <v>4133</v>
      </c>
      <c r="F3328" s="8" t="s">
        <v>30</v>
      </c>
    </row>
    <row r="3329" spans="1:6">
      <c r="A3329" s="8">
        <v>4791</v>
      </c>
      <c r="B3329" s="8" t="s">
        <v>3292</v>
      </c>
      <c r="C3329" s="8">
        <v>5</v>
      </c>
      <c r="D3329" s="8" t="s">
        <v>4134</v>
      </c>
      <c r="E3329" s="8" t="s">
        <v>4135</v>
      </c>
      <c r="F3329" s="8" t="s">
        <v>30</v>
      </c>
    </row>
    <row r="3330" spans="1:6">
      <c r="A3330" s="8">
        <v>4936</v>
      </c>
      <c r="B3330" s="8" t="s">
        <v>3292</v>
      </c>
      <c r="C3330" s="8">
        <v>1</v>
      </c>
      <c r="D3330" s="8" t="s">
        <v>4136</v>
      </c>
      <c r="E3330" s="8" t="s">
        <v>4137</v>
      </c>
      <c r="F3330" s="8" t="s">
        <v>30</v>
      </c>
    </row>
    <row r="3331" spans="1:6" ht="43.2">
      <c r="A3331" s="8">
        <v>5185</v>
      </c>
      <c r="B3331" s="8" t="s">
        <v>3292</v>
      </c>
      <c r="C3331" s="8">
        <v>1</v>
      </c>
      <c r="D3331" s="8" t="s">
        <v>3312</v>
      </c>
      <c r="E3331" s="8" t="s">
        <v>3313</v>
      </c>
      <c r="F3331" s="8" t="s">
        <v>30</v>
      </c>
    </row>
    <row r="3332" spans="1:6" ht="28.8">
      <c r="A3332" s="8">
        <v>5382</v>
      </c>
      <c r="B3332" s="8" t="s">
        <v>3292</v>
      </c>
      <c r="C3332" s="8">
        <v>5</v>
      </c>
      <c r="D3332" s="8" t="s">
        <v>4138</v>
      </c>
      <c r="E3332" s="8" t="s">
        <v>3985</v>
      </c>
      <c r="F3332" s="8" t="s">
        <v>30</v>
      </c>
    </row>
    <row r="3333" spans="1:6" ht="43.2">
      <c r="A3333" s="8">
        <v>3072</v>
      </c>
      <c r="B3333" s="8" t="s">
        <v>3292</v>
      </c>
      <c r="C3333" s="8">
        <v>4</v>
      </c>
      <c r="D3333" s="8" t="s">
        <v>4015</v>
      </c>
      <c r="E3333" s="8" t="s">
        <v>4016</v>
      </c>
      <c r="F3333" s="8" t="s">
        <v>30</v>
      </c>
    </row>
    <row r="3334" spans="1:6" ht="100.8">
      <c r="A3334" s="8">
        <v>3065</v>
      </c>
      <c r="B3334" s="8" t="s">
        <v>3292</v>
      </c>
      <c r="C3334" s="8">
        <v>1</v>
      </c>
      <c r="D3334" s="8" t="s">
        <v>4139</v>
      </c>
      <c r="E3334" s="8" t="s">
        <v>4140</v>
      </c>
      <c r="F3334" s="8" t="s">
        <v>30</v>
      </c>
    </row>
    <row r="3335" spans="1:6" ht="57.6">
      <c r="A3335" s="8">
        <v>3064</v>
      </c>
      <c r="B3335" s="8" t="s">
        <v>3292</v>
      </c>
      <c r="C3335" s="8">
        <v>5</v>
      </c>
      <c r="D3335" s="8" t="s">
        <v>3906</v>
      </c>
      <c r="E3335" s="8" t="s">
        <v>3907</v>
      </c>
      <c r="F3335" s="8" t="s">
        <v>30</v>
      </c>
    </row>
    <row r="3336" spans="1:6" ht="187.2">
      <c r="A3336" s="8">
        <v>3059</v>
      </c>
      <c r="B3336" s="8" t="s">
        <v>3292</v>
      </c>
      <c r="C3336" s="8">
        <v>1</v>
      </c>
      <c r="D3336" s="8" t="s">
        <v>3373</v>
      </c>
      <c r="E3336" s="8" t="s">
        <v>3374</v>
      </c>
      <c r="F3336" s="8" t="s">
        <v>30</v>
      </c>
    </row>
    <row r="3337" spans="1:6" ht="57.6">
      <c r="A3337" s="8">
        <v>3055</v>
      </c>
      <c r="B3337" s="8" t="s">
        <v>3292</v>
      </c>
      <c r="C3337" s="8">
        <v>3</v>
      </c>
      <c r="D3337" s="8" t="s">
        <v>4141</v>
      </c>
      <c r="E3337" s="8" t="s">
        <v>4142</v>
      </c>
      <c r="F3337" s="8" t="s">
        <v>30</v>
      </c>
    </row>
    <row r="3338" spans="1:6" ht="273.60000000000002">
      <c r="A3338" s="8">
        <v>3048</v>
      </c>
      <c r="B3338" s="8" t="s">
        <v>3292</v>
      </c>
      <c r="C3338" s="8">
        <v>1</v>
      </c>
      <c r="D3338" s="8" t="s">
        <v>4143</v>
      </c>
      <c r="E3338" s="8" t="s">
        <v>4144</v>
      </c>
      <c r="F3338" s="8" t="s">
        <v>30</v>
      </c>
    </row>
    <row r="3339" spans="1:6" ht="86.4">
      <c r="A3339" s="8">
        <v>153</v>
      </c>
      <c r="B3339" s="8" t="s">
        <v>3292</v>
      </c>
      <c r="C3339" s="8">
        <v>1</v>
      </c>
      <c r="D3339" s="8" t="s">
        <v>3746</v>
      </c>
      <c r="E3339" s="8" t="s">
        <v>3747</v>
      </c>
      <c r="F3339" s="8" t="s">
        <v>30</v>
      </c>
    </row>
    <row r="3340" spans="1:6" ht="57.6">
      <c r="A3340" s="8">
        <v>2808</v>
      </c>
      <c r="B3340" s="8" t="s">
        <v>3292</v>
      </c>
      <c r="C3340" s="8">
        <v>5</v>
      </c>
      <c r="D3340" s="8" t="s">
        <v>3976</v>
      </c>
      <c r="E3340" s="8" t="s">
        <v>3977</v>
      </c>
      <c r="F3340" s="8" t="s">
        <v>30</v>
      </c>
    </row>
    <row r="3341" spans="1:6" ht="57.6">
      <c r="A3341" s="8">
        <v>5323</v>
      </c>
      <c r="B3341" s="8" t="s">
        <v>3292</v>
      </c>
      <c r="C3341" s="8">
        <v>2</v>
      </c>
      <c r="D3341" s="8" t="s">
        <v>3594</v>
      </c>
      <c r="E3341" s="8" t="s">
        <v>3595</v>
      </c>
      <c r="F3341" s="8" t="s">
        <v>30</v>
      </c>
    </row>
    <row r="3342" spans="1:6" ht="57.6">
      <c r="A3342" s="8">
        <v>2796</v>
      </c>
      <c r="B3342" s="8" t="s">
        <v>3292</v>
      </c>
      <c r="C3342" s="8">
        <v>5</v>
      </c>
      <c r="D3342" s="8" t="s">
        <v>3375</v>
      </c>
      <c r="E3342" s="8" t="s">
        <v>3376</v>
      </c>
      <c r="F3342" s="8" t="s">
        <v>30</v>
      </c>
    </row>
    <row r="3343" spans="1:6">
      <c r="A3343" s="8">
        <v>2694</v>
      </c>
      <c r="B3343" s="8" t="s">
        <v>3292</v>
      </c>
      <c r="C3343" s="8">
        <v>3</v>
      </c>
      <c r="D3343" s="8" t="s">
        <v>4145</v>
      </c>
      <c r="E3343" s="8" t="s">
        <v>4146</v>
      </c>
      <c r="F3343" s="8" t="s">
        <v>30</v>
      </c>
    </row>
    <row r="3344" spans="1:6" ht="86.4">
      <c r="A3344" s="8">
        <v>3066</v>
      </c>
      <c r="B3344" s="8" t="s">
        <v>3292</v>
      </c>
      <c r="C3344" s="8">
        <v>2</v>
      </c>
      <c r="D3344" s="8" t="s">
        <v>4147</v>
      </c>
      <c r="E3344" s="8" t="s">
        <v>4148</v>
      </c>
      <c r="F3344" s="8" t="s">
        <v>30</v>
      </c>
    </row>
    <row r="3345" spans="1:6" ht="43.2">
      <c r="A3345" s="8">
        <v>5383</v>
      </c>
      <c r="B3345" s="8" t="s">
        <v>3292</v>
      </c>
      <c r="C3345" s="8">
        <v>3</v>
      </c>
      <c r="D3345" s="8" t="s">
        <v>4149</v>
      </c>
      <c r="E3345" s="8" t="s">
        <v>4150</v>
      </c>
      <c r="F3345" s="8" t="s">
        <v>30</v>
      </c>
    </row>
    <row r="3346" spans="1:6" ht="43.2">
      <c r="A3346" s="8">
        <v>5401</v>
      </c>
      <c r="B3346" s="8" t="s">
        <v>3292</v>
      </c>
      <c r="C3346" s="8">
        <v>4</v>
      </c>
      <c r="D3346" s="8" t="s">
        <v>4151</v>
      </c>
      <c r="E3346" s="8" t="s">
        <v>4152</v>
      </c>
      <c r="F3346" s="8" t="s">
        <v>30</v>
      </c>
    </row>
    <row r="3347" spans="1:6" ht="28.8">
      <c r="A3347" s="8">
        <v>2295</v>
      </c>
      <c r="B3347" s="8" t="s">
        <v>3292</v>
      </c>
      <c r="C3347" s="8">
        <v>3</v>
      </c>
      <c r="D3347" s="8" t="s">
        <v>4153</v>
      </c>
      <c r="E3347" s="8" t="s">
        <v>4154</v>
      </c>
      <c r="F3347" s="8" t="s">
        <v>30</v>
      </c>
    </row>
    <row r="3348" spans="1:6" ht="43.2">
      <c r="A3348" s="8">
        <v>4123</v>
      </c>
      <c r="B3348" s="8" t="s">
        <v>3292</v>
      </c>
      <c r="C3348" s="8">
        <v>5</v>
      </c>
      <c r="D3348" s="8" t="s">
        <v>3349</v>
      </c>
      <c r="E3348" s="8" t="s">
        <v>3350</v>
      </c>
      <c r="F3348" s="8" t="s">
        <v>30</v>
      </c>
    </row>
    <row r="3349" spans="1:6" ht="43.2">
      <c r="A3349" s="8">
        <v>217</v>
      </c>
      <c r="B3349" s="8" t="s">
        <v>3292</v>
      </c>
      <c r="C3349" s="8">
        <v>4</v>
      </c>
      <c r="D3349" s="8" t="s">
        <v>3896</v>
      </c>
      <c r="E3349" s="8" t="s">
        <v>3897</v>
      </c>
      <c r="F3349" s="8" t="s">
        <v>30</v>
      </c>
    </row>
    <row r="3350" spans="1:6" ht="57.6">
      <c r="A3350" s="8">
        <v>212</v>
      </c>
      <c r="B3350" s="8" t="s">
        <v>3292</v>
      </c>
      <c r="C3350" s="8">
        <v>5</v>
      </c>
      <c r="D3350" s="8" t="s">
        <v>3894</v>
      </c>
      <c r="E3350" s="8" t="s">
        <v>3895</v>
      </c>
      <c r="F3350" s="8" t="s">
        <v>30</v>
      </c>
    </row>
    <row r="3351" spans="1:6" ht="43.2">
      <c r="A3351" s="8">
        <v>204</v>
      </c>
      <c r="B3351" s="8" t="s">
        <v>3292</v>
      </c>
      <c r="C3351" s="8">
        <v>1</v>
      </c>
      <c r="D3351" s="8" t="s">
        <v>4155</v>
      </c>
      <c r="E3351" s="8" t="s">
        <v>4156</v>
      </c>
      <c r="F3351" s="8" t="s">
        <v>30</v>
      </c>
    </row>
    <row r="3352" spans="1:6" ht="72">
      <c r="A3352" s="8">
        <v>200</v>
      </c>
      <c r="B3352" s="8" t="s">
        <v>3292</v>
      </c>
      <c r="C3352" s="8">
        <v>2</v>
      </c>
      <c r="D3352" s="8" t="s">
        <v>4157</v>
      </c>
      <c r="E3352" s="8" t="s">
        <v>2911</v>
      </c>
      <c r="F3352" s="8" t="s">
        <v>30</v>
      </c>
    </row>
    <row r="3353" spans="1:6" ht="100.8">
      <c r="A3353" s="8">
        <v>4141</v>
      </c>
      <c r="B3353" s="8" t="s">
        <v>3292</v>
      </c>
      <c r="C3353" s="8">
        <v>5</v>
      </c>
      <c r="D3353" s="8" t="s">
        <v>4158</v>
      </c>
      <c r="E3353" s="8" t="s">
        <v>4159</v>
      </c>
      <c r="F3353" s="8" t="s">
        <v>30</v>
      </c>
    </row>
    <row r="3354" spans="1:6" ht="86.4">
      <c r="A3354" s="8">
        <v>4214</v>
      </c>
      <c r="B3354" s="8" t="s">
        <v>3292</v>
      </c>
      <c r="C3354" s="8">
        <v>3</v>
      </c>
      <c r="D3354" s="8" t="s">
        <v>3914</v>
      </c>
      <c r="E3354" s="8" t="s">
        <v>3915</v>
      </c>
      <c r="F3354" s="8" t="s">
        <v>30</v>
      </c>
    </row>
    <row r="3355" spans="1:6" ht="57.6">
      <c r="A3355" s="8">
        <v>4220</v>
      </c>
      <c r="B3355" s="8" t="s">
        <v>3292</v>
      </c>
      <c r="C3355" s="8">
        <v>5</v>
      </c>
      <c r="D3355" s="8" t="s">
        <v>3333</v>
      </c>
      <c r="E3355" s="8" t="s">
        <v>3334</v>
      </c>
      <c r="F3355" s="8" t="s">
        <v>30</v>
      </c>
    </row>
    <row r="3356" spans="1:6" ht="28.8">
      <c r="A3356" s="8">
        <v>3629</v>
      </c>
      <c r="B3356" s="8" t="s">
        <v>3292</v>
      </c>
      <c r="C3356" s="8">
        <v>4</v>
      </c>
      <c r="D3356" s="8" t="s">
        <v>3759</v>
      </c>
      <c r="E3356" s="8" t="s">
        <v>3760</v>
      </c>
      <c r="F3356" s="8" t="s">
        <v>30</v>
      </c>
    </row>
    <row r="3357" spans="1:6" ht="43.2">
      <c r="A3357" s="8">
        <v>4256</v>
      </c>
      <c r="B3357" s="8" t="s">
        <v>3292</v>
      </c>
      <c r="C3357" s="8">
        <v>1</v>
      </c>
      <c r="D3357" s="8" t="s">
        <v>4160</v>
      </c>
      <c r="E3357" s="8" t="s">
        <v>4161</v>
      </c>
      <c r="F3357" s="8" t="s">
        <v>30</v>
      </c>
    </row>
    <row r="3358" spans="1:6" ht="28.8">
      <c r="A3358" s="8">
        <v>234</v>
      </c>
      <c r="B3358" s="8" t="s">
        <v>3292</v>
      </c>
      <c r="C3358" s="8">
        <v>1</v>
      </c>
      <c r="D3358" s="8" t="s">
        <v>4162</v>
      </c>
      <c r="E3358" s="8" t="s">
        <v>573</v>
      </c>
      <c r="F3358" s="8" t="s">
        <v>30</v>
      </c>
    </row>
    <row r="3359" spans="1:6">
      <c r="A3359" s="8">
        <v>3261</v>
      </c>
      <c r="B3359" s="8" t="s">
        <v>3292</v>
      </c>
      <c r="C3359" s="8">
        <v>4</v>
      </c>
      <c r="D3359" s="8" t="s">
        <v>4163</v>
      </c>
      <c r="E3359" s="8" t="s">
        <v>419</v>
      </c>
      <c r="F3359" s="8" t="s">
        <v>30</v>
      </c>
    </row>
    <row r="3360" spans="1:6" ht="43.2">
      <c r="A3360" s="8">
        <v>4232</v>
      </c>
      <c r="B3360" s="8" t="s">
        <v>3292</v>
      </c>
      <c r="C3360" s="8">
        <v>1</v>
      </c>
      <c r="D3360" s="8" t="s">
        <v>3331</v>
      </c>
      <c r="E3360" s="8" t="s">
        <v>3332</v>
      </c>
      <c r="F3360" s="8" t="s">
        <v>30</v>
      </c>
    </row>
    <row r="3361" spans="1:6" ht="28.8">
      <c r="A3361" s="8">
        <v>287</v>
      </c>
      <c r="B3361" s="8" t="s">
        <v>3292</v>
      </c>
      <c r="C3361" s="8">
        <v>3</v>
      </c>
      <c r="D3361" s="8" t="s">
        <v>4164</v>
      </c>
      <c r="E3361" s="8" t="s">
        <v>1502</v>
      </c>
      <c r="F3361" s="8" t="s">
        <v>30</v>
      </c>
    </row>
    <row r="3362" spans="1:6" ht="28.8">
      <c r="A3362" s="8">
        <v>3275</v>
      </c>
      <c r="B3362" s="8" t="s">
        <v>3292</v>
      </c>
      <c r="C3362" s="8">
        <v>1</v>
      </c>
      <c r="D3362" s="8" t="s">
        <v>4165</v>
      </c>
      <c r="E3362" s="8" t="s">
        <v>4166</v>
      </c>
      <c r="F3362" s="8" t="s">
        <v>30</v>
      </c>
    </row>
    <row r="3363" spans="1:6" ht="28.8">
      <c r="A3363" s="8">
        <v>3304</v>
      </c>
      <c r="B3363" s="8" t="s">
        <v>3292</v>
      </c>
      <c r="C3363" s="8">
        <v>5</v>
      </c>
      <c r="D3363" s="8" t="s">
        <v>3962</v>
      </c>
      <c r="E3363" s="8" t="s">
        <v>3963</v>
      </c>
      <c r="F3363" s="8" t="s">
        <v>30</v>
      </c>
    </row>
    <row r="3364" spans="1:6" ht="57.6">
      <c r="A3364" s="8">
        <v>4275</v>
      </c>
      <c r="B3364" s="8" t="s">
        <v>3292</v>
      </c>
      <c r="C3364" s="8">
        <v>2</v>
      </c>
      <c r="D3364" s="8" t="s">
        <v>4167</v>
      </c>
      <c r="E3364" s="8" t="s">
        <v>4168</v>
      </c>
      <c r="F3364" s="8" t="s">
        <v>30</v>
      </c>
    </row>
    <row r="3365" spans="1:6">
      <c r="A3365" s="8">
        <v>3380</v>
      </c>
      <c r="B3365" s="8" t="s">
        <v>3292</v>
      </c>
      <c r="C3365" s="8">
        <v>5</v>
      </c>
      <c r="D3365" s="8" t="s">
        <v>4169</v>
      </c>
      <c r="E3365" s="8" t="s">
        <v>4170</v>
      </c>
      <c r="F3365" s="8" t="s">
        <v>30</v>
      </c>
    </row>
    <row r="3366" spans="1:6">
      <c r="A3366" s="8">
        <v>3397</v>
      </c>
      <c r="B3366" s="8" t="s">
        <v>3292</v>
      </c>
      <c r="C3366" s="8">
        <v>5</v>
      </c>
      <c r="D3366" s="8" t="s">
        <v>4171</v>
      </c>
      <c r="E3366" s="8" t="s">
        <v>4172</v>
      </c>
      <c r="F3366" s="8" t="s">
        <v>30</v>
      </c>
    </row>
    <row r="3367" spans="1:6" ht="86.4">
      <c r="A3367" s="8">
        <v>4251</v>
      </c>
      <c r="B3367" s="8" t="s">
        <v>3292</v>
      </c>
      <c r="C3367" s="8">
        <v>5</v>
      </c>
      <c r="D3367" s="8" t="s">
        <v>3883</v>
      </c>
      <c r="E3367" s="8" t="s">
        <v>3884</v>
      </c>
      <c r="F3367" s="8" t="s">
        <v>30</v>
      </c>
    </row>
    <row r="3368" spans="1:6" ht="28.8">
      <c r="A3368" s="8">
        <v>3626</v>
      </c>
      <c r="B3368" s="8" t="s">
        <v>3292</v>
      </c>
      <c r="C3368" s="8">
        <v>1</v>
      </c>
      <c r="D3368" s="8" t="s">
        <v>4173</v>
      </c>
      <c r="E3368" s="8" t="s">
        <v>4174</v>
      </c>
      <c r="F3368" s="8" t="s">
        <v>30</v>
      </c>
    </row>
    <row r="3369" spans="1:6">
      <c r="A3369" s="8">
        <v>3443</v>
      </c>
      <c r="B3369" s="8" t="s">
        <v>3292</v>
      </c>
      <c r="C3369" s="8">
        <v>5</v>
      </c>
      <c r="D3369" s="8" t="s">
        <v>4175</v>
      </c>
      <c r="E3369" s="8" t="s">
        <v>4176</v>
      </c>
      <c r="F3369" s="8" t="s">
        <v>30</v>
      </c>
    </row>
    <row r="3370" spans="1:6" ht="57.6">
      <c r="A3370" s="8">
        <v>3615</v>
      </c>
      <c r="B3370" s="8" t="s">
        <v>3292</v>
      </c>
      <c r="C3370" s="8">
        <v>3</v>
      </c>
      <c r="D3370" s="8" t="s">
        <v>4177</v>
      </c>
      <c r="E3370" s="8" t="s">
        <v>4178</v>
      </c>
      <c r="F3370" s="8" t="s">
        <v>30</v>
      </c>
    </row>
    <row r="3371" spans="1:6">
      <c r="A3371" s="8">
        <v>550</v>
      </c>
      <c r="B3371" s="8" t="s">
        <v>3292</v>
      </c>
      <c r="C3371" s="8">
        <v>5</v>
      </c>
      <c r="D3371" s="8" t="s">
        <v>4179</v>
      </c>
      <c r="E3371" s="8" t="s">
        <v>4180</v>
      </c>
      <c r="F3371" s="8" t="s">
        <v>30</v>
      </c>
    </row>
    <row r="3372" spans="1:6" ht="72">
      <c r="A3372" s="8">
        <v>4187</v>
      </c>
      <c r="B3372" s="8" t="s">
        <v>3292</v>
      </c>
      <c r="C3372" s="8">
        <v>4</v>
      </c>
      <c r="D3372" s="8" t="s">
        <v>3339</v>
      </c>
      <c r="E3372" s="8" t="s">
        <v>3340</v>
      </c>
      <c r="F3372" s="8" t="s">
        <v>30</v>
      </c>
    </row>
    <row r="3373" spans="1:6">
      <c r="A3373" s="8">
        <v>3674</v>
      </c>
      <c r="B3373" s="8" t="s">
        <v>3292</v>
      </c>
      <c r="C3373" s="8">
        <v>4</v>
      </c>
      <c r="D3373" s="8" t="s">
        <v>4181</v>
      </c>
      <c r="E3373" s="8" t="s">
        <v>4182</v>
      </c>
      <c r="F3373" s="8" t="s">
        <v>30</v>
      </c>
    </row>
    <row r="3374" spans="1:6" ht="43.2">
      <c r="A3374" s="8">
        <v>5402</v>
      </c>
      <c r="B3374" s="8" t="s">
        <v>3292</v>
      </c>
      <c r="C3374" s="8">
        <v>1</v>
      </c>
      <c r="D3374" s="8" t="s">
        <v>3610</v>
      </c>
      <c r="E3374" s="8" t="s">
        <v>3611</v>
      </c>
      <c r="F3374" s="8" t="s">
        <v>30</v>
      </c>
    </row>
    <row r="3375" spans="1:6" ht="28.8">
      <c r="A3375" s="8">
        <v>2289</v>
      </c>
      <c r="B3375" s="8" t="s">
        <v>3292</v>
      </c>
      <c r="C3375" s="8">
        <v>1</v>
      </c>
      <c r="D3375" s="8" t="s">
        <v>4183</v>
      </c>
      <c r="E3375" s="8" t="s">
        <v>1117</v>
      </c>
      <c r="F3375" s="8" t="s">
        <v>30</v>
      </c>
    </row>
    <row r="3376" spans="1:6" ht="43.2">
      <c r="A3376" s="8">
        <v>185</v>
      </c>
      <c r="B3376" s="8" t="s">
        <v>3292</v>
      </c>
      <c r="C3376" s="8">
        <v>5</v>
      </c>
      <c r="D3376" s="8" t="s">
        <v>3295</v>
      </c>
      <c r="E3376" s="8" t="s">
        <v>3296</v>
      </c>
      <c r="F3376" s="8" t="s">
        <v>30</v>
      </c>
    </row>
    <row r="3377" spans="1:6" ht="43.2">
      <c r="A3377" s="8">
        <v>2287</v>
      </c>
      <c r="B3377" s="8" t="s">
        <v>3292</v>
      </c>
      <c r="C3377" s="8">
        <v>5</v>
      </c>
      <c r="D3377" s="8" t="s">
        <v>3381</v>
      </c>
      <c r="E3377" s="8" t="s">
        <v>3382</v>
      </c>
      <c r="F3377" s="8" t="s">
        <v>30</v>
      </c>
    </row>
    <row r="3378" spans="1:6">
      <c r="A3378" s="8">
        <v>5417</v>
      </c>
      <c r="B3378" s="8" t="s">
        <v>3292</v>
      </c>
      <c r="C3378" s="8">
        <v>5</v>
      </c>
      <c r="D3378" s="8" t="s">
        <v>4184</v>
      </c>
      <c r="E3378" s="8" t="s">
        <v>4185</v>
      </c>
      <c r="F3378" s="8" t="s">
        <v>30</v>
      </c>
    </row>
    <row r="3379" spans="1:6">
      <c r="A3379" s="8">
        <v>5455</v>
      </c>
      <c r="B3379" s="8" t="s">
        <v>3292</v>
      </c>
      <c r="C3379" s="8">
        <v>4</v>
      </c>
      <c r="D3379" s="8" t="s">
        <v>4186</v>
      </c>
      <c r="E3379" s="8" t="s">
        <v>4187</v>
      </c>
      <c r="F3379" s="8" t="s">
        <v>30</v>
      </c>
    </row>
    <row r="3380" spans="1:6" ht="43.2">
      <c r="A3380" s="8">
        <v>2131</v>
      </c>
      <c r="B3380" s="8" t="s">
        <v>3292</v>
      </c>
      <c r="C3380" s="8">
        <v>1</v>
      </c>
      <c r="D3380" s="8" t="s">
        <v>4188</v>
      </c>
      <c r="E3380" s="8" t="s">
        <v>33</v>
      </c>
      <c r="F3380" s="8" t="s">
        <v>30</v>
      </c>
    </row>
    <row r="3381" spans="1:6" ht="28.8">
      <c r="A3381" s="8">
        <v>4778</v>
      </c>
      <c r="B3381" s="8" t="s">
        <v>3292</v>
      </c>
      <c r="C3381" s="8">
        <v>5</v>
      </c>
      <c r="D3381" s="8" t="s">
        <v>4189</v>
      </c>
      <c r="E3381" s="8" t="s">
        <v>4168</v>
      </c>
      <c r="F3381" s="8" t="s">
        <v>30</v>
      </c>
    </row>
    <row r="3382" spans="1:6" ht="43.2">
      <c r="A3382" s="8">
        <v>4768</v>
      </c>
      <c r="B3382" s="8" t="s">
        <v>3292</v>
      </c>
      <c r="C3382" s="8">
        <v>1</v>
      </c>
      <c r="D3382" s="8" t="s">
        <v>4190</v>
      </c>
      <c r="E3382" s="8" t="s">
        <v>4191</v>
      </c>
      <c r="F3382" s="8" t="s">
        <v>30</v>
      </c>
    </row>
    <row r="3383" spans="1:6" ht="28.8">
      <c r="A3383" s="8">
        <v>3132</v>
      </c>
      <c r="B3383" s="8" t="s">
        <v>3292</v>
      </c>
      <c r="C3383" s="8">
        <v>4</v>
      </c>
      <c r="D3383" s="8" t="s">
        <v>3748</v>
      </c>
      <c r="E3383" s="8" t="s">
        <v>3749</v>
      </c>
      <c r="F3383" s="8" t="s">
        <v>30</v>
      </c>
    </row>
    <row r="3384" spans="1:6">
      <c r="A3384" s="8">
        <v>3677</v>
      </c>
      <c r="B3384" s="8" t="s">
        <v>3292</v>
      </c>
      <c r="C3384" s="8">
        <v>5</v>
      </c>
      <c r="D3384" s="8" t="s">
        <v>4192</v>
      </c>
      <c r="E3384" s="8" t="s">
        <v>633</v>
      </c>
      <c r="F3384" s="8" t="s">
        <v>30</v>
      </c>
    </row>
    <row r="3385" spans="1:6">
      <c r="A3385" s="8">
        <v>4697</v>
      </c>
      <c r="B3385" s="8" t="s">
        <v>3292</v>
      </c>
      <c r="C3385" s="8">
        <v>4</v>
      </c>
      <c r="D3385" s="8" t="s">
        <v>4193</v>
      </c>
      <c r="E3385" s="8" t="s">
        <v>2016</v>
      </c>
      <c r="F3385" s="8" t="s">
        <v>30</v>
      </c>
    </row>
    <row r="3386" spans="1:6" ht="28.8">
      <c r="A3386" s="8">
        <v>4476</v>
      </c>
      <c r="B3386" s="8" t="s">
        <v>3292</v>
      </c>
      <c r="C3386" s="8">
        <v>3</v>
      </c>
      <c r="D3386" s="8" t="s">
        <v>3316</v>
      </c>
      <c r="E3386" s="8" t="s">
        <v>3317</v>
      </c>
      <c r="F3386" s="8" t="s">
        <v>30</v>
      </c>
    </row>
    <row r="3387" spans="1:6" ht="28.8">
      <c r="A3387" s="8">
        <v>4309</v>
      </c>
      <c r="B3387" s="8" t="s">
        <v>3292</v>
      </c>
      <c r="C3387" s="8">
        <v>4</v>
      </c>
      <c r="D3387" s="8" t="s">
        <v>3891</v>
      </c>
      <c r="E3387" s="8" t="s">
        <v>3892</v>
      </c>
      <c r="F3387" s="8" t="s">
        <v>30</v>
      </c>
    </row>
    <row r="3388" spans="1:6">
      <c r="A3388" s="8">
        <v>3207</v>
      </c>
      <c r="B3388" s="8" t="s">
        <v>3292</v>
      </c>
      <c r="C3388" s="8">
        <v>5</v>
      </c>
      <c r="D3388" s="8" t="s">
        <v>4194</v>
      </c>
      <c r="E3388" s="8" t="s">
        <v>4195</v>
      </c>
      <c r="F3388" s="8" t="s">
        <v>30</v>
      </c>
    </row>
    <row r="3389" spans="1:6" ht="28.8">
      <c r="A3389" s="8">
        <v>3225</v>
      </c>
      <c r="B3389" s="8" t="s">
        <v>3292</v>
      </c>
      <c r="C3389" s="8">
        <v>4</v>
      </c>
      <c r="D3389" s="8" t="s">
        <v>3929</v>
      </c>
      <c r="E3389" s="8" t="s">
        <v>3930</v>
      </c>
      <c r="F3389" s="8" t="s">
        <v>30</v>
      </c>
    </row>
    <row r="3390" spans="1:6" ht="28.8">
      <c r="A3390" s="8">
        <v>3245</v>
      </c>
      <c r="B3390" s="8" t="s">
        <v>3292</v>
      </c>
      <c r="C3390" s="8">
        <v>1</v>
      </c>
      <c r="D3390" s="8" t="s">
        <v>4196</v>
      </c>
      <c r="E3390" s="8" t="s">
        <v>573</v>
      </c>
      <c r="F3390" s="8" t="s">
        <v>30</v>
      </c>
    </row>
    <row r="3391" spans="1:6" ht="100.8">
      <c r="A3391" s="8">
        <v>4210</v>
      </c>
      <c r="B3391" s="8" t="s">
        <v>3292</v>
      </c>
      <c r="C3391" s="8">
        <v>2</v>
      </c>
      <c r="D3391" s="8" t="s">
        <v>3922</v>
      </c>
      <c r="E3391" s="8" t="s">
        <v>3923</v>
      </c>
      <c r="F3391" s="8" t="s">
        <v>30</v>
      </c>
    </row>
    <row r="3392" spans="1:6">
      <c r="A3392" s="8">
        <v>3637</v>
      </c>
      <c r="B3392" s="8" t="s">
        <v>3292</v>
      </c>
      <c r="C3392" s="8">
        <v>4</v>
      </c>
      <c r="D3392" s="8" t="s">
        <v>4197</v>
      </c>
      <c r="E3392" s="8" t="s">
        <v>633</v>
      </c>
      <c r="F3392" s="8" t="s">
        <v>30</v>
      </c>
    </row>
    <row r="3393" spans="1:6" ht="72">
      <c r="A3393" s="8">
        <v>4204</v>
      </c>
      <c r="B3393" s="8" t="s">
        <v>3292</v>
      </c>
      <c r="C3393" s="8">
        <v>2</v>
      </c>
      <c r="D3393" s="8" t="s">
        <v>3335</v>
      </c>
      <c r="E3393" s="8" t="s">
        <v>3336</v>
      </c>
      <c r="F3393" s="8" t="s">
        <v>30</v>
      </c>
    </row>
    <row r="3394" spans="1:6" ht="28.8">
      <c r="A3394" s="8">
        <v>3642</v>
      </c>
      <c r="B3394" s="8" t="s">
        <v>3292</v>
      </c>
      <c r="C3394" s="8">
        <v>5</v>
      </c>
      <c r="D3394" s="8" t="s">
        <v>4198</v>
      </c>
      <c r="E3394" s="8" t="s">
        <v>4199</v>
      </c>
      <c r="F3394" s="8" t="s">
        <v>30</v>
      </c>
    </row>
    <row r="3395" spans="1:6">
      <c r="A3395" s="8">
        <v>3659</v>
      </c>
      <c r="B3395" s="8" t="s">
        <v>3292</v>
      </c>
      <c r="C3395" s="8">
        <v>3</v>
      </c>
      <c r="D3395" s="8" t="s">
        <v>4200</v>
      </c>
      <c r="E3395" s="8" t="s">
        <v>1186</v>
      </c>
      <c r="F3395" s="8" t="s">
        <v>30</v>
      </c>
    </row>
    <row r="3396" spans="1:6" ht="28.8">
      <c r="A3396" s="8">
        <v>4479</v>
      </c>
      <c r="B3396" s="8" t="s">
        <v>3292</v>
      </c>
      <c r="C3396" s="8">
        <v>4</v>
      </c>
      <c r="D3396" s="8" t="s">
        <v>4201</v>
      </c>
      <c r="E3396" s="8" t="s">
        <v>4202</v>
      </c>
      <c r="F3396" s="8" t="s">
        <v>30</v>
      </c>
    </row>
    <row r="3397" spans="1:6" ht="72">
      <c r="A3397" s="8">
        <v>5303</v>
      </c>
      <c r="B3397" s="8" t="s">
        <v>3292</v>
      </c>
      <c r="C3397" s="8">
        <v>3</v>
      </c>
      <c r="D3397" s="8" t="s">
        <v>4203</v>
      </c>
      <c r="E3397" s="8" t="s">
        <v>4204</v>
      </c>
      <c r="F3397" s="8" t="s">
        <v>30</v>
      </c>
    </row>
    <row r="3398" spans="1:6">
      <c r="A3398" s="8">
        <v>291</v>
      </c>
      <c r="B3398" s="8" t="s">
        <v>3292</v>
      </c>
      <c r="C3398" s="8">
        <v>5</v>
      </c>
      <c r="D3398" s="8" t="s">
        <v>4205</v>
      </c>
      <c r="E3398" s="8" t="s">
        <v>4206</v>
      </c>
      <c r="F3398" s="8" t="s">
        <v>30</v>
      </c>
    </row>
    <row r="3399" spans="1:6" ht="28.8">
      <c r="A3399" s="8">
        <v>341</v>
      </c>
      <c r="B3399" s="8" t="s">
        <v>3292</v>
      </c>
      <c r="C3399" s="8">
        <v>3</v>
      </c>
      <c r="D3399" s="8" t="s">
        <v>4207</v>
      </c>
      <c r="E3399" s="8" t="s">
        <v>4208</v>
      </c>
      <c r="F3399" s="8" t="s">
        <v>30</v>
      </c>
    </row>
    <row r="3400" spans="1:6" ht="43.2">
      <c r="A3400" s="8">
        <v>9100</v>
      </c>
      <c r="B3400" s="8" t="s">
        <v>3292</v>
      </c>
      <c r="C3400" s="8">
        <v>1</v>
      </c>
      <c r="D3400" s="8" t="s">
        <v>4209</v>
      </c>
      <c r="E3400" s="8" t="s">
        <v>866</v>
      </c>
      <c r="F3400" s="8" t="s">
        <v>30</v>
      </c>
    </row>
    <row r="3401" spans="1:6" ht="28.8">
      <c r="A3401" s="8">
        <v>6635</v>
      </c>
      <c r="B3401" s="8" t="s">
        <v>3292</v>
      </c>
      <c r="C3401" s="8">
        <v>1</v>
      </c>
      <c r="D3401" s="8" t="s">
        <v>3736</v>
      </c>
      <c r="E3401" s="8" t="s">
        <v>3737</v>
      </c>
      <c r="F3401" s="8" t="s">
        <v>30</v>
      </c>
    </row>
    <row r="3402" spans="1:6" ht="43.2">
      <c r="A3402" s="8">
        <v>6638</v>
      </c>
      <c r="B3402" s="8" t="s">
        <v>3292</v>
      </c>
      <c r="C3402" s="8">
        <v>2</v>
      </c>
      <c r="D3402" s="8" t="s">
        <v>4210</v>
      </c>
      <c r="E3402" s="8" t="s">
        <v>4211</v>
      </c>
      <c r="F3402" s="8" t="s">
        <v>30</v>
      </c>
    </row>
    <row r="3403" spans="1:6" ht="57.6">
      <c r="A3403" s="8">
        <v>6639</v>
      </c>
      <c r="B3403" s="8" t="s">
        <v>3292</v>
      </c>
      <c r="C3403" s="8">
        <v>1</v>
      </c>
      <c r="D3403" s="8" t="s">
        <v>4212</v>
      </c>
      <c r="E3403" s="8" t="s">
        <v>1084</v>
      </c>
      <c r="F3403" s="8" t="s">
        <v>30</v>
      </c>
    </row>
    <row r="3404" spans="1:6" ht="28.8">
      <c r="A3404" s="8">
        <v>9081</v>
      </c>
      <c r="B3404" s="8" t="s">
        <v>3292</v>
      </c>
      <c r="C3404" s="8">
        <v>4</v>
      </c>
      <c r="D3404" s="8" t="s">
        <v>4093</v>
      </c>
      <c r="E3404" s="8" t="s">
        <v>4094</v>
      </c>
      <c r="F3404" s="8" t="s">
        <v>30</v>
      </c>
    </row>
    <row r="3405" spans="1:6" ht="28.8">
      <c r="A3405" s="8">
        <v>9058</v>
      </c>
      <c r="B3405" s="8" t="s">
        <v>3292</v>
      </c>
      <c r="C3405" s="8">
        <v>5</v>
      </c>
      <c r="D3405" s="8" t="s">
        <v>4213</v>
      </c>
      <c r="E3405" s="8" t="s">
        <v>4214</v>
      </c>
      <c r="F3405" s="8" t="s">
        <v>30</v>
      </c>
    </row>
    <row r="3406" spans="1:6">
      <c r="A3406" s="8">
        <v>6646</v>
      </c>
      <c r="B3406" s="8" t="s">
        <v>3292</v>
      </c>
      <c r="C3406" s="8">
        <v>5</v>
      </c>
      <c r="D3406" s="8" t="s">
        <v>4215</v>
      </c>
      <c r="E3406" s="8" t="s">
        <v>633</v>
      </c>
      <c r="F3406" s="8" t="s">
        <v>30</v>
      </c>
    </row>
    <row r="3407" spans="1:6" ht="57.6">
      <c r="A3407" s="8">
        <v>9042</v>
      </c>
      <c r="B3407" s="8" t="s">
        <v>3292</v>
      </c>
      <c r="C3407" s="8">
        <v>1</v>
      </c>
      <c r="D3407" s="8" t="s">
        <v>3875</v>
      </c>
      <c r="E3407" s="8" t="s">
        <v>3876</v>
      </c>
      <c r="F3407" s="8" t="s">
        <v>30</v>
      </c>
    </row>
    <row r="3408" spans="1:6" ht="28.8">
      <c r="A3408" s="8">
        <v>6687</v>
      </c>
      <c r="B3408" s="8" t="s">
        <v>3292</v>
      </c>
      <c r="C3408" s="8">
        <v>4</v>
      </c>
      <c r="D3408" s="8" t="s">
        <v>4216</v>
      </c>
      <c r="E3408" s="8" t="s">
        <v>4217</v>
      </c>
      <c r="F3408" s="8" t="s">
        <v>30</v>
      </c>
    </row>
    <row r="3409" spans="1:6" ht="28.8">
      <c r="A3409" s="8">
        <v>8995</v>
      </c>
      <c r="B3409" s="8" t="s">
        <v>3292</v>
      </c>
      <c r="C3409" s="8">
        <v>5</v>
      </c>
      <c r="D3409" s="8" t="s">
        <v>3816</v>
      </c>
      <c r="E3409" s="8" t="s">
        <v>3817</v>
      </c>
      <c r="F3409" s="8" t="s">
        <v>30</v>
      </c>
    </row>
    <row r="3410" spans="1:6" ht="28.8">
      <c r="A3410" s="8">
        <v>6732</v>
      </c>
      <c r="B3410" s="8" t="s">
        <v>3292</v>
      </c>
      <c r="C3410" s="8">
        <v>3</v>
      </c>
      <c r="D3410" s="8" t="s">
        <v>4218</v>
      </c>
      <c r="E3410" s="8" t="s">
        <v>4219</v>
      </c>
      <c r="F3410" s="8" t="s">
        <v>30</v>
      </c>
    </row>
    <row r="3411" spans="1:6">
      <c r="A3411" s="8">
        <v>575</v>
      </c>
      <c r="B3411" s="8" t="s">
        <v>3292</v>
      </c>
      <c r="C3411" s="8">
        <v>5</v>
      </c>
      <c r="D3411" s="8" t="s">
        <v>4220</v>
      </c>
      <c r="E3411" s="8" t="s">
        <v>4221</v>
      </c>
      <c r="F3411" s="8" t="s">
        <v>30</v>
      </c>
    </row>
    <row r="3412" spans="1:6">
      <c r="A3412" s="8">
        <v>6751</v>
      </c>
      <c r="B3412" s="8" t="s">
        <v>3292</v>
      </c>
      <c r="C3412" s="8">
        <v>1</v>
      </c>
      <c r="D3412" s="8" t="s">
        <v>4222</v>
      </c>
      <c r="E3412" s="8" t="s">
        <v>4223</v>
      </c>
      <c r="F3412" s="8" t="s">
        <v>30</v>
      </c>
    </row>
    <row r="3413" spans="1:6" ht="28.8">
      <c r="A3413" s="8">
        <v>6628</v>
      </c>
      <c r="B3413" s="8" t="s">
        <v>3292</v>
      </c>
      <c r="C3413" s="8">
        <v>2</v>
      </c>
      <c r="D3413" s="8" t="s">
        <v>4224</v>
      </c>
      <c r="E3413" s="8" t="s">
        <v>936</v>
      </c>
      <c r="F3413" s="8" t="s">
        <v>30</v>
      </c>
    </row>
    <row r="3414" spans="1:6" ht="28.8">
      <c r="A3414" s="8">
        <v>6764</v>
      </c>
      <c r="B3414" s="8" t="s">
        <v>3292</v>
      </c>
      <c r="C3414" s="8">
        <v>3</v>
      </c>
      <c r="D3414" s="8" t="s">
        <v>4084</v>
      </c>
      <c r="E3414" s="8" t="s">
        <v>783</v>
      </c>
      <c r="F3414" s="8" t="s">
        <v>30</v>
      </c>
    </row>
    <row r="3415" spans="1:6" ht="72">
      <c r="A3415" s="8">
        <v>2977</v>
      </c>
      <c r="B3415" s="8" t="s">
        <v>3292</v>
      </c>
      <c r="C3415" s="8">
        <v>5</v>
      </c>
      <c r="D3415" s="8" t="s">
        <v>4012</v>
      </c>
      <c r="E3415" s="8" t="s">
        <v>4013</v>
      </c>
      <c r="F3415" s="8" t="s">
        <v>30</v>
      </c>
    </row>
    <row r="3416" spans="1:6" ht="43.2">
      <c r="A3416" s="8">
        <v>559</v>
      </c>
      <c r="B3416" s="8" t="s">
        <v>3292</v>
      </c>
      <c r="C3416" s="8">
        <v>3</v>
      </c>
      <c r="D3416" s="8" t="s">
        <v>4225</v>
      </c>
      <c r="E3416" s="8" t="s">
        <v>4226</v>
      </c>
      <c r="F3416" s="8" t="s">
        <v>30</v>
      </c>
    </row>
    <row r="3417" spans="1:6">
      <c r="A3417" s="8">
        <v>551</v>
      </c>
      <c r="B3417" s="8" t="s">
        <v>3292</v>
      </c>
      <c r="C3417" s="8">
        <v>4</v>
      </c>
      <c r="D3417" s="8" t="s">
        <v>4227</v>
      </c>
      <c r="E3417" s="8" t="s">
        <v>4228</v>
      </c>
      <c r="F3417" s="8" t="s">
        <v>30</v>
      </c>
    </row>
    <row r="3418" spans="1:6">
      <c r="A3418" s="8">
        <v>441</v>
      </c>
      <c r="B3418" s="8" t="s">
        <v>3292</v>
      </c>
      <c r="C3418" s="8">
        <v>3</v>
      </c>
      <c r="D3418" s="8" t="s">
        <v>4229</v>
      </c>
      <c r="E3418" s="8" t="s">
        <v>480</v>
      </c>
      <c r="F3418" s="8" t="s">
        <v>30</v>
      </c>
    </row>
    <row r="3419" spans="1:6" ht="43.2">
      <c r="A3419" s="8">
        <v>143</v>
      </c>
      <c r="B3419" s="8" t="s">
        <v>3292</v>
      </c>
      <c r="C3419" s="8">
        <v>1</v>
      </c>
      <c r="D3419" s="8" t="s">
        <v>3744</v>
      </c>
      <c r="E3419" s="8" t="s">
        <v>3745</v>
      </c>
      <c r="F3419" s="8" t="s">
        <v>30</v>
      </c>
    </row>
    <row r="3420" spans="1:6">
      <c r="A3420" s="8">
        <v>401</v>
      </c>
      <c r="B3420" s="8" t="s">
        <v>3292</v>
      </c>
      <c r="C3420" s="8">
        <v>3</v>
      </c>
      <c r="D3420" s="8" t="s">
        <v>4230</v>
      </c>
      <c r="E3420" s="8" t="s">
        <v>480</v>
      </c>
      <c r="F3420" s="8" t="s">
        <v>30</v>
      </c>
    </row>
    <row r="3421" spans="1:6">
      <c r="A3421" s="8">
        <v>353</v>
      </c>
      <c r="B3421" s="8" t="s">
        <v>3292</v>
      </c>
      <c r="C3421" s="8">
        <v>2</v>
      </c>
      <c r="D3421" s="8" t="s">
        <v>4231</v>
      </c>
      <c r="E3421" s="8" t="s">
        <v>4232</v>
      </c>
      <c r="F3421" s="8" t="s">
        <v>30</v>
      </c>
    </row>
    <row r="3422" spans="1:6" ht="43.2">
      <c r="A3422" s="8">
        <v>5277</v>
      </c>
      <c r="B3422" s="8" t="s">
        <v>3292</v>
      </c>
      <c r="C3422" s="8">
        <v>1</v>
      </c>
      <c r="D3422" s="8" t="s">
        <v>3358</v>
      </c>
      <c r="E3422" s="8" t="s">
        <v>3359</v>
      </c>
      <c r="F3422" s="8" t="s">
        <v>30</v>
      </c>
    </row>
    <row r="3423" spans="1:6" ht="72">
      <c r="A3423" s="8">
        <v>9416</v>
      </c>
      <c r="B3423" s="8" t="s">
        <v>3292</v>
      </c>
      <c r="C3423" s="8">
        <v>1</v>
      </c>
      <c r="D3423" s="8" t="s">
        <v>4233</v>
      </c>
      <c r="E3423" s="8" t="s">
        <v>2734</v>
      </c>
      <c r="F3423" s="8" t="s">
        <v>30</v>
      </c>
    </row>
    <row r="3424" spans="1:6" ht="28.8">
      <c r="A3424" s="8">
        <v>340</v>
      </c>
      <c r="B3424" s="8" t="s">
        <v>3292</v>
      </c>
      <c r="C3424" s="8">
        <v>5</v>
      </c>
      <c r="D3424" s="8" t="s">
        <v>3795</v>
      </c>
      <c r="E3424" s="8" t="s">
        <v>3796</v>
      </c>
      <c r="F3424" s="8" t="s">
        <v>30</v>
      </c>
    </row>
    <row r="3425" spans="1:6" ht="57.6">
      <c r="A3425" s="8">
        <v>134</v>
      </c>
      <c r="B3425" s="8" t="s">
        <v>3292</v>
      </c>
      <c r="C3425" s="8">
        <v>1</v>
      </c>
      <c r="D3425" s="8" t="s">
        <v>3755</v>
      </c>
      <c r="E3425" s="8" t="s">
        <v>3756</v>
      </c>
      <c r="F3425" s="8" t="s">
        <v>30</v>
      </c>
    </row>
    <row r="3426" spans="1:6" ht="28.8">
      <c r="A3426" s="8">
        <v>5408</v>
      </c>
      <c r="B3426" s="8" t="s">
        <v>3292</v>
      </c>
      <c r="C3426" s="8">
        <v>5</v>
      </c>
      <c r="D3426" s="8" t="s">
        <v>3409</v>
      </c>
      <c r="E3426" s="8" t="s">
        <v>3410</v>
      </c>
      <c r="F3426" s="8" t="s">
        <v>30</v>
      </c>
    </row>
    <row r="3427" spans="1:6" ht="72">
      <c r="A3427" s="8">
        <v>7861</v>
      </c>
      <c r="B3427" s="8" t="s">
        <v>3292</v>
      </c>
      <c r="C3427" s="8">
        <v>1</v>
      </c>
      <c r="D3427" s="8" t="s">
        <v>4234</v>
      </c>
      <c r="E3427" s="8" t="s">
        <v>4235</v>
      </c>
      <c r="F3427" s="8" t="s">
        <v>30</v>
      </c>
    </row>
    <row r="3428" spans="1:6" ht="129.6">
      <c r="A3428" s="8">
        <v>5294</v>
      </c>
      <c r="B3428" s="8" t="s">
        <v>3292</v>
      </c>
      <c r="C3428" s="8">
        <v>3</v>
      </c>
      <c r="D3428" s="8" t="s">
        <v>3843</v>
      </c>
      <c r="E3428" s="8" t="s">
        <v>3844</v>
      </c>
      <c r="F3428" s="8" t="s">
        <v>30</v>
      </c>
    </row>
    <row r="3429" spans="1:6" ht="28.8">
      <c r="A3429" s="8">
        <v>6770</v>
      </c>
      <c r="B3429" s="8" t="s">
        <v>3292</v>
      </c>
      <c r="C3429" s="8">
        <v>1</v>
      </c>
      <c r="D3429" s="8" t="s">
        <v>4236</v>
      </c>
      <c r="E3429" s="8" t="s">
        <v>4237</v>
      </c>
      <c r="F3429" s="8" t="s">
        <v>30</v>
      </c>
    </row>
    <row r="3430" spans="1:6" ht="28.8">
      <c r="A3430" s="8">
        <v>6682</v>
      </c>
      <c r="B3430" s="8" t="s">
        <v>3292</v>
      </c>
      <c r="C3430" s="8">
        <v>1</v>
      </c>
      <c r="D3430" s="8" t="s">
        <v>4238</v>
      </c>
      <c r="E3430" s="8" t="s">
        <v>2436</v>
      </c>
      <c r="F3430" s="8" t="s">
        <v>30</v>
      </c>
    </row>
    <row r="3431" spans="1:6" ht="28.8">
      <c r="A3431" s="8">
        <v>6786</v>
      </c>
      <c r="B3431" s="8" t="s">
        <v>3292</v>
      </c>
      <c r="C3431" s="8">
        <v>3</v>
      </c>
      <c r="D3431" s="8" t="s">
        <v>3848</v>
      </c>
      <c r="E3431" s="8" t="s">
        <v>3849</v>
      </c>
      <c r="F3431" s="8" t="s">
        <v>30</v>
      </c>
    </row>
    <row r="3432" spans="1:6" ht="57.6">
      <c r="A3432" s="8">
        <v>6434</v>
      </c>
      <c r="B3432" s="8" t="s">
        <v>3292</v>
      </c>
      <c r="C3432" s="8">
        <v>2</v>
      </c>
      <c r="D3432" s="8" t="s">
        <v>3818</v>
      </c>
      <c r="E3432" s="8" t="s">
        <v>3819</v>
      </c>
      <c r="F3432" s="8" t="s">
        <v>30</v>
      </c>
    </row>
    <row r="3433" spans="1:6" ht="43.2">
      <c r="A3433" s="8">
        <v>6437</v>
      </c>
      <c r="B3433" s="8" t="s">
        <v>3292</v>
      </c>
      <c r="C3433" s="8">
        <v>2</v>
      </c>
      <c r="D3433" s="8" t="s">
        <v>3782</v>
      </c>
      <c r="E3433" s="8" t="s">
        <v>3783</v>
      </c>
      <c r="F3433" s="8" t="s">
        <v>30</v>
      </c>
    </row>
    <row r="3434" spans="1:6" ht="72">
      <c r="A3434" s="8">
        <v>9383</v>
      </c>
      <c r="B3434" s="8" t="s">
        <v>3292</v>
      </c>
      <c r="C3434" s="8">
        <v>1</v>
      </c>
      <c r="D3434" s="8" t="s">
        <v>3916</v>
      </c>
      <c r="E3434" s="8" t="s">
        <v>3917</v>
      </c>
      <c r="F3434" s="8" t="s">
        <v>30</v>
      </c>
    </row>
    <row r="3435" spans="1:6" ht="57.6">
      <c r="A3435" s="8">
        <v>6453</v>
      </c>
      <c r="B3435" s="8" t="s">
        <v>3292</v>
      </c>
      <c r="C3435" s="8">
        <v>1</v>
      </c>
      <c r="D3435" s="8" t="s">
        <v>3855</v>
      </c>
      <c r="E3435" s="8" t="s">
        <v>3856</v>
      </c>
      <c r="F3435" s="8" t="s">
        <v>30</v>
      </c>
    </row>
    <row r="3436" spans="1:6" ht="43.2">
      <c r="A3436" s="8">
        <v>6415</v>
      </c>
      <c r="B3436" s="8" t="s">
        <v>3292</v>
      </c>
      <c r="C3436" s="8">
        <v>5</v>
      </c>
      <c r="D3436" s="8" t="s">
        <v>3814</v>
      </c>
      <c r="E3436" s="8" t="s">
        <v>3815</v>
      </c>
      <c r="F3436" s="8" t="s">
        <v>30</v>
      </c>
    </row>
    <row r="3437" spans="1:6" ht="28.8">
      <c r="A3437" s="8">
        <v>6621</v>
      </c>
      <c r="B3437" s="8" t="s">
        <v>3292</v>
      </c>
      <c r="C3437" s="8">
        <v>4</v>
      </c>
      <c r="D3437" s="8" t="s">
        <v>3767</v>
      </c>
      <c r="E3437" s="8" t="s">
        <v>3768</v>
      </c>
      <c r="F3437" s="8" t="s">
        <v>30</v>
      </c>
    </row>
    <row r="3438" spans="1:6" ht="28.8">
      <c r="A3438" s="8">
        <v>9153</v>
      </c>
      <c r="B3438" s="8" t="s">
        <v>3292</v>
      </c>
      <c r="C3438" s="8">
        <v>1</v>
      </c>
      <c r="D3438" s="8" t="s">
        <v>4239</v>
      </c>
      <c r="E3438" s="8" t="s">
        <v>4240</v>
      </c>
      <c r="F3438" s="8" t="s">
        <v>30</v>
      </c>
    </row>
    <row r="3439" spans="1:6" ht="28.8">
      <c r="A3439" s="8">
        <v>9109</v>
      </c>
      <c r="B3439" s="8" t="s">
        <v>3292</v>
      </c>
      <c r="C3439" s="8">
        <v>4</v>
      </c>
      <c r="D3439" s="8" t="s">
        <v>4241</v>
      </c>
      <c r="E3439" s="8" t="s">
        <v>4242</v>
      </c>
      <c r="F3439" s="8" t="s">
        <v>30</v>
      </c>
    </row>
    <row r="3440" spans="1:6" ht="28.8">
      <c r="A3440" s="8">
        <v>8935</v>
      </c>
      <c r="B3440" s="8" t="s">
        <v>3292</v>
      </c>
      <c r="C3440" s="8">
        <v>3</v>
      </c>
      <c r="D3440" s="8" t="s">
        <v>4243</v>
      </c>
      <c r="E3440" s="8" t="s">
        <v>4244</v>
      </c>
      <c r="F3440" s="8" t="s">
        <v>30</v>
      </c>
    </row>
    <row r="3441" spans="1:6" ht="28.8">
      <c r="A3441" s="8">
        <v>6839</v>
      </c>
      <c r="B3441" s="8" t="s">
        <v>3292</v>
      </c>
      <c r="C3441" s="8">
        <v>1</v>
      </c>
      <c r="D3441" s="8" t="s">
        <v>4085</v>
      </c>
      <c r="E3441" s="8" t="s">
        <v>4086</v>
      </c>
      <c r="F3441" s="8" t="s">
        <v>30</v>
      </c>
    </row>
    <row r="3442" spans="1:6" ht="28.8">
      <c r="A3442" s="8">
        <v>6846</v>
      </c>
      <c r="B3442" s="8" t="s">
        <v>3292</v>
      </c>
      <c r="C3442" s="8">
        <v>3</v>
      </c>
      <c r="D3442" s="8" t="s">
        <v>4087</v>
      </c>
      <c r="E3442" s="8" t="s">
        <v>4088</v>
      </c>
      <c r="F3442" s="8" t="s">
        <v>30</v>
      </c>
    </row>
    <row r="3443" spans="1:6" ht="28.8">
      <c r="A3443" s="8">
        <v>8954</v>
      </c>
      <c r="B3443" s="8" t="s">
        <v>3292</v>
      </c>
      <c r="C3443" s="8">
        <v>4</v>
      </c>
      <c r="D3443" s="8" t="s">
        <v>3738</v>
      </c>
      <c r="E3443" s="8" t="s">
        <v>3739</v>
      </c>
      <c r="F3443" s="8" t="s">
        <v>30</v>
      </c>
    </row>
    <row r="3444" spans="1:6" ht="57.6">
      <c r="A3444" s="8">
        <v>5946</v>
      </c>
      <c r="B3444" s="8" t="s">
        <v>3292</v>
      </c>
      <c r="C3444" s="8">
        <v>1</v>
      </c>
      <c r="D3444" s="8" t="s">
        <v>3874</v>
      </c>
      <c r="E3444" s="8" t="s">
        <v>464</v>
      </c>
      <c r="F3444" s="8" t="s">
        <v>30</v>
      </c>
    </row>
    <row r="3445" spans="1:6">
      <c r="A3445" s="8">
        <v>6793</v>
      </c>
      <c r="B3445" s="8" t="s">
        <v>3292</v>
      </c>
      <c r="C3445" s="8">
        <v>3</v>
      </c>
      <c r="D3445" s="8" t="s">
        <v>4245</v>
      </c>
      <c r="E3445" s="8" t="s">
        <v>1914</v>
      </c>
      <c r="F3445" s="8" t="s">
        <v>30</v>
      </c>
    </row>
    <row r="3446" spans="1:6" ht="43.2">
      <c r="A3446" s="8">
        <v>8930</v>
      </c>
      <c r="B3446" s="8" t="s">
        <v>3292</v>
      </c>
      <c r="C3446" s="8">
        <v>1</v>
      </c>
      <c r="D3446" s="8" t="s">
        <v>4246</v>
      </c>
      <c r="E3446" s="8" t="s">
        <v>4247</v>
      </c>
      <c r="F3446" s="8" t="s">
        <v>30</v>
      </c>
    </row>
    <row r="3447" spans="1:6">
      <c r="A3447" s="8">
        <v>6908</v>
      </c>
      <c r="B3447" s="8" t="s">
        <v>3292</v>
      </c>
      <c r="C3447" s="8">
        <v>4</v>
      </c>
      <c r="D3447" s="8" t="s">
        <v>4248</v>
      </c>
      <c r="E3447" s="8" t="s">
        <v>633</v>
      </c>
      <c r="F3447" s="8" t="s">
        <v>30</v>
      </c>
    </row>
    <row r="3448" spans="1:6" ht="28.8">
      <c r="A3448" s="8">
        <v>6912</v>
      </c>
      <c r="B3448" s="8" t="s">
        <v>3292</v>
      </c>
      <c r="C3448" s="8">
        <v>3</v>
      </c>
      <c r="D3448" s="8" t="s">
        <v>4092</v>
      </c>
      <c r="E3448" s="8" t="s">
        <v>2329</v>
      </c>
      <c r="F3448" s="8" t="s">
        <v>30</v>
      </c>
    </row>
    <row r="3449" spans="1:6" ht="86.4">
      <c r="A3449" s="8">
        <v>6970</v>
      </c>
      <c r="B3449" s="8" t="s">
        <v>3292</v>
      </c>
      <c r="C3449" s="8">
        <v>1</v>
      </c>
      <c r="D3449" s="8" t="s">
        <v>4032</v>
      </c>
      <c r="E3449" s="8" t="s">
        <v>4033</v>
      </c>
      <c r="F3449" s="8" t="s">
        <v>30</v>
      </c>
    </row>
    <row r="3450" spans="1:6" ht="100.8">
      <c r="A3450" s="8">
        <v>7017</v>
      </c>
      <c r="B3450" s="8" t="s">
        <v>3292</v>
      </c>
      <c r="C3450" s="8">
        <v>1</v>
      </c>
      <c r="D3450" s="8" t="s">
        <v>4030</v>
      </c>
      <c r="E3450" s="8" t="s">
        <v>4031</v>
      </c>
      <c r="F3450" s="8" t="s">
        <v>30</v>
      </c>
    </row>
    <row r="3451" spans="1:6">
      <c r="A3451" s="8">
        <v>6851</v>
      </c>
      <c r="B3451" s="8" t="s">
        <v>3292</v>
      </c>
      <c r="C3451" s="8">
        <v>2</v>
      </c>
      <c r="D3451" s="8" t="s">
        <v>4249</v>
      </c>
      <c r="E3451" s="8" t="s">
        <v>2436</v>
      </c>
      <c r="F3451" s="8" t="s">
        <v>30</v>
      </c>
    </row>
    <row r="3452" spans="1:6" ht="57.6">
      <c r="A3452" s="8">
        <v>7032</v>
      </c>
      <c r="B3452" s="8" t="s">
        <v>3292</v>
      </c>
      <c r="C3452" s="8">
        <v>1</v>
      </c>
      <c r="D3452" s="8" t="s">
        <v>3717</v>
      </c>
      <c r="E3452" s="8" t="s">
        <v>3718</v>
      </c>
      <c r="F3452" s="8" t="s">
        <v>30</v>
      </c>
    </row>
    <row r="3453" spans="1:6" ht="86.4">
      <c r="A3453" s="8">
        <v>7037</v>
      </c>
      <c r="B3453" s="8" t="s">
        <v>3292</v>
      </c>
      <c r="C3453" s="8">
        <v>1</v>
      </c>
      <c r="D3453" s="8" t="s">
        <v>4250</v>
      </c>
      <c r="E3453" s="8" t="s">
        <v>4251</v>
      </c>
      <c r="F3453" s="8" t="s">
        <v>30</v>
      </c>
    </row>
    <row r="3454" spans="1:6" ht="100.8">
      <c r="A3454" s="8">
        <v>7039</v>
      </c>
      <c r="B3454" s="8" t="s">
        <v>3292</v>
      </c>
      <c r="C3454" s="8">
        <v>3</v>
      </c>
      <c r="D3454" s="8" t="s">
        <v>3956</v>
      </c>
      <c r="E3454" s="8" t="s">
        <v>3957</v>
      </c>
      <c r="F3454" s="8" t="s">
        <v>30</v>
      </c>
    </row>
    <row r="3455" spans="1:6" ht="57.6">
      <c r="A3455" s="8">
        <v>6968</v>
      </c>
      <c r="B3455" s="8" t="s">
        <v>3292</v>
      </c>
      <c r="C3455" s="8">
        <v>4</v>
      </c>
      <c r="D3455" s="8" t="s">
        <v>3740</v>
      </c>
      <c r="E3455" s="8" t="s">
        <v>3741</v>
      </c>
      <c r="F3455" s="8" t="s">
        <v>30</v>
      </c>
    </row>
    <row r="3456" spans="1:6" ht="43.2">
      <c r="A3456" s="8">
        <v>8921</v>
      </c>
      <c r="B3456" s="8" t="s">
        <v>3292</v>
      </c>
      <c r="C3456" s="8">
        <v>1</v>
      </c>
      <c r="D3456" s="8" t="s">
        <v>4252</v>
      </c>
      <c r="E3456" s="8" t="s">
        <v>1490</v>
      </c>
      <c r="F3456" s="8" t="s">
        <v>30</v>
      </c>
    </row>
    <row r="3457" spans="1:6" ht="100.8">
      <c r="A3457" s="8">
        <v>6215</v>
      </c>
      <c r="B3457" s="8" t="s">
        <v>4253</v>
      </c>
      <c r="C3457" s="8">
        <v>1</v>
      </c>
      <c r="D3457" s="8" t="s">
        <v>4254</v>
      </c>
      <c r="E3457" s="8" t="s">
        <v>17</v>
      </c>
      <c r="F3457" s="8" t="s">
        <v>14</v>
      </c>
    </row>
    <row r="3458" spans="1:6" ht="43.2">
      <c r="A3458" s="8">
        <v>8876</v>
      </c>
      <c r="B3458" s="8" t="s">
        <v>4253</v>
      </c>
      <c r="C3458" s="8">
        <v>4</v>
      </c>
      <c r="D3458" s="8" t="s">
        <v>4255</v>
      </c>
      <c r="E3458" s="8" t="s">
        <v>4256</v>
      </c>
      <c r="F3458" s="8" t="s">
        <v>38</v>
      </c>
    </row>
    <row r="3459" spans="1:6" ht="57.6">
      <c r="A3459" s="8">
        <v>6363</v>
      </c>
      <c r="B3459" s="8" t="s">
        <v>4253</v>
      </c>
      <c r="C3459" s="8">
        <v>3</v>
      </c>
      <c r="D3459" s="8" t="s">
        <v>4257</v>
      </c>
      <c r="E3459" s="8" t="s">
        <v>4258</v>
      </c>
      <c r="F3459" s="8" t="s">
        <v>14</v>
      </c>
    </row>
    <row r="3460" spans="1:6">
      <c r="A3460" s="8">
        <v>5367</v>
      </c>
      <c r="B3460" s="8" t="s">
        <v>4253</v>
      </c>
      <c r="C3460" s="8">
        <v>5</v>
      </c>
      <c r="D3460" s="8" t="s">
        <v>4259</v>
      </c>
      <c r="E3460" s="8" t="s">
        <v>1134</v>
      </c>
      <c r="F3460" s="8" t="s">
        <v>14</v>
      </c>
    </row>
    <row r="3461" spans="1:6" ht="57.6">
      <c r="A3461" s="8">
        <v>6294</v>
      </c>
      <c r="B3461" s="8" t="s">
        <v>4253</v>
      </c>
      <c r="C3461" s="8">
        <v>3</v>
      </c>
      <c r="D3461" s="8" t="s">
        <v>4260</v>
      </c>
      <c r="E3461" s="8" t="s">
        <v>4261</v>
      </c>
      <c r="F3461" s="8" t="s">
        <v>14</v>
      </c>
    </row>
    <row r="3462" spans="1:6" ht="43.2">
      <c r="A3462" s="8">
        <v>9418</v>
      </c>
      <c r="B3462" s="8" t="s">
        <v>4253</v>
      </c>
      <c r="C3462" s="8">
        <v>3</v>
      </c>
      <c r="D3462" s="8" t="s">
        <v>4262</v>
      </c>
      <c r="E3462" s="8" t="s">
        <v>4263</v>
      </c>
      <c r="F3462" s="8" t="s">
        <v>14</v>
      </c>
    </row>
    <row r="3463" spans="1:6" ht="28.8">
      <c r="A3463" s="8">
        <v>9215</v>
      </c>
      <c r="B3463" s="8" t="s">
        <v>4253</v>
      </c>
      <c r="C3463" s="8">
        <v>4</v>
      </c>
      <c r="D3463" s="8" t="s">
        <v>4264</v>
      </c>
      <c r="E3463" s="8" t="s">
        <v>478</v>
      </c>
      <c r="F3463" s="8" t="s">
        <v>14</v>
      </c>
    </row>
    <row r="3464" spans="1:6" ht="86.4">
      <c r="A3464" s="8">
        <v>4193</v>
      </c>
      <c r="B3464" s="8" t="s">
        <v>4253</v>
      </c>
      <c r="C3464" s="8">
        <v>2</v>
      </c>
      <c r="D3464" s="8" t="s">
        <v>4265</v>
      </c>
      <c r="E3464" s="8" t="s">
        <v>4266</v>
      </c>
      <c r="F3464" s="8" t="s">
        <v>14</v>
      </c>
    </row>
    <row r="3465" spans="1:6" ht="43.2">
      <c r="A3465" s="8">
        <v>3114</v>
      </c>
      <c r="B3465" s="8" t="s">
        <v>4253</v>
      </c>
      <c r="C3465" s="8">
        <v>1</v>
      </c>
      <c r="D3465" s="8" t="s">
        <v>4267</v>
      </c>
      <c r="E3465" s="8" t="s">
        <v>4268</v>
      </c>
      <c r="F3465" s="8" t="s">
        <v>14</v>
      </c>
    </row>
    <row r="3466" spans="1:6" ht="86.4">
      <c r="A3466" s="8">
        <v>5328</v>
      </c>
      <c r="B3466" s="8" t="s">
        <v>4253</v>
      </c>
      <c r="C3466" s="8">
        <v>1</v>
      </c>
      <c r="D3466" s="8" t="s">
        <v>4269</v>
      </c>
      <c r="E3466" s="8" t="s">
        <v>4270</v>
      </c>
      <c r="F3466" s="8" t="s">
        <v>14</v>
      </c>
    </row>
    <row r="3467" spans="1:6" ht="288">
      <c r="A3467" s="8">
        <v>63</v>
      </c>
      <c r="B3467" s="8" t="s">
        <v>4253</v>
      </c>
      <c r="C3467" s="8">
        <v>2</v>
      </c>
      <c r="D3467" s="8" t="s">
        <v>4271</v>
      </c>
      <c r="E3467" s="8" t="s">
        <v>4272</v>
      </c>
      <c r="F3467" s="8" t="s">
        <v>14</v>
      </c>
    </row>
    <row r="3468" spans="1:6" ht="187.2">
      <c r="A3468" s="8">
        <v>4194</v>
      </c>
      <c r="B3468" s="8" t="s">
        <v>4253</v>
      </c>
      <c r="C3468" s="8">
        <v>1</v>
      </c>
      <c r="D3468" s="8" t="s">
        <v>4273</v>
      </c>
      <c r="E3468" s="8" t="s">
        <v>20</v>
      </c>
      <c r="F3468" s="8" t="s">
        <v>14</v>
      </c>
    </row>
    <row r="3469" spans="1:6" ht="43.2">
      <c r="A3469" s="8">
        <v>6304</v>
      </c>
      <c r="B3469" s="8" t="s">
        <v>4253</v>
      </c>
      <c r="C3469" s="8">
        <v>3</v>
      </c>
      <c r="D3469" s="8" t="s">
        <v>4274</v>
      </c>
      <c r="E3469" s="8" t="s">
        <v>4275</v>
      </c>
      <c r="F3469" s="8" t="s">
        <v>14</v>
      </c>
    </row>
    <row r="3470" spans="1:6" ht="57.6">
      <c r="A3470" s="8">
        <v>4207</v>
      </c>
      <c r="B3470" s="8" t="s">
        <v>4253</v>
      </c>
      <c r="C3470" s="8">
        <v>1</v>
      </c>
      <c r="D3470" s="8" t="s">
        <v>4276</v>
      </c>
      <c r="E3470" s="8" t="s">
        <v>4277</v>
      </c>
      <c r="F3470" s="8" t="s">
        <v>14</v>
      </c>
    </row>
    <row r="3471" spans="1:6" ht="57.6">
      <c r="A3471" s="8">
        <v>87</v>
      </c>
      <c r="B3471" s="8" t="s">
        <v>4253</v>
      </c>
      <c r="C3471" s="8">
        <v>1</v>
      </c>
      <c r="D3471" s="8" t="s">
        <v>4278</v>
      </c>
      <c r="E3471" s="8" t="s">
        <v>4279</v>
      </c>
      <c r="F3471" s="8" t="s">
        <v>14</v>
      </c>
    </row>
    <row r="3472" spans="1:6" ht="43.2">
      <c r="A3472" s="8">
        <v>3213</v>
      </c>
      <c r="B3472" s="8" t="s">
        <v>4253</v>
      </c>
      <c r="C3472" s="8">
        <v>3</v>
      </c>
      <c r="D3472" s="8" t="s">
        <v>4280</v>
      </c>
      <c r="E3472" s="8" t="s">
        <v>4281</v>
      </c>
      <c r="F3472" s="8" t="s">
        <v>14</v>
      </c>
    </row>
    <row r="3473" spans="1:6" ht="43.2">
      <c r="A3473" s="8">
        <v>6255</v>
      </c>
      <c r="B3473" s="8" t="s">
        <v>4253</v>
      </c>
      <c r="C3473" s="8">
        <v>5</v>
      </c>
      <c r="D3473" s="8" t="s">
        <v>4282</v>
      </c>
      <c r="E3473" s="8" t="s">
        <v>4283</v>
      </c>
      <c r="F3473" s="8" t="s">
        <v>14</v>
      </c>
    </row>
    <row r="3474" spans="1:6" ht="86.4">
      <c r="A3474" s="8">
        <v>3049</v>
      </c>
      <c r="B3474" s="8" t="s">
        <v>4253</v>
      </c>
      <c r="C3474" s="8">
        <v>3</v>
      </c>
      <c r="D3474" s="8" t="s">
        <v>4284</v>
      </c>
      <c r="E3474" s="8" t="s">
        <v>4285</v>
      </c>
      <c r="F3474" s="8" t="s">
        <v>14</v>
      </c>
    </row>
    <row r="3475" spans="1:6" ht="72">
      <c r="A3475" s="8">
        <v>6177</v>
      </c>
      <c r="B3475" s="8" t="s">
        <v>4253</v>
      </c>
      <c r="C3475" s="8">
        <v>4</v>
      </c>
      <c r="D3475" s="8" t="s">
        <v>4286</v>
      </c>
      <c r="E3475" s="8" t="s">
        <v>4287</v>
      </c>
      <c r="F3475" s="8" t="s">
        <v>14</v>
      </c>
    </row>
    <row r="3476" spans="1:6" ht="72">
      <c r="A3476" s="8">
        <v>6167</v>
      </c>
      <c r="B3476" s="8" t="s">
        <v>4253</v>
      </c>
      <c r="C3476" s="8">
        <v>4</v>
      </c>
      <c r="D3476" s="8" t="s">
        <v>4288</v>
      </c>
      <c r="E3476" s="8" t="s">
        <v>4289</v>
      </c>
      <c r="F3476" s="8" t="s">
        <v>14</v>
      </c>
    </row>
    <row r="3477" spans="1:6" ht="72">
      <c r="A3477" s="8">
        <v>5898</v>
      </c>
      <c r="B3477" s="8" t="s">
        <v>4253</v>
      </c>
      <c r="C3477" s="8">
        <v>5</v>
      </c>
      <c r="D3477" s="8" t="s">
        <v>4290</v>
      </c>
      <c r="E3477" s="8" t="s">
        <v>4291</v>
      </c>
      <c r="F3477" s="8" t="s">
        <v>14</v>
      </c>
    </row>
    <row r="3478" spans="1:6" ht="57.6">
      <c r="A3478" s="8">
        <v>6223</v>
      </c>
      <c r="B3478" s="8" t="s">
        <v>4253</v>
      </c>
      <c r="C3478" s="8">
        <v>1</v>
      </c>
      <c r="D3478" s="8" t="s">
        <v>4292</v>
      </c>
      <c r="E3478" s="8" t="s">
        <v>4293</v>
      </c>
      <c r="F3478" s="8" t="s">
        <v>14</v>
      </c>
    </row>
    <row r="3479" spans="1:6" ht="331.2">
      <c r="A3479" s="8">
        <v>6208</v>
      </c>
      <c r="B3479" s="8" t="s">
        <v>4253</v>
      </c>
      <c r="C3479" s="8">
        <v>2</v>
      </c>
      <c r="D3479" s="8" t="s">
        <v>4294</v>
      </c>
      <c r="E3479" s="8" t="s">
        <v>4295</v>
      </c>
      <c r="F3479" s="8" t="s">
        <v>14</v>
      </c>
    </row>
    <row r="3480" spans="1:6" ht="57.6">
      <c r="A3480" s="8">
        <v>65</v>
      </c>
      <c r="B3480" s="8" t="s">
        <v>4253</v>
      </c>
      <c r="C3480" s="8">
        <v>3</v>
      </c>
      <c r="D3480" s="8" t="s">
        <v>256</v>
      </c>
      <c r="E3480" s="8" t="s">
        <v>4296</v>
      </c>
      <c r="F3480" s="8" t="s">
        <v>14</v>
      </c>
    </row>
    <row r="3481" spans="1:6" ht="115.2">
      <c r="A3481" s="8">
        <v>6206</v>
      </c>
      <c r="B3481" s="8" t="s">
        <v>4253</v>
      </c>
      <c r="C3481" s="8">
        <v>1</v>
      </c>
      <c r="D3481" s="8" t="s">
        <v>4297</v>
      </c>
      <c r="E3481" s="8" t="s">
        <v>4298</v>
      </c>
      <c r="F3481" s="8" t="s">
        <v>14</v>
      </c>
    </row>
    <row r="3482" spans="1:6" ht="100.8">
      <c r="A3482" s="8">
        <v>5305</v>
      </c>
      <c r="B3482" s="8" t="s">
        <v>4253</v>
      </c>
      <c r="C3482" s="8">
        <v>1</v>
      </c>
      <c r="D3482" s="8" t="s">
        <v>4299</v>
      </c>
      <c r="E3482" s="8" t="s">
        <v>4300</v>
      </c>
      <c r="F3482" s="8" t="s">
        <v>14</v>
      </c>
    </row>
    <row r="3483" spans="1:6" ht="28.8">
      <c r="A3483" s="8">
        <v>4311</v>
      </c>
      <c r="B3483" s="8" t="s">
        <v>4253</v>
      </c>
      <c r="C3483" s="8">
        <v>1</v>
      </c>
      <c r="D3483" s="8" t="s">
        <v>4301</v>
      </c>
      <c r="E3483" s="8" t="s">
        <v>3026</v>
      </c>
      <c r="F3483" s="8" t="s">
        <v>14</v>
      </c>
    </row>
    <row r="3484" spans="1:6" ht="86.4">
      <c r="A3484" s="8">
        <v>847</v>
      </c>
      <c r="B3484" s="8" t="s">
        <v>4253</v>
      </c>
      <c r="C3484" s="8">
        <v>1</v>
      </c>
      <c r="D3484" s="8" t="s">
        <v>4302</v>
      </c>
      <c r="E3484" s="8" t="s">
        <v>4303</v>
      </c>
      <c r="F3484" s="8" t="s">
        <v>30</v>
      </c>
    </row>
    <row r="3485" spans="1:6" ht="115.2">
      <c r="A3485" s="8">
        <v>6206</v>
      </c>
      <c r="B3485" s="8" t="s">
        <v>4253</v>
      </c>
      <c r="C3485" s="8">
        <v>1</v>
      </c>
      <c r="D3485" s="8" t="s">
        <v>4297</v>
      </c>
      <c r="E3485" s="8" t="s">
        <v>4298</v>
      </c>
      <c r="F3485" s="8" t="s">
        <v>30</v>
      </c>
    </row>
    <row r="3486" spans="1:6" ht="129.6">
      <c r="A3486" s="8">
        <v>6309</v>
      </c>
      <c r="B3486" s="8" t="s">
        <v>4253</v>
      </c>
      <c r="C3486" s="8">
        <v>4</v>
      </c>
      <c r="D3486" s="8" t="s">
        <v>4304</v>
      </c>
      <c r="E3486" s="8" t="s">
        <v>3342</v>
      </c>
      <c r="F3486" s="8" t="s">
        <v>30</v>
      </c>
    </row>
    <row r="3487" spans="1:6" ht="28.8">
      <c r="A3487" s="8">
        <v>6467</v>
      </c>
      <c r="B3487" s="8" t="s">
        <v>4253</v>
      </c>
      <c r="C3487" s="8">
        <v>3</v>
      </c>
      <c r="D3487" s="8" t="s">
        <v>4305</v>
      </c>
      <c r="E3487" s="8" t="s">
        <v>4306</v>
      </c>
      <c r="F3487" s="8" t="s">
        <v>30</v>
      </c>
    </row>
    <row r="3488" spans="1:6" ht="43.2">
      <c r="A3488" s="8">
        <v>6386</v>
      </c>
      <c r="B3488" s="8" t="s">
        <v>4253</v>
      </c>
      <c r="C3488" s="8">
        <v>5</v>
      </c>
      <c r="D3488" s="8" t="s">
        <v>4307</v>
      </c>
      <c r="E3488" s="8" t="s">
        <v>4308</v>
      </c>
      <c r="F3488" s="8" t="s">
        <v>30</v>
      </c>
    </row>
    <row r="3489" spans="1:6" ht="86.4">
      <c r="A3489" s="8">
        <v>6205</v>
      </c>
      <c r="B3489" s="8" t="s">
        <v>4253</v>
      </c>
      <c r="C3489" s="8">
        <v>1</v>
      </c>
      <c r="D3489" s="8" t="s">
        <v>4309</v>
      </c>
      <c r="E3489" s="8" t="s">
        <v>4310</v>
      </c>
      <c r="F3489" s="8" t="s">
        <v>30</v>
      </c>
    </row>
    <row r="3490" spans="1:6" ht="28.8">
      <c r="A3490" s="8">
        <v>4282</v>
      </c>
      <c r="B3490" s="8" t="s">
        <v>4253</v>
      </c>
      <c r="C3490" s="8">
        <v>5</v>
      </c>
      <c r="D3490" s="8" t="s">
        <v>4311</v>
      </c>
      <c r="E3490" s="8" t="s">
        <v>4312</v>
      </c>
      <c r="F3490" s="8" t="s">
        <v>30</v>
      </c>
    </row>
    <row r="3491" spans="1:6" ht="28.8">
      <c r="A3491" s="8">
        <v>5355</v>
      </c>
      <c r="B3491" s="8" t="s">
        <v>4253</v>
      </c>
      <c r="C3491" s="8">
        <v>4</v>
      </c>
      <c r="D3491" s="8" t="s">
        <v>4313</v>
      </c>
      <c r="E3491" s="8" t="s">
        <v>4314</v>
      </c>
      <c r="F3491" s="8" t="s">
        <v>30</v>
      </c>
    </row>
    <row r="3492" spans="1:6" ht="43.2">
      <c r="A3492" s="8">
        <v>158</v>
      </c>
      <c r="B3492" s="8" t="s">
        <v>4253</v>
      </c>
      <c r="C3492" s="8">
        <v>1</v>
      </c>
      <c r="D3492" s="8" t="s">
        <v>4315</v>
      </c>
      <c r="E3492" s="8" t="s">
        <v>4316</v>
      </c>
      <c r="F3492" s="8" t="s">
        <v>30</v>
      </c>
    </row>
    <row r="3493" spans="1:6" ht="43.2">
      <c r="A3493" s="8">
        <v>9069</v>
      </c>
      <c r="B3493" s="8" t="s">
        <v>4253</v>
      </c>
      <c r="C3493" s="8">
        <v>5</v>
      </c>
      <c r="D3493" s="8" t="s">
        <v>4317</v>
      </c>
      <c r="E3493" s="8" t="s">
        <v>4318</v>
      </c>
      <c r="F3493" s="8" t="s">
        <v>30</v>
      </c>
    </row>
    <row r="3494" spans="1:6" ht="100.8">
      <c r="A3494" s="8">
        <v>2017</v>
      </c>
      <c r="B3494" s="8" t="s">
        <v>4253</v>
      </c>
      <c r="C3494" s="8">
        <v>1</v>
      </c>
      <c r="D3494" s="8" t="s">
        <v>4319</v>
      </c>
      <c r="E3494" s="8" t="s">
        <v>4320</v>
      </c>
      <c r="F3494" s="8" t="s">
        <v>5</v>
      </c>
    </row>
    <row r="3495" spans="1:6" ht="273.60000000000002">
      <c r="A3495" s="8">
        <v>1974</v>
      </c>
      <c r="B3495" s="8" t="s">
        <v>4253</v>
      </c>
      <c r="C3495" s="8">
        <v>4</v>
      </c>
      <c r="D3495" s="8" t="s">
        <v>4321</v>
      </c>
      <c r="E3495" s="8" t="s">
        <v>4322</v>
      </c>
      <c r="F3495" s="8" t="s">
        <v>5</v>
      </c>
    </row>
    <row r="3496" spans="1:6" ht="43.2">
      <c r="A3496" s="8">
        <v>7070</v>
      </c>
      <c r="B3496" s="8" t="s">
        <v>4253</v>
      </c>
      <c r="C3496" s="8">
        <v>1</v>
      </c>
      <c r="D3496" s="8" t="s">
        <v>4323</v>
      </c>
      <c r="E3496" s="8" t="s">
        <v>4324</v>
      </c>
      <c r="F3496" s="8" t="s">
        <v>5</v>
      </c>
    </row>
    <row r="3497" spans="1:6" ht="115.2">
      <c r="A3497" s="8">
        <v>8600</v>
      </c>
      <c r="B3497" s="8" t="s">
        <v>4253</v>
      </c>
      <c r="C3497" s="8">
        <v>1</v>
      </c>
      <c r="D3497" s="8" t="s">
        <v>4325</v>
      </c>
      <c r="E3497" s="8" t="s">
        <v>4326</v>
      </c>
      <c r="F3497" s="8" t="s">
        <v>5</v>
      </c>
    </row>
    <row r="3498" spans="1:6" ht="57.6">
      <c r="A3498" s="8">
        <v>7014</v>
      </c>
      <c r="B3498" s="8" t="s">
        <v>4253</v>
      </c>
      <c r="C3498" s="8">
        <v>3</v>
      </c>
      <c r="D3498" s="8" t="s">
        <v>4327</v>
      </c>
      <c r="E3498" s="8" t="s">
        <v>4328</v>
      </c>
      <c r="F3498" s="8" t="s">
        <v>5</v>
      </c>
    </row>
    <row r="3499" spans="1:6" ht="43.2">
      <c r="A3499" s="8">
        <v>8605</v>
      </c>
      <c r="B3499" s="8" t="s">
        <v>4253</v>
      </c>
      <c r="C3499" s="8">
        <v>3</v>
      </c>
      <c r="D3499" s="8" t="s">
        <v>4329</v>
      </c>
      <c r="E3499" s="8" t="s">
        <v>4330</v>
      </c>
      <c r="F3499" s="8" t="s">
        <v>5</v>
      </c>
    </row>
    <row r="3500" spans="1:6" ht="57.6">
      <c r="A3500" s="8">
        <v>2123</v>
      </c>
      <c r="B3500" s="8" t="s">
        <v>4253</v>
      </c>
      <c r="C3500" s="8">
        <v>1</v>
      </c>
      <c r="D3500" s="8" t="s">
        <v>4331</v>
      </c>
      <c r="E3500" s="8" t="s">
        <v>4332</v>
      </c>
      <c r="F3500" s="8" t="s">
        <v>5</v>
      </c>
    </row>
    <row r="3501" spans="1:6" ht="43.2">
      <c r="A3501" s="8">
        <v>929</v>
      </c>
      <c r="B3501" s="8" t="s">
        <v>4253</v>
      </c>
      <c r="C3501" s="8">
        <v>1</v>
      </c>
      <c r="D3501" s="8" t="s">
        <v>4333</v>
      </c>
      <c r="E3501" s="8" t="s">
        <v>4334</v>
      </c>
      <c r="F3501" s="8" t="s">
        <v>5</v>
      </c>
    </row>
    <row r="3502" spans="1:6" ht="43.2">
      <c r="A3502" s="8">
        <v>6306</v>
      </c>
      <c r="B3502" s="8" t="s">
        <v>4253</v>
      </c>
      <c r="C3502" s="8">
        <v>5</v>
      </c>
      <c r="D3502" s="8" t="s">
        <v>4335</v>
      </c>
      <c r="E3502" s="8" t="s">
        <v>4336</v>
      </c>
      <c r="F3502" s="8" t="s">
        <v>30</v>
      </c>
    </row>
    <row r="3503" spans="1:6" ht="28.8">
      <c r="A3503" s="8">
        <v>1112</v>
      </c>
      <c r="B3503" s="8" t="s">
        <v>4253</v>
      </c>
      <c r="C3503" s="8">
        <v>4</v>
      </c>
      <c r="D3503" s="8" t="s">
        <v>4337</v>
      </c>
      <c r="E3503" s="8" t="s">
        <v>480</v>
      </c>
      <c r="F3503" s="8" t="s">
        <v>30</v>
      </c>
    </row>
    <row r="3504" spans="1:6" ht="28.8">
      <c r="A3504" s="8">
        <v>9105</v>
      </c>
      <c r="B3504" s="8" t="s">
        <v>4253</v>
      </c>
      <c r="C3504" s="8">
        <v>3</v>
      </c>
      <c r="D3504" s="8" t="s">
        <v>4338</v>
      </c>
      <c r="E3504" s="8" t="s">
        <v>4339</v>
      </c>
      <c r="F3504" s="8" t="s">
        <v>30</v>
      </c>
    </row>
    <row r="3505" spans="1:6" ht="28.8">
      <c r="A3505" s="8">
        <v>7226</v>
      </c>
      <c r="B3505" s="8" t="s">
        <v>4253</v>
      </c>
      <c r="C3505" s="8">
        <v>5</v>
      </c>
      <c r="D3505" s="8" t="s">
        <v>4340</v>
      </c>
      <c r="E3505" s="8" t="s">
        <v>1027</v>
      </c>
      <c r="F3505" s="8" t="s">
        <v>30</v>
      </c>
    </row>
    <row r="3506" spans="1:6" ht="72">
      <c r="A3506" s="8">
        <v>1948</v>
      </c>
      <c r="B3506" s="8" t="s">
        <v>4253</v>
      </c>
      <c r="C3506" s="8">
        <v>5</v>
      </c>
      <c r="D3506" s="8" t="s">
        <v>4341</v>
      </c>
      <c r="E3506" s="8" t="s">
        <v>4342</v>
      </c>
      <c r="F3506" s="8" t="s">
        <v>30</v>
      </c>
    </row>
    <row r="3507" spans="1:6" ht="28.8">
      <c r="A3507" s="8">
        <v>2112</v>
      </c>
      <c r="B3507" s="8" t="s">
        <v>4253</v>
      </c>
      <c r="C3507" s="8">
        <v>1</v>
      </c>
      <c r="D3507" s="8" t="s">
        <v>4343</v>
      </c>
      <c r="E3507" s="8" t="s">
        <v>499</v>
      </c>
      <c r="F3507" s="8" t="s">
        <v>30</v>
      </c>
    </row>
    <row r="3508" spans="1:6" ht="43.2">
      <c r="A3508" s="8">
        <v>8860</v>
      </c>
      <c r="B3508" s="8" t="s">
        <v>4253</v>
      </c>
      <c r="C3508" s="8">
        <v>5</v>
      </c>
      <c r="D3508" s="8" t="s">
        <v>4344</v>
      </c>
      <c r="E3508" s="8" t="s">
        <v>4345</v>
      </c>
      <c r="F3508" s="8" t="s">
        <v>30</v>
      </c>
    </row>
    <row r="3509" spans="1:6" ht="28.8">
      <c r="A3509" s="8">
        <v>259</v>
      </c>
      <c r="B3509" s="8" t="s">
        <v>4253</v>
      </c>
      <c r="C3509" s="8">
        <v>4</v>
      </c>
      <c r="D3509" s="8" t="s">
        <v>4346</v>
      </c>
      <c r="E3509" s="8" t="s">
        <v>4347</v>
      </c>
      <c r="F3509" s="8" t="s">
        <v>30</v>
      </c>
    </row>
    <row r="3510" spans="1:6" ht="28.8">
      <c r="A3510" s="8">
        <v>4267</v>
      </c>
      <c r="B3510" s="8" t="s">
        <v>4253</v>
      </c>
      <c r="C3510" s="8">
        <v>3</v>
      </c>
      <c r="D3510" s="8" t="s">
        <v>4348</v>
      </c>
      <c r="E3510" s="8" t="s">
        <v>3669</v>
      </c>
      <c r="F3510" s="8" t="s">
        <v>30</v>
      </c>
    </row>
    <row r="3511" spans="1:6" ht="28.8">
      <c r="A3511" s="8">
        <v>8871</v>
      </c>
      <c r="B3511" s="8" t="s">
        <v>4253</v>
      </c>
      <c r="C3511" s="8">
        <v>2</v>
      </c>
      <c r="D3511" s="8" t="s">
        <v>4349</v>
      </c>
      <c r="E3511" s="8" t="s">
        <v>4350</v>
      </c>
      <c r="F3511" s="8" t="s">
        <v>30</v>
      </c>
    </row>
    <row r="3512" spans="1:6" ht="28.8">
      <c r="A3512" s="8">
        <v>248</v>
      </c>
      <c r="B3512" s="8" t="s">
        <v>4253</v>
      </c>
      <c r="C3512" s="8">
        <v>2</v>
      </c>
      <c r="D3512" s="8" t="s">
        <v>4351</v>
      </c>
      <c r="E3512" s="8" t="s">
        <v>4352</v>
      </c>
      <c r="F3512" s="8" t="s">
        <v>30</v>
      </c>
    </row>
    <row r="3513" spans="1:6" ht="43.2">
      <c r="A3513" s="8">
        <v>7145</v>
      </c>
      <c r="B3513" s="8" t="s">
        <v>4253</v>
      </c>
      <c r="C3513" s="8">
        <v>1</v>
      </c>
      <c r="D3513" s="8" t="s">
        <v>4353</v>
      </c>
      <c r="E3513" s="8" t="s">
        <v>4354</v>
      </c>
      <c r="F3513" s="8" t="s">
        <v>30</v>
      </c>
    </row>
    <row r="3514" spans="1:6" ht="28.8">
      <c r="A3514" s="8">
        <v>236</v>
      </c>
      <c r="B3514" s="8" t="s">
        <v>4253</v>
      </c>
      <c r="C3514" s="8">
        <v>3</v>
      </c>
      <c r="D3514" s="8" t="s">
        <v>4355</v>
      </c>
      <c r="E3514" s="8" t="s">
        <v>4356</v>
      </c>
      <c r="F3514" s="8" t="s">
        <v>30</v>
      </c>
    </row>
    <row r="3515" spans="1:6" ht="28.8">
      <c r="A3515" s="8">
        <v>938</v>
      </c>
      <c r="B3515" s="8" t="s">
        <v>4253</v>
      </c>
      <c r="C3515" s="8">
        <v>1</v>
      </c>
      <c r="D3515" s="8" t="s">
        <v>4357</v>
      </c>
      <c r="E3515" s="8" t="s">
        <v>4358</v>
      </c>
      <c r="F3515" s="8" t="s">
        <v>30</v>
      </c>
    </row>
    <row r="3516" spans="1:6" ht="86.4">
      <c r="A3516" s="8">
        <v>8840</v>
      </c>
      <c r="B3516" s="8" t="s">
        <v>4253</v>
      </c>
      <c r="C3516" s="8">
        <v>3</v>
      </c>
      <c r="D3516" s="8" t="s">
        <v>4359</v>
      </c>
      <c r="E3516" s="8" t="s">
        <v>4360</v>
      </c>
      <c r="F3516" s="8" t="s">
        <v>30</v>
      </c>
    </row>
    <row r="3517" spans="1:6">
      <c r="A3517" s="8">
        <v>1101</v>
      </c>
      <c r="B3517" s="8" t="s">
        <v>4253</v>
      </c>
      <c r="C3517" s="8">
        <v>5</v>
      </c>
      <c r="D3517" s="8" t="s">
        <v>4361</v>
      </c>
      <c r="E3517" s="8" t="s">
        <v>1906</v>
      </c>
      <c r="F3517" s="8" t="s">
        <v>30</v>
      </c>
    </row>
    <row r="3518" spans="1:6" ht="28.8">
      <c r="A3518" s="8">
        <v>1062</v>
      </c>
      <c r="B3518" s="8" t="s">
        <v>4253</v>
      </c>
      <c r="C3518" s="8">
        <v>1</v>
      </c>
      <c r="D3518" s="8" t="s">
        <v>4362</v>
      </c>
      <c r="E3518" s="8" t="s">
        <v>4363</v>
      </c>
      <c r="F3518" s="8" t="s">
        <v>30</v>
      </c>
    </row>
    <row r="3519" spans="1:6" ht="57.6">
      <c r="A3519" s="8">
        <v>868</v>
      </c>
      <c r="B3519" s="8" t="s">
        <v>4253</v>
      </c>
      <c r="C3519" s="8">
        <v>1</v>
      </c>
      <c r="D3519" s="8" t="s">
        <v>4364</v>
      </c>
      <c r="E3519" s="8" t="s">
        <v>4365</v>
      </c>
      <c r="F3519" s="8" t="s">
        <v>5</v>
      </c>
    </row>
    <row r="3520" spans="1:6" ht="28.8">
      <c r="A3520" s="8">
        <v>2173</v>
      </c>
      <c r="B3520" s="8" t="s">
        <v>4253</v>
      </c>
      <c r="C3520" s="8">
        <v>1</v>
      </c>
      <c r="D3520" s="8" t="s">
        <v>4366</v>
      </c>
      <c r="E3520" s="8" t="s">
        <v>4367</v>
      </c>
      <c r="F3520" s="8" t="s">
        <v>5</v>
      </c>
    </row>
    <row r="3521" spans="1:6">
      <c r="A3521" s="8">
        <v>2321</v>
      </c>
      <c r="B3521" s="8" t="s">
        <v>4253</v>
      </c>
      <c r="C3521" s="8">
        <v>4</v>
      </c>
      <c r="D3521" s="8" t="s">
        <v>4368</v>
      </c>
      <c r="E3521" s="8" t="s">
        <v>4369</v>
      </c>
      <c r="F3521" s="8" t="s">
        <v>5</v>
      </c>
    </row>
    <row r="3522" spans="1:6" ht="409.6">
      <c r="A3522" s="8">
        <v>8565</v>
      </c>
      <c r="B3522" s="8" t="s">
        <v>4253</v>
      </c>
      <c r="C3522" s="8">
        <v>1</v>
      </c>
      <c r="D3522" s="8" t="s">
        <v>4370</v>
      </c>
      <c r="E3522" s="8" t="s">
        <v>4371</v>
      </c>
      <c r="F3522" s="8" t="s">
        <v>30</v>
      </c>
    </row>
    <row r="3523" spans="1:6" ht="57.6">
      <c r="A3523" s="8">
        <v>7905</v>
      </c>
      <c r="B3523" s="8" t="s">
        <v>4253</v>
      </c>
      <c r="C3523" s="8">
        <v>1</v>
      </c>
      <c r="D3523" s="8" t="s">
        <v>4372</v>
      </c>
      <c r="E3523" s="8" t="s">
        <v>4373</v>
      </c>
      <c r="F3523" s="8" t="s">
        <v>30</v>
      </c>
    </row>
    <row r="3524" spans="1:6">
      <c r="A3524" s="8">
        <v>2308</v>
      </c>
      <c r="B3524" s="8" t="s">
        <v>4253</v>
      </c>
      <c r="C3524" s="8">
        <v>2</v>
      </c>
      <c r="D3524" s="8" t="s">
        <v>4374</v>
      </c>
      <c r="E3524" s="8" t="s">
        <v>12</v>
      </c>
      <c r="F3524" s="8" t="s">
        <v>30</v>
      </c>
    </row>
    <row r="3525" spans="1:6" ht="115.2">
      <c r="A3525" s="8">
        <v>8600</v>
      </c>
      <c r="B3525" s="8" t="s">
        <v>4253</v>
      </c>
      <c r="C3525" s="8">
        <v>1</v>
      </c>
      <c r="D3525" s="8" t="s">
        <v>4325</v>
      </c>
      <c r="E3525" s="8" t="s">
        <v>4326</v>
      </c>
      <c r="F3525" s="8" t="s">
        <v>30</v>
      </c>
    </row>
    <row r="3526" spans="1:6" ht="129.6">
      <c r="A3526" s="8">
        <v>8611</v>
      </c>
      <c r="B3526" s="8" t="s">
        <v>4253</v>
      </c>
      <c r="C3526" s="8">
        <v>1</v>
      </c>
      <c r="D3526" s="8" t="s">
        <v>4375</v>
      </c>
      <c r="E3526" s="8" t="s">
        <v>4376</v>
      </c>
      <c r="F3526" s="8" t="s">
        <v>30</v>
      </c>
    </row>
    <row r="3527" spans="1:6" ht="144">
      <c r="A3527" s="8">
        <v>8615</v>
      </c>
      <c r="B3527" s="8" t="s">
        <v>4253</v>
      </c>
      <c r="C3527" s="8">
        <v>1</v>
      </c>
      <c r="D3527" s="8" t="s">
        <v>4377</v>
      </c>
      <c r="E3527" s="8" t="s">
        <v>4378</v>
      </c>
      <c r="F3527" s="8" t="s">
        <v>30</v>
      </c>
    </row>
    <row r="3528" spans="1:6" ht="57.6">
      <c r="A3528" s="8">
        <v>868</v>
      </c>
      <c r="B3528" s="8" t="s">
        <v>4253</v>
      </c>
      <c r="C3528" s="8">
        <v>1</v>
      </c>
      <c r="D3528" s="8" t="s">
        <v>4364</v>
      </c>
      <c r="E3528" s="8" t="s">
        <v>4365</v>
      </c>
      <c r="F3528" s="8" t="s">
        <v>30</v>
      </c>
    </row>
    <row r="3529" spans="1:6" ht="28.8">
      <c r="A3529" s="8">
        <v>2319</v>
      </c>
      <c r="B3529" s="8" t="s">
        <v>4253</v>
      </c>
      <c r="C3529" s="8">
        <v>1</v>
      </c>
      <c r="D3529" s="8" t="s">
        <v>4379</v>
      </c>
      <c r="E3529" s="8" t="s">
        <v>4380</v>
      </c>
      <c r="F3529" s="8" t="s">
        <v>30</v>
      </c>
    </row>
    <row r="3530" spans="1:6">
      <c r="A3530" s="8">
        <v>2355</v>
      </c>
      <c r="B3530" s="8" t="s">
        <v>4253</v>
      </c>
      <c r="C3530" s="8">
        <v>5</v>
      </c>
      <c r="D3530" s="8" t="s">
        <v>4381</v>
      </c>
      <c r="E3530" s="8" t="s">
        <v>4382</v>
      </c>
      <c r="F3530" s="8" t="s">
        <v>30</v>
      </c>
    </row>
    <row r="3531" spans="1:6" ht="144">
      <c r="A3531" s="8">
        <v>8617</v>
      </c>
      <c r="B3531" s="8" t="s">
        <v>4253</v>
      </c>
      <c r="C3531" s="8">
        <v>5</v>
      </c>
      <c r="D3531" s="8" t="s">
        <v>4383</v>
      </c>
      <c r="E3531" s="8" t="s">
        <v>4384</v>
      </c>
      <c r="F3531" s="8" t="s">
        <v>30</v>
      </c>
    </row>
    <row r="3532" spans="1:6" ht="72">
      <c r="A3532" s="8">
        <v>8622</v>
      </c>
      <c r="B3532" s="8" t="s">
        <v>4253</v>
      </c>
      <c r="C3532" s="8">
        <v>1</v>
      </c>
      <c r="D3532" s="8" t="s">
        <v>4385</v>
      </c>
      <c r="E3532" s="8" t="s">
        <v>4386</v>
      </c>
      <c r="F3532" s="8" t="s">
        <v>30</v>
      </c>
    </row>
    <row r="3533" spans="1:6" ht="43.2">
      <c r="A3533" s="8">
        <v>7890</v>
      </c>
      <c r="B3533" s="8" t="s">
        <v>4253</v>
      </c>
      <c r="C3533" s="8">
        <v>5</v>
      </c>
      <c r="D3533" s="8" t="s">
        <v>4387</v>
      </c>
      <c r="E3533" s="8" t="s">
        <v>2024</v>
      </c>
      <c r="F3533" s="8" t="s">
        <v>30</v>
      </c>
    </row>
    <row r="3534" spans="1:6">
      <c r="A3534" s="8">
        <v>2281</v>
      </c>
      <c r="B3534" s="8" t="s">
        <v>4253</v>
      </c>
      <c r="C3534" s="8">
        <v>5</v>
      </c>
      <c r="D3534" s="8" t="s">
        <v>4388</v>
      </c>
      <c r="E3534" s="8" t="s">
        <v>419</v>
      </c>
      <c r="F3534" s="8" t="s">
        <v>30</v>
      </c>
    </row>
    <row r="3535" spans="1:6" ht="28.8">
      <c r="A3535" s="8">
        <v>9820</v>
      </c>
      <c r="B3535" s="8" t="s">
        <v>4253</v>
      </c>
      <c r="C3535" s="8">
        <v>3</v>
      </c>
      <c r="D3535" s="8" t="s">
        <v>4389</v>
      </c>
      <c r="E3535" s="8" t="s">
        <v>573</v>
      </c>
      <c r="F3535" s="8" t="s">
        <v>30</v>
      </c>
    </row>
    <row r="3536" spans="1:6">
      <c r="A3536" s="8">
        <v>2335</v>
      </c>
      <c r="B3536" s="8" t="s">
        <v>4253</v>
      </c>
      <c r="C3536" s="8">
        <v>4</v>
      </c>
      <c r="D3536" s="8" t="s">
        <v>4390</v>
      </c>
      <c r="E3536" s="8" t="s">
        <v>4391</v>
      </c>
      <c r="F3536" s="8" t="s">
        <v>30</v>
      </c>
    </row>
    <row r="3537" spans="1:6" ht="115.2">
      <c r="A3537" s="8">
        <v>2015</v>
      </c>
      <c r="B3537" s="8" t="s">
        <v>4253</v>
      </c>
      <c r="C3537" s="8">
        <v>3</v>
      </c>
      <c r="D3537" s="8" t="s">
        <v>4392</v>
      </c>
      <c r="E3537" s="8" t="s">
        <v>4393</v>
      </c>
      <c r="F3537" s="8" t="s">
        <v>30</v>
      </c>
    </row>
    <row r="3538" spans="1:6" ht="43.2">
      <c r="A3538" s="8">
        <v>9053</v>
      </c>
      <c r="B3538" s="8" t="s">
        <v>4253</v>
      </c>
      <c r="C3538" s="8">
        <v>1</v>
      </c>
      <c r="D3538" s="8" t="s">
        <v>4394</v>
      </c>
      <c r="E3538" s="8" t="s">
        <v>4395</v>
      </c>
      <c r="F3538" s="8" t="s">
        <v>30</v>
      </c>
    </row>
    <row r="3539" spans="1:6" ht="43.2">
      <c r="A3539" s="8">
        <v>857</v>
      </c>
      <c r="B3539" s="8" t="s">
        <v>4253</v>
      </c>
      <c r="C3539" s="8">
        <v>2</v>
      </c>
      <c r="D3539" s="8" t="s">
        <v>4396</v>
      </c>
      <c r="E3539" s="8" t="s">
        <v>4397</v>
      </c>
      <c r="F3539" s="8" t="s">
        <v>30</v>
      </c>
    </row>
    <row r="3540" spans="1:6" ht="57.6">
      <c r="A3540" s="8">
        <v>131</v>
      </c>
      <c r="B3540" s="8" t="s">
        <v>4253</v>
      </c>
      <c r="C3540" s="8">
        <v>1</v>
      </c>
      <c r="D3540" s="8" t="s">
        <v>4398</v>
      </c>
      <c r="E3540" s="8" t="s">
        <v>4399</v>
      </c>
      <c r="F3540" s="8" t="s">
        <v>30</v>
      </c>
    </row>
    <row r="3541" spans="1:6" ht="288">
      <c r="A3541" s="8">
        <v>63</v>
      </c>
      <c r="B3541" s="8" t="s">
        <v>4253</v>
      </c>
      <c r="C3541" s="8">
        <v>2</v>
      </c>
      <c r="D3541" s="8" t="s">
        <v>4271</v>
      </c>
      <c r="E3541" s="8" t="s">
        <v>4272</v>
      </c>
      <c r="F3541" s="8" t="s">
        <v>30</v>
      </c>
    </row>
    <row r="3542" spans="1:6" ht="28.8">
      <c r="A3542" s="8">
        <v>6056</v>
      </c>
      <c r="B3542" s="8" t="s">
        <v>4253</v>
      </c>
      <c r="C3542" s="8">
        <v>2</v>
      </c>
      <c r="D3542" s="8" t="s">
        <v>4400</v>
      </c>
      <c r="E3542" s="8" t="s">
        <v>2436</v>
      </c>
      <c r="F3542" s="8" t="s">
        <v>30</v>
      </c>
    </row>
    <row r="3543" spans="1:6" ht="28.8">
      <c r="A3543" s="8">
        <v>6593</v>
      </c>
      <c r="B3543" s="8" t="s">
        <v>4253</v>
      </c>
      <c r="C3543" s="8">
        <v>3</v>
      </c>
      <c r="D3543" s="8" t="s">
        <v>4401</v>
      </c>
      <c r="E3543" s="8" t="s">
        <v>1977</v>
      </c>
      <c r="F3543" s="8" t="s">
        <v>30</v>
      </c>
    </row>
    <row r="3544" spans="1:6" ht="43.2">
      <c r="A3544" s="8">
        <v>133</v>
      </c>
      <c r="B3544" s="8" t="s">
        <v>4253</v>
      </c>
      <c r="C3544" s="8">
        <v>3</v>
      </c>
      <c r="D3544" s="8" t="s">
        <v>4402</v>
      </c>
      <c r="E3544" s="8" t="s">
        <v>4403</v>
      </c>
      <c r="F3544" s="8" t="s">
        <v>30</v>
      </c>
    </row>
    <row r="3545" spans="1:6" ht="57.6">
      <c r="A3545" s="8">
        <v>65</v>
      </c>
      <c r="B3545" s="8" t="s">
        <v>4253</v>
      </c>
      <c r="C3545" s="8">
        <v>3</v>
      </c>
      <c r="D3545" s="8" t="s">
        <v>256</v>
      </c>
      <c r="E3545" s="8" t="s">
        <v>4296</v>
      </c>
      <c r="F3545" s="8" t="s">
        <v>30</v>
      </c>
    </row>
    <row r="3546" spans="1:6" ht="43.2">
      <c r="A3546" s="8">
        <v>181</v>
      </c>
      <c r="B3546" s="8" t="s">
        <v>4253</v>
      </c>
      <c r="C3546" s="8">
        <v>5</v>
      </c>
      <c r="D3546" s="8" t="s">
        <v>4404</v>
      </c>
      <c r="E3546" s="8" t="s">
        <v>4405</v>
      </c>
      <c r="F3546" s="8" t="s">
        <v>30</v>
      </c>
    </row>
    <row r="3547" spans="1:6" ht="86.4">
      <c r="A3547" s="8">
        <v>5328</v>
      </c>
      <c r="B3547" s="8" t="s">
        <v>4253</v>
      </c>
      <c r="C3547" s="8">
        <v>1</v>
      </c>
      <c r="D3547" s="8" t="s">
        <v>4269</v>
      </c>
      <c r="E3547" s="8" t="s">
        <v>4270</v>
      </c>
      <c r="F3547" s="8" t="s">
        <v>30</v>
      </c>
    </row>
    <row r="3548" spans="1:6" ht="57.6">
      <c r="A3548" s="8">
        <v>6349</v>
      </c>
      <c r="B3548" s="8" t="s">
        <v>4253</v>
      </c>
      <c r="C3548" s="8">
        <v>1</v>
      </c>
      <c r="D3548" s="8" t="s">
        <v>4406</v>
      </c>
      <c r="E3548" s="8" t="s">
        <v>4407</v>
      </c>
      <c r="F3548" s="8" t="s">
        <v>30</v>
      </c>
    </row>
    <row r="3549" spans="1:6" ht="158.4">
      <c r="A3549" s="8">
        <v>5338</v>
      </c>
      <c r="B3549" s="8" t="s">
        <v>4253</v>
      </c>
      <c r="C3549" s="8">
        <v>3</v>
      </c>
      <c r="D3549" s="8" t="s">
        <v>4408</v>
      </c>
      <c r="E3549" s="8" t="s">
        <v>4409</v>
      </c>
      <c r="F3549" s="8" t="s">
        <v>30</v>
      </c>
    </row>
    <row r="3550" spans="1:6" ht="72">
      <c r="A3550" s="8">
        <v>5898</v>
      </c>
      <c r="B3550" s="8" t="s">
        <v>4253</v>
      </c>
      <c r="C3550" s="8">
        <v>5</v>
      </c>
      <c r="D3550" s="8" t="s">
        <v>4290</v>
      </c>
      <c r="E3550" s="8" t="s">
        <v>4291</v>
      </c>
      <c r="F3550" s="8" t="s">
        <v>30</v>
      </c>
    </row>
    <row r="3551" spans="1:6" ht="57.6">
      <c r="A3551" s="8">
        <v>6363</v>
      </c>
      <c r="B3551" s="8" t="s">
        <v>4253</v>
      </c>
      <c r="C3551" s="8">
        <v>3</v>
      </c>
      <c r="D3551" s="8" t="s">
        <v>4257</v>
      </c>
      <c r="E3551" s="8" t="s">
        <v>4258</v>
      </c>
      <c r="F3551" s="8" t="s">
        <v>30</v>
      </c>
    </row>
    <row r="3552" spans="1:6" ht="28.8">
      <c r="A3552" s="8">
        <v>6531</v>
      </c>
      <c r="B3552" s="8" t="s">
        <v>4253</v>
      </c>
      <c r="C3552" s="8">
        <v>1</v>
      </c>
      <c r="D3552" s="8" t="s">
        <v>4410</v>
      </c>
      <c r="E3552" s="8" t="s">
        <v>1420</v>
      </c>
      <c r="F3552" s="8" t="s">
        <v>30</v>
      </c>
    </row>
    <row r="3553" spans="1:6" ht="28.8">
      <c r="A3553" s="8">
        <v>6830</v>
      </c>
      <c r="B3553" s="8" t="s">
        <v>4253</v>
      </c>
      <c r="C3553" s="8">
        <v>5</v>
      </c>
      <c r="D3553" s="8" t="s">
        <v>4411</v>
      </c>
      <c r="E3553" s="8" t="s">
        <v>4412</v>
      </c>
      <c r="F3553" s="8" t="s">
        <v>30</v>
      </c>
    </row>
    <row r="3554" spans="1:6" ht="100.8">
      <c r="A3554" s="8">
        <v>2017</v>
      </c>
      <c r="B3554" s="8" t="s">
        <v>4253</v>
      </c>
      <c r="C3554" s="8">
        <v>1</v>
      </c>
      <c r="D3554" s="8" t="s">
        <v>4319</v>
      </c>
      <c r="E3554" s="8" t="s">
        <v>4320</v>
      </c>
      <c r="F3554" s="8" t="s">
        <v>30</v>
      </c>
    </row>
    <row r="3555" spans="1:6" ht="331.2">
      <c r="A3555" s="8">
        <v>6208</v>
      </c>
      <c r="B3555" s="8" t="s">
        <v>4253</v>
      </c>
      <c r="C3555" s="8">
        <v>2</v>
      </c>
      <c r="D3555" s="8" t="s">
        <v>4294</v>
      </c>
      <c r="E3555" s="8" t="s">
        <v>4295</v>
      </c>
      <c r="F3555" s="8" t="s">
        <v>30</v>
      </c>
    </row>
    <row r="3556" spans="1:6" ht="28.8">
      <c r="A3556" s="8">
        <v>6279</v>
      </c>
      <c r="B3556" s="8" t="s">
        <v>4253</v>
      </c>
      <c r="C3556" s="8">
        <v>5</v>
      </c>
      <c r="D3556" s="8" t="s">
        <v>4413</v>
      </c>
      <c r="E3556" s="8" t="s">
        <v>4414</v>
      </c>
      <c r="F3556" s="8" t="s">
        <v>38</v>
      </c>
    </row>
    <row r="3557" spans="1:6" ht="57.6">
      <c r="A3557" s="8">
        <v>82</v>
      </c>
      <c r="B3557" s="8" t="s">
        <v>4253</v>
      </c>
      <c r="C3557" s="8">
        <v>4</v>
      </c>
      <c r="D3557" s="8" t="s">
        <v>255</v>
      </c>
      <c r="E3557" s="8" t="s">
        <v>4415</v>
      </c>
      <c r="F3557" s="8" t="s">
        <v>14</v>
      </c>
    </row>
    <row r="3558" spans="1:6" ht="57.6">
      <c r="A3558" s="8">
        <v>9384</v>
      </c>
      <c r="B3558" s="8" t="s">
        <v>4253</v>
      </c>
      <c r="C3558" s="8">
        <v>5</v>
      </c>
      <c r="D3558" s="8" t="s">
        <v>4416</v>
      </c>
      <c r="E3558" s="8" t="s">
        <v>4417</v>
      </c>
      <c r="F3558" s="8" t="s">
        <v>14</v>
      </c>
    </row>
    <row r="3559" spans="1:6" ht="43.2">
      <c r="A3559" s="8">
        <v>2399</v>
      </c>
      <c r="B3559" s="8" t="s">
        <v>4253</v>
      </c>
      <c r="C3559" s="8">
        <v>4</v>
      </c>
      <c r="D3559" s="8" t="s">
        <v>4418</v>
      </c>
      <c r="E3559" s="8" t="s">
        <v>4419</v>
      </c>
      <c r="F3559" s="8" t="s">
        <v>14</v>
      </c>
    </row>
    <row r="3560" spans="1:6" ht="28.8">
      <c r="A3560" s="8">
        <v>903</v>
      </c>
      <c r="B3560" s="8" t="s">
        <v>4253</v>
      </c>
      <c r="C3560" s="8">
        <v>5</v>
      </c>
      <c r="D3560" s="8" t="s">
        <v>4420</v>
      </c>
      <c r="E3560" s="8" t="s">
        <v>4421</v>
      </c>
      <c r="F3560" s="8" t="s">
        <v>14</v>
      </c>
    </row>
    <row r="3561" spans="1:6" ht="28.8">
      <c r="A3561" s="8">
        <v>2806</v>
      </c>
      <c r="B3561" s="8" t="s">
        <v>4253</v>
      </c>
      <c r="C3561" s="8">
        <v>4</v>
      </c>
      <c r="D3561" s="8" t="s">
        <v>4422</v>
      </c>
      <c r="E3561" s="8" t="s">
        <v>4423</v>
      </c>
      <c r="F3561" s="8" t="s">
        <v>14</v>
      </c>
    </row>
    <row r="3562" spans="1:6" ht="43.2">
      <c r="A3562" s="8">
        <v>199</v>
      </c>
      <c r="B3562" s="8" t="s">
        <v>4253</v>
      </c>
      <c r="C3562" s="8">
        <v>3</v>
      </c>
      <c r="D3562" s="8" t="s">
        <v>4424</v>
      </c>
      <c r="E3562" s="8" t="s">
        <v>4425</v>
      </c>
      <c r="F3562" s="8" t="s">
        <v>14</v>
      </c>
    </row>
    <row r="3563" spans="1:6" ht="72">
      <c r="A3563" s="8">
        <v>8743</v>
      </c>
      <c r="B3563" s="8" t="s">
        <v>4253</v>
      </c>
      <c r="C3563" s="8">
        <v>5</v>
      </c>
      <c r="D3563" s="8" t="s">
        <v>4426</v>
      </c>
      <c r="E3563" s="8" t="s">
        <v>4427</v>
      </c>
      <c r="F3563" s="8" t="s">
        <v>14</v>
      </c>
    </row>
    <row r="3564" spans="1:6" ht="86.4">
      <c r="A3564" s="8">
        <v>3017</v>
      </c>
      <c r="B3564" s="8" t="s">
        <v>4253</v>
      </c>
      <c r="C3564" s="8">
        <v>1</v>
      </c>
      <c r="D3564" s="8" t="s">
        <v>4428</v>
      </c>
      <c r="E3564" s="8" t="s">
        <v>4429</v>
      </c>
      <c r="F3564" s="8" t="s">
        <v>14</v>
      </c>
    </row>
    <row r="3565" spans="1:6" ht="144">
      <c r="A3565" s="8">
        <v>6960</v>
      </c>
      <c r="B3565" s="8" t="s">
        <v>4253</v>
      </c>
      <c r="C3565" s="8">
        <v>1</v>
      </c>
      <c r="D3565" s="8" t="s">
        <v>4430</v>
      </c>
      <c r="E3565" s="8" t="s">
        <v>4431</v>
      </c>
      <c r="F3565" s="8" t="s">
        <v>14</v>
      </c>
    </row>
    <row r="3566" spans="1:6" ht="28.8">
      <c r="A3566" s="8">
        <v>2304</v>
      </c>
      <c r="B3566" s="8" t="s">
        <v>4253</v>
      </c>
      <c r="C3566" s="8">
        <v>1</v>
      </c>
      <c r="D3566" s="8" t="s">
        <v>4432</v>
      </c>
      <c r="E3566" s="8" t="s">
        <v>17</v>
      </c>
      <c r="F3566" s="8" t="s">
        <v>14</v>
      </c>
    </row>
    <row r="3567" spans="1:6" ht="28.8">
      <c r="A3567" s="8">
        <v>1121</v>
      </c>
      <c r="B3567" s="8" t="s">
        <v>4253</v>
      </c>
      <c r="C3567" s="8">
        <v>5</v>
      </c>
      <c r="D3567" s="8" t="s">
        <v>4433</v>
      </c>
      <c r="E3567" s="8" t="s">
        <v>4434</v>
      </c>
      <c r="F3567" s="8" t="s">
        <v>30</v>
      </c>
    </row>
    <row r="3568" spans="1:6" ht="72">
      <c r="A3568" s="8">
        <v>7025</v>
      </c>
      <c r="B3568" s="8" t="s">
        <v>4253</v>
      </c>
      <c r="C3568" s="8">
        <v>4</v>
      </c>
      <c r="D3568" s="8" t="s">
        <v>4435</v>
      </c>
      <c r="E3568" s="8" t="s">
        <v>4436</v>
      </c>
      <c r="F3568" s="8" t="s">
        <v>30</v>
      </c>
    </row>
    <row r="3569" spans="1:6" ht="28.8">
      <c r="A3569" s="8">
        <v>228</v>
      </c>
      <c r="B3569" s="8" t="s">
        <v>4253</v>
      </c>
      <c r="C3569" s="8">
        <v>4</v>
      </c>
      <c r="D3569" s="8" t="s">
        <v>4437</v>
      </c>
      <c r="E3569" s="8" t="s">
        <v>4438</v>
      </c>
      <c r="F3569" s="8" t="s">
        <v>30</v>
      </c>
    </row>
    <row r="3570" spans="1:6" ht="28.8">
      <c r="A3570" s="8">
        <v>9250</v>
      </c>
      <c r="B3570" s="8" t="s">
        <v>4253</v>
      </c>
      <c r="C3570" s="8">
        <v>1</v>
      </c>
      <c r="D3570" s="8" t="s">
        <v>4439</v>
      </c>
      <c r="E3570" s="8" t="s">
        <v>4440</v>
      </c>
      <c r="F3570" s="8" t="s">
        <v>30</v>
      </c>
    </row>
    <row r="3571" spans="1:6">
      <c r="A3571" s="8">
        <v>3201</v>
      </c>
      <c r="B3571" s="8" t="s">
        <v>4253</v>
      </c>
      <c r="C3571" s="8">
        <v>5</v>
      </c>
      <c r="D3571" s="8" t="s">
        <v>4441</v>
      </c>
      <c r="E3571" s="8" t="s">
        <v>4442</v>
      </c>
      <c r="F3571" s="8" t="s">
        <v>30</v>
      </c>
    </row>
    <row r="3572" spans="1:6" ht="43.2">
      <c r="A3572" s="8">
        <v>940</v>
      </c>
      <c r="B3572" s="8" t="s">
        <v>4253</v>
      </c>
      <c r="C3572" s="8">
        <v>4</v>
      </c>
      <c r="D3572" s="8" t="s">
        <v>4443</v>
      </c>
      <c r="E3572" s="8" t="s">
        <v>4444</v>
      </c>
      <c r="F3572" s="8" t="s">
        <v>30</v>
      </c>
    </row>
    <row r="3573" spans="1:6" ht="43.2">
      <c r="A3573" s="8">
        <v>8875</v>
      </c>
      <c r="B3573" s="8" t="s">
        <v>4253</v>
      </c>
      <c r="C3573" s="8">
        <v>1</v>
      </c>
      <c r="D3573" s="8" t="s">
        <v>4445</v>
      </c>
      <c r="E3573" s="8" t="s">
        <v>4446</v>
      </c>
      <c r="F3573" s="8" t="s">
        <v>30</v>
      </c>
    </row>
    <row r="3574" spans="1:6" ht="28.8">
      <c r="A3574" s="8">
        <v>1036</v>
      </c>
      <c r="B3574" s="8" t="s">
        <v>4253</v>
      </c>
      <c r="C3574" s="8">
        <v>1</v>
      </c>
      <c r="D3574" s="8" t="s">
        <v>4447</v>
      </c>
      <c r="E3574" s="8" t="s">
        <v>4448</v>
      </c>
      <c r="F3574" s="8" t="s">
        <v>30</v>
      </c>
    </row>
    <row r="3575" spans="1:6" ht="57.6">
      <c r="A3575" s="8">
        <v>7027</v>
      </c>
      <c r="B3575" s="8" t="s">
        <v>4253</v>
      </c>
      <c r="C3575" s="8">
        <v>2</v>
      </c>
      <c r="D3575" s="8" t="s">
        <v>4449</v>
      </c>
      <c r="E3575" s="8" t="s">
        <v>4450</v>
      </c>
      <c r="F3575" s="8" t="s">
        <v>30</v>
      </c>
    </row>
    <row r="3576" spans="1:6" ht="100.8">
      <c r="A3576" s="8">
        <v>7047</v>
      </c>
      <c r="B3576" s="8" t="s">
        <v>4253</v>
      </c>
      <c r="C3576" s="8">
        <v>5</v>
      </c>
      <c r="D3576" s="8" t="s">
        <v>4451</v>
      </c>
      <c r="E3576" s="8" t="s">
        <v>4452</v>
      </c>
      <c r="F3576" s="8" t="s">
        <v>14</v>
      </c>
    </row>
    <row r="3577" spans="1:6" ht="28.8">
      <c r="A3577" s="8">
        <v>6642</v>
      </c>
      <c r="B3577" s="8" t="s">
        <v>4253</v>
      </c>
      <c r="C3577" s="8">
        <v>1</v>
      </c>
      <c r="D3577" s="8" t="s">
        <v>4453</v>
      </c>
      <c r="E3577" s="8" t="s">
        <v>3268</v>
      </c>
      <c r="F3577" s="8" t="s">
        <v>14</v>
      </c>
    </row>
    <row r="3578" spans="1:6" ht="43.2">
      <c r="A3578" s="8">
        <v>2254</v>
      </c>
      <c r="B3578" s="8" t="s">
        <v>4253</v>
      </c>
      <c r="C3578" s="8">
        <v>1</v>
      </c>
      <c r="D3578" s="8" t="s">
        <v>4454</v>
      </c>
      <c r="E3578" s="8" t="s">
        <v>4455</v>
      </c>
      <c r="F3578" s="8" t="s">
        <v>14</v>
      </c>
    </row>
    <row r="3579" spans="1:6" ht="100.8">
      <c r="A3579" s="8">
        <v>7002</v>
      </c>
      <c r="B3579" s="8" t="s">
        <v>4253</v>
      </c>
      <c r="C3579" s="8">
        <v>1</v>
      </c>
      <c r="D3579" s="8" t="s">
        <v>4456</v>
      </c>
      <c r="E3579" s="8" t="s">
        <v>20</v>
      </c>
      <c r="F3579" s="8" t="s">
        <v>14</v>
      </c>
    </row>
    <row r="3580" spans="1:6" ht="43.2">
      <c r="A3580" s="8">
        <v>8724</v>
      </c>
      <c r="B3580" s="8" t="s">
        <v>4253</v>
      </c>
      <c r="C3580" s="8">
        <v>4</v>
      </c>
      <c r="D3580" s="8" t="s">
        <v>4457</v>
      </c>
      <c r="E3580" s="8" t="s">
        <v>4458</v>
      </c>
      <c r="F3580" s="8" t="s">
        <v>14</v>
      </c>
    </row>
    <row r="3581" spans="1:6" ht="28.8">
      <c r="A3581" s="8">
        <v>938</v>
      </c>
      <c r="B3581" s="8" t="s">
        <v>4253</v>
      </c>
      <c r="C3581" s="8">
        <v>1</v>
      </c>
      <c r="D3581" s="8" t="s">
        <v>4357</v>
      </c>
      <c r="E3581" s="8" t="s">
        <v>4358</v>
      </c>
      <c r="F3581" s="8" t="s">
        <v>14</v>
      </c>
    </row>
    <row r="3582" spans="1:6" ht="43.2">
      <c r="A3582" s="8">
        <v>940</v>
      </c>
      <c r="B3582" s="8" t="s">
        <v>4253</v>
      </c>
      <c r="C3582" s="8">
        <v>4</v>
      </c>
      <c r="D3582" s="8" t="s">
        <v>4443</v>
      </c>
      <c r="E3582" s="8" t="s">
        <v>4444</v>
      </c>
      <c r="F3582" s="8" t="s">
        <v>14</v>
      </c>
    </row>
    <row r="3583" spans="1:6" ht="43.2">
      <c r="A3583" s="8">
        <v>9030</v>
      </c>
      <c r="B3583" s="8" t="s">
        <v>4253</v>
      </c>
      <c r="C3583" s="8">
        <v>1</v>
      </c>
      <c r="D3583" s="8" t="s">
        <v>4459</v>
      </c>
      <c r="E3583" s="8" t="s">
        <v>4460</v>
      </c>
      <c r="F3583" s="8" t="s">
        <v>14</v>
      </c>
    </row>
    <row r="3584" spans="1:6" ht="28.8">
      <c r="A3584" s="8">
        <v>954</v>
      </c>
      <c r="B3584" s="8" t="s">
        <v>4253</v>
      </c>
      <c r="C3584" s="8">
        <v>2</v>
      </c>
      <c r="D3584" s="8" t="s">
        <v>4461</v>
      </c>
      <c r="E3584" s="8" t="s">
        <v>4462</v>
      </c>
      <c r="F3584" s="8" t="s">
        <v>14</v>
      </c>
    </row>
    <row r="3585" spans="1:6" ht="43.2">
      <c r="A3585" s="8">
        <v>9069</v>
      </c>
      <c r="B3585" s="8" t="s">
        <v>4253</v>
      </c>
      <c r="C3585" s="8">
        <v>5</v>
      </c>
      <c r="D3585" s="8" t="s">
        <v>4317</v>
      </c>
      <c r="E3585" s="8" t="s">
        <v>4318</v>
      </c>
      <c r="F3585" s="8" t="s">
        <v>14</v>
      </c>
    </row>
    <row r="3586" spans="1:6" ht="43.2">
      <c r="A3586" s="8">
        <v>158</v>
      </c>
      <c r="B3586" s="8" t="s">
        <v>4253</v>
      </c>
      <c r="C3586" s="8">
        <v>1</v>
      </c>
      <c r="D3586" s="8" t="s">
        <v>4315</v>
      </c>
      <c r="E3586" s="8" t="s">
        <v>4316</v>
      </c>
      <c r="F3586" s="8" t="s">
        <v>14</v>
      </c>
    </row>
    <row r="3587" spans="1:6" ht="43.2">
      <c r="A3587" s="8">
        <v>8735</v>
      </c>
      <c r="B3587" s="8" t="s">
        <v>4253</v>
      </c>
      <c r="C3587" s="8">
        <v>1</v>
      </c>
      <c r="D3587" s="8" t="s">
        <v>4463</v>
      </c>
      <c r="E3587" s="8" t="s">
        <v>4464</v>
      </c>
      <c r="F3587" s="8" t="s">
        <v>14</v>
      </c>
    </row>
    <row r="3588" spans="1:6" ht="72">
      <c r="A3588" s="8">
        <v>7025</v>
      </c>
      <c r="B3588" s="8" t="s">
        <v>4253</v>
      </c>
      <c r="C3588" s="8">
        <v>4</v>
      </c>
      <c r="D3588" s="8" t="s">
        <v>4435</v>
      </c>
      <c r="E3588" s="8" t="s">
        <v>4436</v>
      </c>
      <c r="F3588" s="8" t="s">
        <v>14</v>
      </c>
    </row>
    <row r="3589" spans="1:6" ht="72">
      <c r="A3589" s="8">
        <v>8739</v>
      </c>
      <c r="B3589" s="8" t="s">
        <v>4253</v>
      </c>
      <c r="C3589" s="8">
        <v>3</v>
      </c>
      <c r="D3589" s="8" t="s">
        <v>4465</v>
      </c>
      <c r="E3589" s="8" t="s">
        <v>4466</v>
      </c>
      <c r="F3589" s="8" t="s">
        <v>14</v>
      </c>
    </row>
    <row r="3590" spans="1:6" ht="28.8">
      <c r="A3590" s="8">
        <v>977</v>
      </c>
      <c r="B3590" s="8" t="s">
        <v>4253</v>
      </c>
      <c r="C3590" s="8">
        <v>1</v>
      </c>
      <c r="D3590" s="8" t="s">
        <v>4467</v>
      </c>
      <c r="E3590" s="8" t="s">
        <v>4468</v>
      </c>
      <c r="F3590" s="8" t="s">
        <v>14</v>
      </c>
    </row>
    <row r="3591" spans="1:6" ht="28.8">
      <c r="A3591" s="8">
        <v>2195</v>
      </c>
      <c r="B3591" s="8" t="s">
        <v>4253</v>
      </c>
      <c r="C3591" s="8">
        <v>1</v>
      </c>
      <c r="D3591" s="8" t="s">
        <v>4469</v>
      </c>
      <c r="E3591" s="8" t="s">
        <v>1625</v>
      </c>
      <c r="F3591" s="8" t="s">
        <v>14</v>
      </c>
    </row>
    <row r="3592" spans="1:6" ht="28.8">
      <c r="A3592" s="8">
        <v>2213</v>
      </c>
      <c r="B3592" s="8" t="s">
        <v>4253</v>
      </c>
      <c r="C3592" s="8">
        <v>2</v>
      </c>
      <c r="D3592" s="8" t="s">
        <v>4470</v>
      </c>
      <c r="E3592" s="8" t="s">
        <v>4471</v>
      </c>
      <c r="F3592" s="8" t="s">
        <v>14</v>
      </c>
    </row>
    <row r="3593" spans="1:6" ht="57.6">
      <c r="A3593" s="8">
        <v>3039</v>
      </c>
      <c r="B3593" s="8" t="s">
        <v>4253</v>
      </c>
      <c r="C3593" s="8">
        <v>3</v>
      </c>
      <c r="D3593" s="8" t="s">
        <v>4472</v>
      </c>
      <c r="E3593" s="8" t="s">
        <v>4473</v>
      </c>
      <c r="F3593" s="8" t="s">
        <v>14</v>
      </c>
    </row>
    <row r="3594" spans="1:6" ht="72">
      <c r="A3594" s="8">
        <v>3026</v>
      </c>
      <c r="B3594" s="8" t="s">
        <v>4253</v>
      </c>
      <c r="C3594" s="8">
        <v>3</v>
      </c>
      <c r="D3594" s="8" t="s">
        <v>4474</v>
      </c>
      <c r="E3594" s="8" t="s">
        <v>4475</v>
      </c>
      <c r="F3594" s="8" t="s">
        <v>14</v>
      </c>
    </row>
    <row r="3595" spans="1:6">
      <c r="A3595" s="8">
        <v>2250</v>
      </c>
      <c r="B3595" s="8" t="s">
        <v>4253</v>
      </c>
      <c r="C3595" s="8">
        <v>5</v>
      </c>
      <c r="D3595" s="8" t="s">
        <v>4476</v>
      </c>
      <c r="E3595" s="8" t="s">
        <v>1134</v>
      </c>
      <c r="F3595" s="8" t="s">
        <v>14</v>
      </c>
    </row>
    <row r="3596" spans="1:6" ht="43.2">
      <c r="A3596" s="8">
        <v>3213</v>
      </c>
      <c r="B3596" s="8" t="s">
        <v>4253</v>
      </c>
      <c r="C3596" s="8">
        <v>3</v>
      </c>
      <c r="D3596" s="8" t="s">
        <v>4280</v>
      </c>
      <c r="E3596" s="8" t="s">
        <v>4281</v>
      </c>
      <c r="F3596" s="8" t="s">
        <v>30</v>
      </c>
    </row>
    <row r="3597" spans="1:6" ht="28.8">
      <c r="A3597" s="8">
        <v>947</v>
      </c>
      <c r="B3597" s="8" t="s">
        <v>4253</v>
      </c>
      <c r="C3597" s="8">
        <v>3</v>
      </c>
      <c r="D3597" s="8" t="s">
        <v>4477</v>
      </c>
      <c r="E3597" s="8" t="s">
        <v>4478</v>
      </c>
      <c r="F3597" s="8" t="s">
        <v>30</v>
      </c>
    </row>
    <row r="3598" spans="1:6" ht="28.8">
      <c r="A3598" s="8">
        <v>1010</v>
      </c>
      <c r="B3598" s="8" t="s">
        <v>4253</v>
      </c>
      <c r="C3598" s="8">
        <v>5</v>
      </c>
      <c r="D3598" s="8" t="s">
        <v>4479</v>
      </c>
      <c r="E3598" s="8" t="s">
        <v>3499</v>
      </c>
      <c r="F3598" s="8" t="s">
        <v>30</v>
      </c>
    </row>
    <row r="3599" spans="1:6" ht="72">
      <c r="A3599" s="8">
        <v>918</v>
      </c>
      <c r="B3599" s="8" t="s">
        <v>4253</v>
      </c>
      <c r="C3599" s="8">
        <v>1</v>
      </c>
      <c r="D3599" s="8" t="s">
        <v>4480</v>
      </c>
      <c r="E3599" s="8" t="s">
        <v>4481</v>
      </c>
      <c r="F3599" s="8" t="s">
        <v>30</v>
      </c>
    </row>
    <row r="3600" spans="1:6" ht="115.2">
      <c r="A3600" s="8">
        <v>1923</v>
      </c>
      <c r="B3600" s="8" t="s">
        <v>4253</v>
      </c>
      <c r="C3600" s="8">
        <v>1</v>
      </c>
      <c r="D3600" s="8" t="s">
        <v>4482</v>
      </c>
      <c r="E3600" s="8" t="s">
        <v>4483</v>
      </c>
      <c r="F3600" s="8" t="s">
        <v>30</v>
      </c>
    </row>
    <row r="3601" spans="1:6" ht="43.2">
      <c r="A3601" s="8">
        <v>929</v>
      </c>
      <c r="B3601" s="8" t="s">
        <v>4253</v>
      </c>
      <c r="C3601" s="8">
        <v>1</v>
      </c>
      <c r="D3601" s="8" t="s">
        <v>4333</v>
      </c>
      <c r="E3601" s="8" t="s">
        <v>4334</v>
      </c>
      <c r="F3601" s="8" t="s">
        <v>30</v>
      </c>
    </row>
    <row r="3602" spans="1:6" ht="72">
      <c r="A3602" s="8">
        <v>8743</v>
      </c>
      <c r="B3602" s="8" t="s">
        <v>4253</v>
      </c>
      <c r="C3602" s="8">
        <v>5</v>
      </c>
      <c r="D3602" s="8" t="s">
        <v>4426</v>
      </c>
      <c r="E3602" s="8" t="s">
        <v>4427</v>
      </c>
      <c r="F3602" s="8" t="s">
        <v>30</v>
      </c>
    </row>
    <row r="3603" spans="1:6" ht="187.2">
      <c r="A3603" s="8">
        <v>1929</v>
      </c>
      <c r="B3603" s="8" t="s">
        <v>4253</v>
      </c>
      <c r="C3603" s="8">
        <v>1</v>
      </c>
      <c r="D3603" s="8" t="s">
        <v>4484</v>
      </c>
      <c r="E3603" s="8" t="s">
        <v>4485</v>
      </c>
      <c r="F3603" s="8" t="s">
        <v>30</v>
      </c>
    </row>
    <row r="3604" spans="1:6" ht="72">
      <c r="A3604" s="8">
        <v>8739</v>
      </c>
      <c r="B3604" s="8" t="s">
        <v>4253</v>
      </c>
      <c r="C3604" s="8">
        <v>3</v>
      </c>
      <c r="D3604" s="8" t="s">
        <v>4465</v>
      </c>
      <c r="E3604" s="8" t="s">
        <v>4466</v>
      </c>
      <c r="F3604" s="8" t="s">
        <v>30</v>
      </c>
    </row>
    <row r="3605" spans="1:6" ht="43.2">
      <c r="A3605" s="8">
        <v>3114</v>
      </c>
      <c r="B3605" s="8" t="s">
        <v>4253</v>
      </c>
      <c r="C3605" s="8">
        <v>1</v>
      </c>
      <c r="D3605" s="8" t="s">
        <v>4267</v>
      </c>
      <c r="E3605" s="8" t="s">
        <v>4268</v>
      </c>
      <c r="F3605" s="8" t="s">
        <v>30</v>
      </c>
    </row>
    <row r="3606" spans="1:6" ht="144">
      <c r="A3606" s="8">
        <v>6960</v>
      </c>
      <c r="B3606" s="8" t="s">
        <v>4253</v>
      </c>
      <c r="C3606" s="8">
        <v>1</v>
      </c>
      <c r="D3606" s="8" t="s">
        <v>4430</v>
      </c>
      <c r="E3606" s="8" t="s">
        <v>4431</v>
      </c>
      <c r="F3606" s="8" t="s">
        <v>30</v>
      </c>
    </row>
    <row r="3607" spans="1:6" ht="43.2">
      <c r="A3607" s="8">
        <v>7070</v>
      </c>
      <c r="B3607" s="8" t="s">
        <v>4253</v>
      </c>
      <c r="C3607" s="8">
        <v>1</v>
      </c>
      <c r="D3607" s="8" t="s">
        <v>4323</v>
      </c>
      <c r="E3607" s="8" t="s">
        <v>4324</v>
      </c>
      <c r="F3607" s="8" t="s">
        <v>30</v>
      </c>
    </row>
    <row r="3608" spans="1:6" ht="28.8">
      <c r="A3608" s="8">
        <v>7168</v>
      </c>
      <c r="B3608" s="8" t="s">
        <v>4253</v>
      </c>
      <c r="C3608" s="8">
        <v>4</v>
      </c>
      <c r="D3608" s="8" t="s">
        <v>4486</v>
      </c>
      <c r="E3608" s="8" t="s">
        <v>4487</v>
      </c>
      <c r="F3608" s="8" t="s">
        <v>30</v>
      </c>
    </row>
    <row r="3609" spans="1:6" ht="43.2">
      <c r="A3609" s="8">
        <v>8829</v>
      </c>
      <c r="B3609" s="8" t="s">
        <v>4253</v>
      </c>
      <c r="C3609" s="8">
        <v>5</v>
      </c>
      <c r="D3609" s="8" t="s">
        <v>4488</v>
      </c>
      <c r="E3609" s="8" t="s">
        <v>4489</v>
      </c>
      <c r="F3609" s="8" t="s">
        <v>30</v>
      </c>
    </row>
    <row r="3610" spans="1:6" ht="86.4">
      <c r="A3610" s="8">
        <v>9371</v>
      </c>
      <c r="B3610" s="8" t="s">
        <v>4253</v>
      </c>
      <c r="C3610" s="8">
        <v>1</v>
      </c>
      <c r="D3610" s="8" t="s">
        <v>4490</v>
      </c>
      <c r="E3610" s="8" t="s">
        <v>4491</v>
      </c>
      <c r="F3610" s="8" t="s">
        <v>30</v>
      </c>
    </row>
    <row r="3611" spans="1:6" ht="28.8">
      <c r="A3611" s="8">
        <v>8949</v>
      </c>
      <c r="B3611" s="8" t="s">
        <v>4253</v>
      </c>
      <c r="C3611" s="8">
        <v>1</v>
      </c>
      <c r="D3611" s="8" t="s">
        <v>4492</v>
      </c>
      <c r="E3611" s="8" t="s">
        <v>4493</v>
      </c>
      <c r="F3611" s="8" t="s">
        <v>30</v>
      </c>
    </row>
    <row r="3612" spans="1:6" ht="57.6">
      <c r="A3612" s="8">
        <v>9370</v>
      </c>
      <c r="B3612" s="8" t="s">
        <v>4253</v>
      </c>
      <c r="C3612" s="8">
        <v>3</v>
      </c>
      <c r="D3612" s="8" t="s">
        <v>4494</v>
      </c>
      <c r="E3612" s="8" t="s">
        <v>19</v>
      </c>
      <c r="F3612" s="8" t="s">
        <v>30</v>
      </c>
    </row>
    <row r="3613" spans="1:6" ht="28.8">
      <c r="A3613" s="8">
        <v>8824</v>
      </c>
      <c r="B3613" s="8" t="s">
        <v>4253</v>
      </c>
      <c r="C3613" s="8">
        <v>4</v>
      </c>
      <c r="D3613" s="8" t="s">
        <v>4495</v>
      </c>
      <c r="E3613" s="8" t="s">
        <v>4496</v>
      </c>
      <c r="F3613" s="8" t="s">
        <v>30</v>
      </c>
    </row>
    <row r="3614" spans="1:6" ht="28.8">
      <c r="A3614" s="8">
        <v>7170</v>
      </c>
      <c r="B3614" s="8" t="s">
        <v>4253</v>
      </c>
      <c r="C3614" s="8">
        <v>4</v>
      </c>
      <c r="D3614" s="8" t="s">
        <v>4497</v>
      </c>
      <c r="E3614" s="8" t="s">
        <v>866</v>
      </c>
      <c r="F3614" s="8" t="s">
        <v>30</v>
      </c>
    </row>
    <row r="3615" spans="1:6">
      <c r="A3615" s="8">
        <v>8968</v>
      </c>
      <c r="B3615" s="8" t="s">
        <v>4253</v>
      </c>
      <c r="C3615" s="8">
        <v>5</v>
      </c>
      <c r="D3615" s="8" t="s">
        <v>4498</v>
      </c>
      <c r="E3615" s="8" t="s">
        <v>4499</v>
      </c>
      <c r="F3615" s="8" t="s">
        <v>30</v>
      </c>
    </row>
    <row r="3616" spans="1:6" ht="57.6">
      <c r="A3616" s="8">
        <v>3127</v>
      </c>
      <c r="B3616" s="8" t="s">
        <v>4253</v>
      </c>
      <c r="C3616" s="8">
        <v>2</v>
      </c>
      <c r="D3616" s="8" t="s">
        <v>4500</v>
      </c>
      <c r="E3616" s="8" t="s">
        <v>4501</v>
      </c>
      <c r="F3616" s="8" t="s">
        <v>30</v>
      </c>
    </row>
    <row r="3617" spans="1:6" ht="100.8">
      <c r="A3617" s="8">
        <v>884</v>
      </c>
      <c r="B3617" s="8" t="s">
        <v>4253</v>
      </c>
      <c r="C3617" s="8">
        <v>4</v>
      </c>
      <c r="D3617" s="8" t="s">
        <v>4502</v>
      </c>
      <c r="E3617" s="8" t="s">
        <v>4503</v>
      </c>
      <c r="F3617" s="8" t="s">
        <v>30</v>
      </c>
    </row>
    <row r="3618" spans="1:6" ht="86.4">
      <c r="A3618" s="8">
        <v>7003</v>
      </c>
      <c r="B3618" s="8" t="s">
        <v>4253</v>
      </c>
      <c r="C3618" s="8">
        <v>5</v>
      </c>
      <c r="D3618" s="8" t="s">
        <v>4504</v>
      </c>
      <c r="E3618" s="8" t="s">
        <v>1134</v>
      </c>
      <c r="F3618" s="8" t="s">
        <v>14</v>
      </c>
    </row>
    <row r="3619" spans="1:6" ht="43.2">
      <c r="A3619" s="8">
        <v>8931</v>
      </c>
      <c r="B3619" s="8" t="s">
        <v>4253</v>
      </c>
      <c r="C3619" s="8">
        <v>5</v>
      </c>
      <c r="D3619" s="8" t="s">
        <v>4505</v>
      </c>
      <c r="E3619" s="8" t="s">
        <v>4506</v>
      </c>
      <c r="F3619" s="8" t="s">
        <v>30</v>
      </c>
    </row>
    <row r="3620" spans="1:6" ht="28.8">
      <c r="A3620" s="8">
        <v>8991</v>
      </c>
      <c r="B3620" s="8" t="s">
        <v>4253</v>
      </c>
      <c r="C3620" s="8">
        <v>4</v>
      </c>
      <c r="D3620" s="8" t="s">
        <v>4507</v>
      </c>
      <c r="E3620" s="8" t="s">
        <v>4508</v>
      </c>
      <c r="F3620" s="8" t="s">
        <v>30</v>
      </c>
    </row>
    <row r="3621" spans="1:6" ht="100.8">
      <c r="A3621" s="8">
        <v>7047</v>
      </c>
      <c r="B3621" s="8" t="s">
        <v>4253</v>
      </c>
      <c r="C3621" s="8">
        <v>5</v>
      </c>
      <c r="D3621" s="8" t="s">
        <v>4451</v>
      </c>
      <c r="E3621" s="8" t="s">
        <v>4452</v>
      </c>
      <c r="F3621" s="8" t="s">
        <v>30</v>
      </c>
    </row>
    <row r="3622" spans="1:6" ht="43.2">
      <c r="A3622" s="8">
        <v>986</v>
      </c>
      <c r="B3622" s="8" t="s">
        <v>4253</v>
      </c>
      <c r="C3622" s="8">
        <v>5</v>
      </c>
      <c r="D3622" s="8" t="s">
        <v>4509</v>
      </c>
      <c r="E3622" s="8" t="s">
        <v>4510</v>
      </c>
      <c r="F3622" s="8" t="s">
        <v>30</v>
      </c>
    </row>
    <row r="3623" spans="1:6" ht="28.8">
      <c r="A3623" s="8">
        <v>296</v>
      </c>
      <c r="B3623" s="8" t="s">
        <v>4253</v>
      </c>
      <c r="C3623" s="8">
        <v>2</v>
      </c>
      <c r="D3623" s="8" t="s">
        <v>4511</v>
      </c>
      <c r="E3623" s="8" t="s">
        <v>4512</v>
      </c>
      <c r="F3623" s="8" t="s">
        <v>30</v>
      </c>
    </row>
    <row r="3624" spans="1:6" ht="115.2">
      <c r="A3624" s="8">
        <v>7049</v>
      </c>
      <c r="B3624" s="8" t="s">
        <v>4253</v>
      </c>
      <c r="C3624" s="8">
        <v>1</v>
      </c>
      <c r="D3624" s="8" t="s">
        <v>4513</v>
      </c>
      <c r="E3624" s="8" t="s">
        <v>4514</v>
      </c>
      <c r="F3624" s="8" t="s">
        <v>30</v>
      </c>
    </row>
    <row r="3625" spans="1:6" ht="43.2">
      <c r="A3625" s="8">
        <v>8903</v>
      </c>
      <c r="B3625" s="8" t="s">
        <v>4253</v>
      </c>
      <c r="C3625" s="8">
        <v>4</v>
      </c>
      <c r="D3625" s="8" t="s">
        <v>4515</v>
      </c>
      <c r="E3625" s="8" t="s">
        <v>4516</v>
      </c>
      <c r="F3625" s="8" t="s">
        <v>30</v>
      </c>
    </row>
    <row r="3626" spans="1:6" ht="28.8">
      <c r="A3626" s="8">
        <v>269</v>
      </c>
      <c r="B3626" s="8" t="s">
        <v>4253</v>
      </c>
      <c r="C3626" s="8">
        <v>4</v>
      </c>
      <c r="D3626" s="8" t="s">
        <v>4517</v>
      </c>
      <c r="E3626" s="8" t="s">
        <v>2751</v>
      </c>
      <c r="F3626" s="8" t="s">
        <v>30</v>
      </c>
    </row>
    <row r="3627" spans="1:6" ht="43.2">
      <c r="A3627" s="8">
        <v>262</v>
      </c>
      <c r="B3627" s="8" t="s">
        <v>4253</v>
      </c>
      <c r="C3627" s="8">
        <v>1</v>
      </c>
      <c r="D3627" s="8" t="s">
        <v>4518</v>
      </c>
      <c r="E3627" s="8" t="s">
        <v>4519</v>
      </c>
      <c r="F3627" s="8" t="s">
        <v>30</v>
      </c>
    </row>
    <row r="3628" spans="1:6" ht="28.8">
      <c r="A3628" s="8">
        <v>965</v>
      </c>
      <c r="B3628" s="8" t="s">
        <v>4253</v>
      </c>
      <c r="C3628" s="8">
        <v>5</v>
      </c>
      <c r="D3628" s="8" t="s">
        <v>4520</v>
      </c>
      <c r="E3628" s="8" t="s">
        <v>4521</v>
      </c>
      <c r="F3628" s="8" t="s">
        <v>30</v>
      </c>
    </row>
    <row r="3629" spans="1:6" ht="28.8">
      <c r="A3629" s="8">
        <v>227</v>
      </c>
      <c r="B3629" s="8" t="s">
        <v>4253</v>
      </c>
      <c r="C3629" s="8">
        <v>1</v>
      </c>
      <c r="D3629" s="8" t="s">
        <v>4522</v>
      </c>
      <c r="E3629" s="8" t="s">
        <v>4523</v>
      </c>
      <c r="F3629" s="8" t="s">
        <v>30</v>
      </c>
    </row>
    <row r="3630" spans="1:6" ht="43.2">
      <c r="A3630" s="8">
        <v>229</v>
      </c>
      <c r="B3630" s="8" t="s">
        <v>4253</v>
      </c>
      <c r="C3630" s="8">
        <v>5</v>
      </c>
      <c r="D3630" s="8" t="s">
        <v>4524</v>
      </c>
      <c r="E3630" s="8" t="s">
        <v>4525</v>
      </c>
      <c r="F3630" s="8" t="s">
        <v>30</v>
      </c>
    </row>
    <row r="3631" spans="1:6" ht="57.6">
      <c r="A3631" s="8">
        <v>7010</v>
      </c>
      <c r="B3631" s="8" t="s">
        <v>4253</v>
      </c>
      <c r="C3631" s="8">
        <v>2</v>
      </c>
      <c r="D3631" s="8" t="s">
        <v>4526</v>
      </c>
      <c r="E3631" s="8" t="s">
        <v>4527</v>
      </c>
      <c r="F3631" s="8" t="s">
        <v>30</v>
      </c>
    </row>
    <row r="3632" spans="1:6" ht="57.6">
      <c r="A3632" s="8">
        <v>8790</v>
      </c>
      <c r="B3632" s="8" t="s">
        <v>4253</v>
      </c>
      <c r="C3632" s="8">
        <v>1</v>
      </c>
      <c r="D3632" s="8" t="s">
        <v>4528</v>
      </c>
      <c r="E3632" s="8" t="s">
        <v>4529</v>
      </c>
      <c r="F3632" s="8" t="s">
        <v>30</v>
      </c>
    </row>
    <row r="3633" spans="1:6" ht="57.6">
      <c r="A3633" s="8">
        <v>3112</v>
      </c>
      <c r="B3633" s="8" t="s">
        <v>4253</v>
      </c>
      <c r="C3633" s="8">
        <v>5</v>
      </c>
      <c r="D3633" s="8" t="s">
        <v>4530</v>
      </c>
      <c r="E3633" s="8" t="s">
        <v>480</v>
      </c>
      <c r="F3633" s="8" t="s">
        <v>30</v>
      </c>
    </row>
    <row r="3634" spans="1:6" ht="43.2">
      <c r="A3634" s="8">
        <v>8805</v>
      </c>
      <c r="B3634" s="8" t="s">
        <v>4253</v>
      </c>
      <c r="C3634" s="8">
        <v>1</v>
      </c>
      <c r="D3634" s="8" t="s">
        <v>4531</v>
      </c>
      <c r="E3634" s="8" t="s">
        <v>4532</v>
      </c>
      <c r="F3634" s="8" t="s">
        <v>30</v>
      </c>
    </row>
    <row r="3635" spans="1:6" ht="28.8">
      <c r="A3635" s="8">
        <v>7194</v>
      </c>
      <c r="B3635" s="8" t="s">
        <v>4253</v>
      </c>
      <c r="C3635" s="8">
        <v>4</v>
      </c>
      <c r="D3635" s="8" t="s">
        <v>4533</v>
      </c>
      <c r="E3635" s="8" t="s">
        <v>4534</v>
      </c>
      <c r="F3635" s="8" t="s">
        <v>30</v>
      </c>
    </row>
    <row r="3636" spans="1:6" ht="28.8">
      <c r="A3636" s="8">
        <v>903</v>
      </c>
      <c r="B3636" s="8" t="s">
        <v>4253</v>
      </c>
      <c r="C3636" s="8">
        <v>5</v>
      </c>
      <c r="D3636" s="8" t="s">
        <v>4420</v>
      </c>
      <c r="E3636" s="8" t="s">
        <v>4421</v>
      </c>
      <c r="F3636" s="8" t="s">
        <v>30</v>
      </c>
    </row>
    <row r="3637" spans="1:6" ht="43.2">
      <c r="A3637" s="8">
        <v>8830</v>
      </c>
      <c r="B3637" s="8" t="s">
        <v>4253</v>
      </c>
      <c r="C3637" s="8">
        <v>3</v>
      </c>
      <c r="D3637" s="8" t="s">
        <v>4535</v>
      </c>
      <c r="E3637" s="8" t="s">
        <v>4536</v>
      </c>
      <c r="F3637" s="8" t="s">
        <v>30</v>
      </c>
    </row>
    <row r="3638" spans="1:6" ht="28.8">
      <c r="A3638" s="8">
        <v>206</v>
      </c>
      <c r="B3638" s="8" t="s">
        <v>4253</v>
      </c>
      <c r="C3638" s="8">
        <v>5</v>
      </c>
      <c r="D3638" s="8" t="s">
        <v>4537</v>
      </c>
      <c r="E3638" s="8" t="s">
        <v>3342</v>
      </c>
      <c r="F3638" s="8" t="s">
        <v>30</v>
      </c>
    </row>
    <row r="3639" spans="1:6" ht="28.8">
      <c r="A3639" s="8">
        <v>2173</v>
      </c>
      <c r="B3639" s="8" t="s">
        <v>4253</v>
      </c>
      <c r="C3639" s="8">
        <v>1</v>
      </c>
      <c r="D3639" s="8" t="s">
        <v>4366</v>
      </c>
      <c r="E3639" s="8" t="s">
        <v>4367</v>
      </c>
      <c r="F3639" s="8" t="s">
        <v>14</v>
      </c>
    </row>
    <row r="3640" spans="1:6" ht="72">
      <c r="A3640" s="8">
        <v>7008</v>
      </c>
      <c r="B3640" s="8" t="s">
        <v>4253</v>
      </c>
      <c r="C3640" s="8">
        <v>2</v>
      </c>
      <c r="D3640" s="8" t="s">
        <v>4538</v>
      </c>
      <c r="E3640" s="8" t="s">
        <v>1625</v>
      </c>
      <c r="F3640" s="8" t="s">
        <v>14</v>
      </c>
    </row>
    <row r="3641" spans="1:6" ht="43.2">
      <c r="A3641" s="8">
        <v>7009</v>
      </c>
      <c r="B3641" s="8" t="s">
        <v>4253</v>
      </c>
      <c r="C3641" s="8">
        <v>4</v>
      </c>
      <c r="D3641" s="8" t="s">
        <v>4539</v>
      </c>
      <c r="E3641" s="8" t="s">
        <v>3271</v>
      </c>
      <c r="F3641" s="8" t="s">
        <v>14</v>
      </c>
    </row>
    <row r="3642" spans="1:6" ht="86.4">
      <c r="A3642" s="8">
        <v>8840</v>
      </c>
      <c r="B3642" s="8" t="s">
        <v>4253</v>
      </c>
      <c r="C3642" s="8">
        <v>3</v>
      </c>
      <c r="D3642" s="8" t="s">
        <v>4359</v>
      </c>
      <c r="E3642" s="8" t="s">
        <v>4360</v>
      </c>
      <c r="F3642" s="8" t="s">
        <v>14</v>
      </c>
    </row>
    <row r="3643" spans="1:6" ht="28.8">
      <c r="A3643" s="8">
        <v>7677</v>
      </c>
      <c r="B3643" s="8" t="s">
        <v>4253</v>
      </c>
      <c r="C3643" s="8">
        <v>5</v>
      </c>
      <c r="D3643" s="8" t="s">
        <v>4540</v>
      </c>
      <c r="E3643" s="8" t="s">
        <v>4541</v>
      </c>
      <c r="F3643" s="8" t="s">
        <v>14</v>
      </c>
    </row>
    <row r="3644" spans="1:6" ht="28.8">
      <c r="A3644" s="8">
        <v>8824</v>
      </c>
      <c r="B3644" s="8" t="s">
        <v>4253</v>
      </c>
      <c r="C3644" s="8">
        <v>4</v>
      </c>
      <c r="D3644" s="8" t="s">
        <v>4495</v>
      </c>
      <c r="E3644" s="8" t="s">
        <v>4496</v>
      </c>
      <c r="F3644" s="8" t="s">
        <v>14</v>
      </c>
    </row>
    <row r="3645" spans="1:6" ht="201.6">
      <c r="A3645" s="8">
        <v>1963</v>
      </c>
      <c r="B3645" s="8" t="s">
        <v>4253</v>
      </c>
      <c r="C3645" s="8">
        <v>1</v>
      </c>
      <c r="D3645" s="8" t="s">
        <v>4542</v>
      </c>
      <c r="E3645" s="8" t="s">
        <v>4543</v>
      </c>
      <c r="F3645" s="8" t="s">
        <v>14</v>
      </c>
    </row>
    <row r="3646" spans="1:6" ht="86.4">
      <c r="A3646" s="8">
        <v>847</v>
      </c>
      <c r="B3646" s="8" t="s">
        <v>4253</v>
      </c>
      <c r="C3646" s="8">
        <v>1</v>
      </c>
      <c r="D3646" s="8" t="s">
        <v>4302</v>
      </c>
      <c r="E3646" s="8" t="s">
        <v>4303</v>
      </c>
      <c r="F3646" s="8" t="s">
        <v>14</v>
      </c>
    </row>
    <row r="3647" spans="1:6" ht="273.60000000000002">
      <c r="A3647" s="8">
        <v>1974</v>
      </c>
      <c r="B3647" s="8" t="s">
        <v>4253</v>
      </c>
      <c r="C3647" s="8">
        <v>4</v>
      </c>
      <c r="D3647" s="8" t="s">
        <v>4321</v>
      </c>
      <c r="E3647" s="8" t="s">
        <v>4322</v>
      </c>
      <c r="F3647" s="8" t="s">
        <v>14</v>
      </c>
    </row>
    <row r="3648" spans="1:6" ht="43.2">
      <c r="A3648" s="8">
        <v>860</v>
      </c>
      <c r="B3648" s="8" t="s">
        <v>4253</v>
      </c>
      <c r="C3648" s="8">
        <v>4</v>
      </c>
      <c r="D3648" s="8" t="s">
        <v>4544</v>
      </c>
      <c r="E3648" s="8" t="s">
        <v>3028</v>
      </c>
      <c r="F3648" s="8" t="s">
        <v>14</v>
      </c>
    </row>
    <row r="3649" spans="1:6" ht="43.2">
      <c r="A3649" s="8">
        <v>1975</v>
      </c>
      <c r="B3649" s="8" t="s">
        <v>4253</v>
      </c>
      <c r="C3649" s="8">
        <v>1</v>
      </c>
      <c r="D3649" s="8" t="s">
        <v>4545</v>
      </c>
      <c r="E3649" s="8" t="s">
        <v>4546</v>
      </c>
      <c r="F3649" s="8" t="s">
        <v>14</v>
      </c>
    </row>
    <row r="3650" spans="1:6" ht="28.8">
      <c r="A3650" s="8">
        <v>7226</v>
      </c>
      <c r="B3650" s="8" t="s">
        <v>4253</v>
      </c>
      <c r="C3650" s="8">
        <v>5</v>
      </c>
      <c r="D3650" s="8" t="s">
        <v>4340</v>
      </c>
      <c r="E3650" s="8" t="s">
        <v>1027</v>
      </c>
      <c r="F3650" s="8" t="s">
        <v>14</v>
      </c>
    </row>
    <row r="3651" spans="1:6" ht="43.2">
      <c r="A3651" s="8">
        <v>1981</v>
      </c>
      <c r="B3651" s="8" t="s">
        <v>4253</v>
      </c>
      <c r="C3651" s="8">
        <v>5</v>
      </c>
      <c r="D3651" s="8" t="s">
        <v>4547</v>
      </c>
      <c r="E3651" s="8" t="s">
        <v>1134</v>
      </c>
      <c r="F3651" s="8" t="s">
        <v>14</v>
      </c>
    </row>
    <row r="3652" spans="1:6" ht="144">
      <c r="A3652" s="8">
        <v>1952</v>
      </c>
      <c r="B3652" s="8" t="s">
        <v>4253</v>
      </c>
      <c r="C3652" s="8">
        <v>2</v>
      </c>
      <c r="D3652" s="8" t="s">
        <v>4548</v>
      </c>
      <c r="E3652" s="8" t="s">
        <v>4549</v>
      </c>
      <c r="F3652" s="8" t="s">
        <v>14</v>
      </c>
    </row>
    <row r="3653" spans="1:6" ht="28.8">
      <c r="A3653" s="8">
        <v>8547</v>
      </c>
      <c r="B3653" s="8" t="s">
        <v>4253</v>
      </c>
      <c r="C3653" s="8">
        <v>5</v>
      </c>
      <c r="D3653" s="8" t="s">
        <v>4550</v>
      </c>
      <c r="E3653" s="8" t="s">
        <v>4551</v>
      </c>
      <c r="F3653" s="8" t="s">
        <v>14</v>
      </c>
    </row>
    <row r="3654" spans="1:6" ht="28.8">
      <c r="A3654" s="8">
        <v>7202</v>
      </c>
      <c r="B3654" s="8" t="s">
        <v>4253</v>
      </c>
      <c r="C3654" s="8">
        <v>3</v>
      </c>
      <c r="D3654" s="8" t="s">
        <v>4552</v>
      </c>
      <c r="E3654" s="8" t="s">
        <v>4553</v>
      </c>
      <c r="F3654" s="8" t="s">
        <v>14</v>
      </c>
    </row>
    <row r="3655" spans="1:6" ht="100.8">
      <c r="A3655" s="8">
        <v>2017</v>
      </c>
      <c r="B3655" s="8" t="s">
        <v>4253</v>
      </c>
      <c r="C3655" s="8">
        <v>1</v>
      </c>
      <c r="D3655" s="8" t="s">
        <v>4319</v>
      </c>
      <c r="E3655" s="8" t="s">
        <v>4320</v>
      </c>
      <c r="F3655" s="8" t="s">
        <v>14</v>
      </c>
    </row>
    <row r="3656" spans="1:6" ht="158.4">
      <c r="A3656" s="8">
        <v>2027</v>
      </c>
      <c r="B3656" s="8" t="s">
        <v>4253</v>
      </c>
      <c r="C3656" s="8">
        <v>1</v>
      </c>
      <c r="D3656" s="8" t="s">
        <v>4554</v>
      </c>
      <c r="E3656" s="8" t="s">
        <v>1829</v>
      </c>
      <c r="F3656" s="8" t="s">
        <v>14</v>
      </c>
    </row>
    <row r="3657" spans="1:6" ht="115.2">
      <c r="A3657" s="8">
        <v>8600</v>
      </c>
      <c r="B3657" s="8" t="s">
        <v>4253</v>
      </c>
      <c r="C3657" s="8">
        <v>1</v>
      </c>
      <c r="D3657" s="8" t="s">
        <v>4325</v>
      </c>
      <c r="E3657" s="8" t="s">
        <v>4326</v>
      </c>
      <c r="F3657" s="8" t="s">
        <v>14</v>
      </c>
    </row>
    <row r="3658" spans="1:6" ht="28.8">
      <c r="A3658" s="8">
        <v>2044</v>
      </c>
      <c r="B3658" s="8" t="s">
        <v>4253</v>
      </c>
      <c r="C3658" s="8">
        <v>1</v>
      </c>
      <c r="D3658" s="8" t="s">
        <v>4555</v>
      </c>
      <c r="E3658" s="8" t="s">
        <v>20</v>
      </c>
      <c r="F3658" s="8" t="s">
        <v>14</v>
      </c>
    </row>
    <row r="3659" spans="1:6" ht="43.2">
      <c r="A3659" s="8">
        <v>8842</v>
      </c>
      <c r="B3659" s="8" t="s">
        <v>4253</v>
      </c>
      <c r="C3659" s="8">
        <v>1</v>
      </c>
      <c r="D3659" s="8" t="s">
        <v>4556</v>
      </c>
      <c r="E3659" s="8" t="s">
        <v>26</v>
      </c>
      <c r="F3659" s="8" t="s">
        <v>14</v>
      </c>
    </row>
    <row r="3660" spans="1:6" ht="43.2">
      <c r="A3660" s="8">
        <v>8605</v>
      </c>
      <c r="B3660" s="8" t="s">
        <v>4253</v>
      </c>
      <c r="C3660" s="8">
        <v>3</v>
      </c>
      <c r="D3660" s="8" t="s">
        <v>4329</v>
      </c>
      <c r="E3660" s="8" t="s">
        <v>4330</v>
      </c>
      <c r="F3660" s="8" t="s">
        <v>14</v>
      </c>
    </row>
    <row r="3661" spans="1:6" ht="187.2">
      <c r="A3661" s="8">
        <v>8432</v>
      </c>
      <c r="B3661" s="8" t="s">
        <v>4253</v>
      </c>
      <c r="C3661" s="8">
        <v>1</v>
      </c>
      <c r="D3661" s="8" t="s">
        <v>4557</v>
      </c>
      <c r="E3661" s="8" t="s">
        <v>4558</v>
      </c>
      <c r="F3661" s="8" t="s">
        <v>14</v>
      </c>
    </row>
    <row r="3662" spans="1:6">
      <c r="A3662" s="8">
        <v>2263</v>
      </c>
      <c r="B3662" s="8" t="s">
        <v>4253</v>
      </c>
      <c r="C3662" s="8">
        <v>1</v>
      </c>
      <c r="D3662" s="8" t="s">
        <v>4559</v>
      </c>
      <c r="E3662" s="8" t="s">
        <v>17</v>
      </c>
      <c r="F3662" s="8" t="s">
        <v>14</v>
      </c>
    </row>
    <row r="3663" spans="1:6" ht="43.2">
      <c r="A3663" s="8">
        <v>6381</v>
      </c>
      <c r="B3663" s="8" t="s">
        <v>4253</v>
      </c>
      <c r="C3663" s="8">
        <v>2</v>
      </c>
      <c r="D3663" s="8" t="s">
        <v>4560</v>
      </c>
      <c r="E3663" s="8" t="s">
        <v>4561</v>
      </c>
      <c r="F3663" s="8" t="s">
        <v>14</v>
      </c>
    </row>
    <row r="3664" spans="1:6" ht="43.2">
      <c r="A3664" s="8">
        <v>4289</v>
      </c>
      <c r="B3664" s="8" t="s">
        <v>4253</v>
      </c>
      <c r="C3664" s="8">
        <v>3</v>
      </c>
      <c r="D3664" s="8" t="s">
        <v>4562</v>
      </c>
      <c r="E3664" s="8" t="s">
        <v>4563</v>
      </c>
      <c r="F3664" s="8" t="s">
        <v>14</v>
      </c>
    </row>
    <row r="3665" spans="1:6" ht="43.2">
      <c r="A3665" s="8">
        <v>6405</v>
      </c>
      <c r="B3665" s="8" t="s">
        <v>4253</v>
      </c>
      <c r="C3665" s="8">
        <v>2</v>
      </c>
      <c r="D3665" s="8" t="s">
        <v>4564</v>
      </c>
      <c r="E3665" s="8" t="s">
        <v>4565</v>
      </c>
      <c r="F3665" s="8" t="s">
        <v>14</v>
      </c>
    </row>
    <row r="3666" spans="1:6" ht="43.2">
      <c r="A3666" s="8">
        <v>6276</v>
      </c>
      <c r="B3666" s="8" t="s">
        <v>4253</v>
      </c>
      <c r="C3666" s="8">
        <v>2</v>
      </c>
      <c r="D3666" s="8" t="s">
        <v>4566</v>
      </c>
      <c r="E3666" s="8" t="s">
        <v>4567</v>
      </c>
      <c r="F3666" s="8" t="s">
        <v>14</v>
      </c>
    </row>
    <row r="3667" spans="1:6" ht="57.6">
      <c r="A3667" s="8">
        <v>9370</v>
      </c>
      <c r="B3667" s="8" t="s">
        <v>4253</v>
      </c>
      <c r="C3667" s="8">
        <v>3</v>
      </c>
      <c r="D3667" s="8" t="s">
        <v>4494</v>
      </c>
      <c r="E3667" s="8" t="s">
        <v>19</v>
      </c>
      <c r="F3667" s="8" t="s">
        <v>14</v>
      </c>
    </row>
    <row r="3668" spans="1:6" ht="28.8">
      <c r="A3668" s="8">
        <v>5404</v>
      </c>
      <c r="B3668" s="8" t="s">
        <v>4253</v>
      </c>
      <c r="C3668" s="8">
        <v>1</v>
      </c>
      <c r="D3668" s="8" t="s">
        <v>4568</v>
      </c>
      <c r="E3668" s="8" t="s">
        <v>1137</v>
      </c>
      <c r="F3668" s="8" t="s">
        <v>14</v>
      </c>
    </row>
    <row r="3669" spans="1:6" ht="72">
      <c r="A3669" s="8">
        <v>4225</v>
      </c>
      <c r="B3669" s="8" t="s">
        <v>4253</v>
      </c>
      <c r="C3669" s="8">
        <v>1</v>
      </c>
      <c r="D3669" s="8" t="s">
        <v>4569</v>
      </c>
      <c r="E3669" s="8" t="s">
        <v>4570</v>
      </c>
      <c r="F3669" s="8" t="s">
        <v>14</v>
      </c>
    </row>
    <row r="3670" spans="1:6">
      <c r="A3670" s="8">
        <v>2403</v>
      </c>
      <c r="B3670" s="8" t="s">
        <v>4253</v>
      </c>
      <c r="C3670" s="8">
        <v>5</v>
      </c>
      <c r="D3670" s="8" t="s">
        <v>4571</v>
      </c>
      <c r="E3670" s="8" t="s">
        <v>4572</v>
      </c>
      <c r="F3670" s="8" t="s">
        <v>30</v>
      </c>
    </row>
    <row r="3671" spans="1:6" ht="100.8">
      <c r="A3671" s="8">
        <v>97</v>
      </c>
      <c r="B3671" s="8" t="s">
        <v>4253</v>
      </c>
      <c r="C3671" s="8">
        <v>1</v>
      </c>
      <c r="D3671" s="8" t="s">
        <v>4573</v>
      </c>
      <c r="E3671" s="8" t="s">
        <v>629</v>
      </c>
      <c r="F3671" s="8" t="s">
        <v>14</v>
      </c>
    </row>
    <row r="3672" spans="1:6" ht="86.4">
      <c r="A3672" s="8">
        <v>101</v>
      </c>
      <c r="B3672" s="8" t="s">
        <v>4253</v>
      </c>
      <c r="C3672" s="8">
        <v>5</v>
      </c>
      <c r="D3672" s="8" t="s">
        <v>4574</v>
      </c>
      <c r="E3672" s="8" t="s">
        <v>1134</v>
      </c>
      <c r="F3672" s="8" t="s">
        <v>14</v>
      </c>
    </row>
    <row r="3673" spans="1:6" ht="28.8">
      <c r="A3673" s="8">
        <v>4267</v>
      </c>
      <c r="B3673" s="8" t="s">
        <v>4253</v>
      </c>
      <c r="C3673" s="8">
        <v>3</v>
      </c>
      <c r="D3673" s="8" t="s">
        <v>4348</v>
      </c>
      <c r="E3673" s="8" t="s">
        <v>3669</v>
      </c>
      <c r="F3673" s="8" t="s">
        <v>14</v>
      </c>
    </row>
    <row r="3674" spans="1:6" ht="43.2">
      <c r="A3674" s="8">
        <v>6306</v>
      </c>
      <c r="B3674" s="8" t="s">
        <v>4253</v>
      </c>
      <c r="C3674" s="8">
        <v>5</v>
      </c>
      <c r="D3674" s="8" t="s">
        <v>4335</v>
      </c>
      <c r="E3674" s="8" t="s">
        <v>4336</v>
      </c>
      <c r="F3674" s="8" t="s">
        <v>14</v>
      </c>
    </row>
    <row r="3675" spans="1:6" ht="28.8">
      <c r="A3675" s="8">
        <v>4273</v>
      </c>
      <c r="B3675" s="8" t="s">
        <v>4253</v>
      </c>
      <c r="C3675" s="8">
        <v>4</v>
      </c>
      <c r="D3675" s="8" t="s">
        <v>4575</v>
      </c>
      <c r="E3675" s="8" t="s">
        <v>1236</v>
      </c>
      <c r="F3675" s="8" t="s">
        <v>14</v>
      </c>
    </row>
    <row r="3676" spans="1:6" ht="158.4">
      <c r="A3676" s="8">
        <v>5298</v>
      </c>
      <c r="B3676" s="8" t="s">
        <v>4253</v>
      </c>
      <c r="C3676" s="8">
        <v>1</v>
      </c>
      <c r="D3676" s="8" t="s">
        <v>4576</v>
      </c>
      <c r="E3676" s="8" t="s">
        <v>4577</v>
      </c>
      <c r="F3676" s="8" t="s">
        <v>14</v>
      </c>
    </row>
    <row r="3677" spans="1:6" ht="43.2">
      <c r="A3677" s="8">
        <v>6243</v>
      </c>
      <c r="B3677" s="8" t="s">
        <v>4253</v>
      </c>
      <c r="C3677" s="8">
        <v>5</v>
      </c>
      <c r="D3677" s="8" t="s">
        <v>4578</v>
      </c>
      <c r="E3677" s="8" t="s">
        <v>4579</v>
      </c>
      <c r="F3677" s="8" t="s">
        <v>14</v>
      </c>
    </row>
    <row r="3678" spans="1:6" ht="57.6">
      <c r="A3678" s="8">
        <v>5321</v>
      </c>
      <c r="B3678" s="8" t="s">
        <v>4253</v>
      </c>
      <c r="C3678" s="8">
        <v>1</v>
      </c>
      <c r="D3678" s="8" t="s">
        <v>4580</v>
      </c>
      <c r="E3678" s="8" t="s">
        <v>4581</v>
      </c>
      <c r="F3678" s="8" t="s">
        <v>14</v>
      </c>
    </row>
    <row r="3679" spans="1:6" ht="100.8">
      <c r="A3679" s="8">
        <v>884</v>
      </c>
      <c r="B3679" s="8" t="s">
        <v>4253</v>
      </c>
      <c r="C3679" s="8">
        <v>4</v>
      </c>
      <c r="D3679" s="8" t="s">
        <v>4502</v>
      </c>
      <c r="E3679" s="8" t="s">
        <v>4503</v>
      </c>
      <c r="F3679" s="8" t="s">
        <v>14</v>
      </c>
    </row>
    <row r="3680" spans="1:6" ht="57.6">
      <c r="A3680" s="8">
        <v>868</v>
      </c>
      <c r="B3680" s="8" t="s">
        <v>4253</v>
      </c>
      <c r="C3680" s="8">
        <v>1</v>
      </c>
      <c r="D3680" s="8" t="s">
        <v>4364</v>
      </c>
      <c r="E3680" s="8" t="s">
        <v>4365</v>
      </c>
      <c r="F3680" s="8" t="s">
        <v>14</v>
      </c>
    </row>
    <row r="3681" spans="1:6" ht="43.2">
      <c r="A3681" s="8">
        <v>4142</v>
      </c>
      <c r="B3681" s="8" t="s">
        <v>4253</v>
      </c>
      <c r="C3681" s="8">
        <v>5</v>
      </c>
      <c r="D3681" s="8" t="s">
        <v>4582</v>
      </c>
      <c r="E3681" s="8" t="s">
        <v>4419</v>
      </c>
      <c r="F3681" s="8" t="s">
        <v>14</v>
      </c>
    </row>
    <row r="3682" spans="1:6" ht="86.4">
      <c r="A3682" s="8">
        <v>8627</v>
      </c>
      <c r="B3682" s="8" t="s">
        <v>4253</v>
      </c>
      <c r="C3682" s="8">
        <v>2</v>
      </c>
      <c r="D3682" s="8" t="s">
        <v>4583</v>
      </c>
      <c r="E3682" s="8" t="s">
        <v>4584</v>
      </c>
      <c r="F3682" s="8" t="s">
        <v>14</v>
      </c>
    </row>
    <row r="3683" spans="1:6" ht="28.8">
      <c r="A3683" s="8">
        <v>1420</v>
      </c>
      <c r="B3683" s="8" t="s">
        <v>4253</v>
      </c>
      <c r="C3683" s="8">
        <v>1</v>
      </c>
      <c r="D3683" s="8" t="s">
        <v>4585</v>
      </c>
      <c r="E3683" s="8" t="s">
        <v>4586</v>
      </c>
      <c r="F3683" s="8" t="s">
        <v>14</v>
      </c>
    </row>
    <row r="3684" spans="1:6" ht="86.4">
      <c r="A3684" s="8">
        <v>1940</v>
      </c>
      <c r="B3684" s="8" t="s">
        <v>4253</v>
      </c>
      <c r="C3684" s="8">
        <v>1</v>
      </c>
      <c r="D3684" s="8" t="s">
        <v>4587</v>
      </c>
      <c r="E3684" s="8" t="s">
        <v>4588</v>
      </c>
      <c r="F3684" s="8" t="s">
        <v>14</v>
      </c>
    </row>
    <row r="3685" spans="1:6" ht="28.8">
      <c r="A3685" s="8">
        <v>228</v>
      </c>
      <c r="B3685" s="8" t="s">
        <v>4253</v>
      </c>
      <c r="C3685" s="8">
        <v>4</v>
      </c>
      <c r="D3685" s="8" t="s">
        <v>4437</v>
      </c>
      <c r="E3685" s="8" t="s">
        <v>4438</v>
      </c>
      <c r="F3685" s="8" t="s">
        <v>14</v>
      </c>
    </row>
    <row r="3686" spans="1:6" ht="72">
      <c r="A3686" s="8">
        <v>1944</v>
      </c>
      <c r="B3686" s="8" t="s">
        <v>4253</v>
      </c>
      <c r="C3686" s="8">
        <v>2</v>
      </c>
      <c r="D3686" s="8" t="s">
        <v>4589</v>
      </c>
      <c r="E3686" s="8" t="s">
        <v>4590</v>
      </c>
      <c r="F3686" s="8" t="s">
        <v>14</v>
      </c>
    </row>
    <row r="3687" spans="1:6" ht="144">
      <c r="A3687" s="8">
        <v>7846</v>
      </c>
      <c r="B3687" s="8" t="s">
        <v>4253</v>
      </c>
      <c r="C3687" s="8">
        <v>1</v>
      </c>
      <c r="D3687" s="8" t="s">
        <v>4591</v>
      </c>
      <c r="E3687" s="8" t="s">
        <v>4592</v>
      </c>
      <c r="F3687" s="8" t="s">
        <v>14</v>
      </c>
    </row>
    <row r="3688" spans="1:6" ht="100.8">
      <c r="A3688" s="8">
        <v>1945</v>
      </c>
      <c r="B3688" s="8" t="s">
        <v>4253</v>
      </c>
      <c r="C3688" s="8">
        <v>1</v>
      </c>
      <c r="D3688" s="8" t="s">
        <v>4593</v>
      </c>
      <c r="E3688" s="8" t="s">
        <v>4594</v>
      </c>
      <c r="F3688" s="8" t="s">
        <v>14</v>
      </c>
    </row>
    <row r="3689" spans="1:6" ht="187.2">
      <c r="A3689" s="8">
        <v>1947</v>
      </c>
      <c r="B3689" s="8" t="s">
        <v>4253</v>
      </c>
      <c r="C3689" s="8">
        <v>3</v>
      </c>
      <c r="D3689" s="8" t="s">
        <v>4595</v>
      </c>
      <c r="E3689" s="8" t="s">
        <v>4596</v>
      </c>
      <c r="F3689" s="8" t="s">
        <v>14</v>
      </c>
    </row>
    <row r="3690" spans="1:6" ht="72">
      <c r="A3690" s="8">
        <v>1948</v>
      </c>
      <c r="B3690" s="8" t="s">
        <v>4253</v>
      </c>
      <c r="C3690" s="8">
        <v>5</v>
      </c>
      <c r="D3690" s="8" t="s">
        <v>4341</v>
      </c>
      <c r="E3690" s="8" t="s">
        <v>4342</v>
      </c>
      <c r="F3690" s="8" t="s">
        <v>14</v>
      </c>
    </row>
    <row r="3691" spans="1:6" ht="72">
      <c r="A3691" s="8">
        <v>7822</v>
      </c>
      <c r="B3691" s="8" t="s">
        <v>4253</v>
      </c>
      <c r="C3691" s="8">
        <v>2</v>
      </c>
      <c r="D3691" s="8" t="s">
        <v>4597</v>
      </c>
      <c r="E3691" s="8" t="s">
        <v>4598</v>
      </c>
      <c r="F3691" s="8" t="s">
        <v>14</v>
      </c>
    </row>
    <row r="3692" spans="1:6" ht="43.2">
      <c r="A3692" s="8">
        <v>7070</v>
      </c>
      <c r="B3692" s="8" t="s">
        <v>4253</v>
      </c>
      <c r="C3692" s="8">
        <v>1</v>
      </c>
      <c r="D3692" s="8" t="s">
        <v>4323</v>
      </c>
      <c r="E3692" s="8" t="s">
        <v>4324</v>
      </c>
      <c r="F3692" s="8" t="s">
        <v>14</v>
      </c>
    </row>
    <row r="3693" spans="1:6" ht="28.8">
      <c r="A3693" s="8">
        <v>7975</v>
      </c>
      <c r="B3693" s="8" t="s">
        <v>4253</v>
      </c>
      <c r="C3693" s="8">
        <v>5</v>
      </c>
      <c r="D3693" s="8" t="s">
        <v>4599</v>
      </c>
      <c r="E3693" s="8" t="s">
        <v>4600</v>
      </c>
      <c r="F3693" s="8" t="s">
        <v>14</v>
      </c>
    </row>
    <row r="3694" spans="1:6" ht="72">
      <c r="A3694" s="8">
        <v>7005</v>
      </c>
      <c r="B3694" s="8" t="s">
        <v>4253</v>
      </c>
      <c r="C3694" s="8">
        <v>3</v>
      </c>
      <c r="D3694" s="8" t="s">
        <v>4601</v>
      </c>
      <c r="E3694" s="8" t="s">
        <v>1829</v>
      </c>
      <c r="F3694" s="8" t="s">
        <v>14</v>
      </c>
    </row>
    <row r="3695" spans="1:6" ht="72">
      <c r="A3695" s="8">
        <v>3016</v>
      </c>
      <c r="B3695" s="8" t="s">
        <v>4253</v>
      </c>
      <c r="C3695" s="8">
        <v>4</v>
      </c>
      <c r="D3695" s="8" t="s">
        <v>4602</v>
      </c>
      <c r="E3695" s="8" t="s">
        <v>4603</v>
      </c>
      <c r="F3695" s="8" t="s">
        <v>14</v>
      </c>
    </row>
    <row r="3696" spans="1:6" ht="43.2">
      <c r="A3696" s="8">
        <v>8688</v>
      </c>
      <c r="B3696" s="8" t="s">
        <v>4253</v>
      </c>
      <c r="C3696" s="8">
        <v>5</v>
      </c>
      <c r="D3696" s="8" t="s">
        <v>4604</v>
      </c>
      <c r="E3696" s="8" t="s">
        <v>1134</v>
      </c>
      <c r="F3696" s="8" t="s">
        <v>14</v>
      </c>
    </row>
    <row r="3697" spans="1:6" ht="28.8">
      <c r="A3697" s="8">
        <v>964</v>
      </c>
      <c r="B3697" s="8" t="s">
        <v>4253</v>
      </c>
      <c r="C3697" s="8">
        <v>5</v>
      </c>
      <c r="D3697" s="8" t="s">
        <v>4605</v>
      </c>
      <c r="E3697" s="8" t="s">
        <v>4606</v>
      </c>
      <c r="F3697" s="8" t="s">
        <v>14</v>
      </c>
    </row>
    <row r="3698" spans="1:6" ht="43.2">
      <c r="A3698" s="8">
        <v>929</v>
      </c>
      <c r="B3698" s="8" t="s">
        <v>4253</v>
      </c>
      <c r="C3698" s="8">
        <v>1</v>
      </c>
      <c r="D3698" s="8" t="s">
        <v>4333</v>
      </c>
      <c r="E3698" s="8" t="s">
        <v>4334</v>
      </c>
      <c r="F3698" s="8" t="s">
        <v>14</v>
      </c>
    </row>
    <row r="3699" spans="1:6" ht="57.6">
      <c r="A3699" s="8">
        <v>7014</v>
      </c>
      <c r="B3699" s="8" t="s">
        <v>4253</v>
      </c>
      <c r="C3699" s="8">
        <v>3</v>
      </c>
      <c r="D3699" s="8" t="s">
        <v>4327</v>
      </c>
      <c r="E3699" s="8" t="s">
        <v>4328</v>
      </c>
      <c r="F3699" s="8" t="s">
        <v>14</v>
      </c>
    </row>
    <row r="3700" spans="1:6" ht="57.6">
      <c r="A3700" s="8">
        <v>7010</v>
      </c>
      <c r="B3700" s="8" t="s">
        <v>4253</v>
      </c>
      <c r="C3700" s="8">
        <v>2</v>
      </c>
      <c r="D3700" s="8" t="s">
        <v>4526</v>
      </c>
      <c r="E3700" s="8" t="s">
        <v>4527</v>
      </c>
      <c r="F3700" s="8" t="s">
        <v>14</v>
      </c>
    </row>
    <row r="3701" spans="1:6" ht="72">
      <c r="A3701" s="8">
        <v>1939</v>
      </c>
      <c r="B3701" s="8" t="s">
        <v>4253</v>
      </c>
      <c r="C3701" s="8">
        <v>4</v>
      </c>
      <c r="D3701" s="8" t="s">
        <v>4607</v>
      </c>
      <c r="E3701" s="8" t="s">
        <v>4608</v>
      </c>
      <c r="F3701" s="8" t="s">
        <v>14</v>
      </c>
    </row>
    <row r="3702" spans="1:6" ht="187.2">
      <c r="A3702" s="8">
        <v>8630</v>
      </c>
      <c r="B3702" s="8" t="s">
        <v>4253</v>
      </c>
      <c r="C3702" s="8">
        <v>1</v>
      </c>
      <c r="D3702" s="8" t="s">
        <v>4609</v>
      </c>
      <c r="E3702" s="8" t="s">
        <v>4610</v>
      </c>
      <c r="F3702" s="8" t="s">
        <v>14</v>
      </c>
    </row>
    <row r="3703" spans="1:6" ht="86.4">
      <c r="A3703" s="8">
        <v>1935</v>
      </c>
      <c r="B3703" s="8" t="s">
        <v>4253</v>
      </c>
      <c r="C3703" s="8">
        <v>1</v>
      </c>
      <c r="D3703" s="8" t="s">
        <v>4611</v>
      </c>
      <c r="E3703" s="8" t="s">
        <v>4612</v>
      </c>
      <c r="F3703" s="8" t="s">
        <v>14</v>
      </c>
    </row>
    <row r="3704" spans="1:6" ht="115.2">
      <c r="A3704" s="8">
        <v>7814</v>
      </c>
      <c r="B3704" s="8" t="s">
        <v>4253</v>
      </c>
      <c r="C3704" s="8">
        <v>2</v>
      </c>
      <c r="D3704" s="8" t="s">
        <v>4613</v>
      </c>
      <c r="E3704" s="8" t="s">
        <v>4614</v>
      </c>
      <c r="F3704" s="8" t="s">
        <v>14</v>
      </c>
    </row>
    <row r="3705" spans="1:6" ht="28.8">
      <c r="A3705" s="8">
        <v>1036</v>
      </c>
      <c r="B3705" s="8" t="s">
        <v>4253</v>
      </c>
      <c r="C3705" s="8">
        <v>1</v>
      </c>
      <c r="D3705" s="8" t="s">
        <v>4447</v>
      </c>
      <c r="E3705" s="8" t="s">
        <v>4448</v>
      </c>
      <c r="F3705" s="8" t="s">
        <v>14</v>
      </c>
    </row>
    <row r="3706" spans="1:6" ht="28.8">
      <c r="A3706" s="8">
        <v>8982</v>
      </c>
      <c r="B3706" s="8" t="s">
        <v>4253</v>
      </c>
      <c r="C3706" s="8">
        <v>5</v>
      </c>
      <c r="D3706" s="8" t="s">
        <v>4615</v>
      </c>
      <c r="E3706" s="8" t="s">
        <v>1134</v>
      </c>
      <c r="F3706" s="8" t="s">
        <v>14</v>
      </c>
    </row>
    <row r="3707" spans="1:6" ht="43.2">
      <c r="A3707" s="8">
        <v>8860</v>
      </c>
      <c r="B3707" s="8" t="s">
        <v>4253</v>
      </c>
      <c r="C3707" s="8">
        <v>5</v>
      </c>
      <c r="D3707" s="8" t="s">
        <v>4344</v>
      </c>
      <c r="E3707" s="8" t="s">
        <v>4345</v>
      </c>
      <c r="F3707" s="8" t="s">
        <v>14</v>
      </c>
    </row>
    <row r="3708" spans="1:6" ht="43.2">
      <c r="A3708" s="8">
        <v>2125</v>
      </c>
      <c r="B3708" s="8" t="s">
        <v>4253</v>
      </c>
      <c r="C3708" s="8">
        <v>1</v>
      </c>
      <c r="D3708" s="8" t="s">
        <v>4616</v>
      </c>
      <c r="E3708" s="8" t="s">
        <v>4617</v>
      </c>
      <c r="F3708" s="8" t="s">
        <v>14</v>
      </c>
    </row>
    <row r="3709" spans="1:6" ht="43.2">
      <c r="A3709" s="8">
        <v>7901</v>
      </c>
      <c r="B3709" s="8" t="s">
        <v>4253</v>
      </c>
      <c r="C3709" s="8">
        <v>1</v>
      </c>
      <c r="D3709" s="8" t="s">
        <v>4618</v>
      </c>
      <c r="E3709" s="8" t="s">
        <v>1625</v>
      </c>
      <c r="F3709" s="8" t="s">
        <v>14</v>
      </c>
    </row>
    <row r="3710" spans="1:6" ht="28.8">
      <c r="A3710" s="8">
        <v>349</v>
      </c>
      <c r="B3710" s="8" t="s">
        <v>4253</v>
      </c>
      <c r="C3710" s="8">
        <v>3</v>
      </c>
      <c r="D3710" s="8" t="s">
        <v>4619</v>
      </c>
      <c r="E3710" s="8" t="s">
        <v>4620</v>
      </c>
      <c r="F3710" s="8" t="s">
        <v>14</v>
      </c>
    </row>
    <row r="3711" spans="1:6" ht="28.8">
      <c r="A3711" s="8">
        <v>7991</v>
      </c>
      <c r="B3711" s="8" t="s">
        <v>4253</v>
      </c>
      <c r="C3711" s="8">
        <v>1</v>
      </c>
      <c r="D3711" s="8" t="s">
        <v>4621</v>
      </c>
      <c r="E3711" s="8" t="s">
        <v>4622</v>
      </c>
      <c r="F3711" s="8" t="s">
        <v>14</v>
      </c>
    </row>
    <row r="3712" spans="1:6" ht="43.2">
      <c r="A3712" s="8">
        <v>7995</v>
      </c>
      <c r="B3712" s="8" t="s">
        <v>4253</v>
      </c>
      <c r="C3712" s="8">
        <v>5</v>
      </c>
      <c r="D3712" s="8" t="s">
        <v>4623</v>
      </c>
      <c r="E3712" s="8" t="s">
        <v>4624</v>
      </c>
      <c r="F3712" s="8" t="s">
        <v>14</v>
      </c>
    </row>
    <row r="3713" spans="1:6" ht="28.8">
      <c r="A3713" s="8">
        <v>1880</v>
      </c>
      <c r="B3713" s="8" t="s">
        <v>4253</v>
      </c>
      <c r="C3713" s="8">
        <v>1</v>
      </c>
      <c r="D3713" s="8" t="s">
        <v>4625</v>
      </c>
      <c r="E3713" s="8" t="s">
        <v>4626</v>
      </c>
      <c r="F3713" s="8" t="s">
        <v>14</v>
      </c>
    </row>
    <row r="3714" spans="1:6" ht="28.8">
      <c r="A3714" s="8">
        <v>8919</v>
      </c>
      <c r="B3714" s="8" t="s">
        <v>4253</v>
      </c>
      <c r="C3714" s="8">
        <v>5</v>
      </c>
      <c r="D3714" s="8" t="s">
        <v>4627</v>
      </c>
      <c r="E3714" s="8" t="s">
        <v>25</v>
      </c>
      <c r="F3714" s="8" t="s">
        <v>14</v>
      </c>
    </row>
    <row r="3715" spans="1:6" ht="43.2">
      <c r="A3715" s="8">
        <v>7959</v>
      </c>
      <c r="B3715" s="8" t="s">
        <v>4253</v>
      </c>
      <c r="C3715" s="8">
        <v>1</v>
      </c>
      <c r="D3715" s="8" t="s">
        <v>4628</v>
      </c>
      <c r="E3715" s="8" t="s">
        <v>672</v>
      </c>
      <c r="F3715" s="8" t="s">
        <v>14</v>
      </c>
    </row>
    <row r="3716" spans="1:6" ht="43.2">
      <c r="A3716" s="8">
        <v>8903</v>
      </c>
      <c r="B3716" s="8" t="s">
        <v>4253</v>
      </c>
      <c r="C3716" s="8">
        <v>4</v>
      </c>
      <c r="D3716" s="8" t="s">
        <v>4515</v>
      </c>
      <c r="E3716" s="8" t="s">
        <v>4516</v>
      </c>
      <c r="F3716" s="8" t="s">
        <v>14</v>
      </c>
    </row>
    <row r="3717" spans="1:6" ht="43.2">
      <c r="A3717" s="8">
        <v>7943</v>
      </c>
      <c r="B3717" s="8" t="s">
        <v>4253</v>
      </c>
      <c r="C3717" s="8">
        <v>1</v>
      </c>
      <c r="D3717" s="8" t="s">
        <v>4629</v>
      </c>
      <c r="E3717" s="8" t="s">
        <v>4630</v>
      </c>
      <c r="F3717" s="8" t="s">
        <v>14</v>
      </c>
    </row>
    <row r="3718" spans="1:6">
      <c r="A3718" s="8">
        <v>288</v>
      </c>
      <c r="B3718" s="8" t="s">
        <v>4253</v>
      </c>
      <c r="C3718" s="8">
        <v>5</v>
      </c>
      <c r="D3718" s="8" t="s">
        <v>4631</v>
      </c>
      <c r="E3718" s="8" t="s">
        <v>1134</v>
      </c>
      <c r="F3718" s="8" t="s">
        <v>14</v>
      </c>
    </row>
    <row r="3719" spans="1:6" ht="57.6">
      <c r="A3719" s="8">
        <v>7923</v>
      </c>
      <c r="B3719" s="8" t="s">
        <v>4253</v>
      </c>
      <c r="C3719" s="8">
        <v>1</v>
      </c>
      <c r="D3719" s="8" t="s">
        <v>4632</v>
      </c>
      <c r="E3719" s="8" t="s">
        <v>4633</v>
      </c>
      <c r="F3719" s="8" t="s">
        <v>14</v>
      </c>
    </row>
    <row r="3720" spans="1:6" ht="43.2">
      <c r="A3720" s="8">
        <v>262</v>
      </c>
      <c r="B3720" s="8" t="s">
        <v>4253</v>
      </c>
      <c r="C3720" s="8">
        <v>1</v>
      </c>
      <c r="D3720" s="8" t="s">
        <v>4518</v>
      </c>
      <c r="E3720" s="8" t="s">
        <v>4519</v>
      </c>
      <c r="F3720" s="8" t="s">
        <v>14</v>
      </c>
    </row>
    <row r="3721" spans="1:6" ht="100.8">
      <c r="A3721" s="8">
        <v>816</v>
      </c>
      <c r="B3721" s="8" t="s">
        <v>4253</v>
      </c>
      <c r="C3721" s="8">
        <v>1</v>
      </c>
      <c r="D3721" s="8" t="s">
        <v>4634</v>
      </c>
      <c r="E3721" s="8" t="s">
        <v>4635</v>
      </c>
      <c r="F3721" s="8" t="s">
        <v>14</v>
      </c>
    </row>
    <row r="3722" spans="1:6" ht="43.2">
      <c r="A3722" s="8">
        <v>8876</v>
      </c>
      <c r="B3722" s="8" t="s">
        <v>4253</v>
      </c>
      <c r="C3722" s="8">
        <v>4</v>
      </c>
      <c r="D3722" s="8" t="s">
        <v>4255</v>
      </c>
      <c r="E3722" s="8" t="s">
        <v>4256</v>
      </c>
      <c r="F3722" s="8" t="s">
        <v>14</v>
      </c>
    </row>
    <row r="3723" spans="1:6" ht="57.6">
      <c r="A3723" s="8">
        <v>8624</v>
      </c>
      <c r="B3723" s="8" t="s">
        <v>4253</v>
      </c>
      <c r="C3723" s="8">
        <v>5</v>
      </c>
      <c r="D3723" s="8" t="s">
        <v>4636</v>
      </c>
      <c r="E3723" s="8" t="s">
        <v>4637</v>
      </c>
      <c r="F3723" s="8" t="s">
        <v>30</v>
      </c>
    </row>
    <row r="3724" spans="1:6" ht="43.2">
      <c r="A3724" s="8">
        <v>9418</v>
      </c>
      <c r="B3724" s="8" t="s">
        <v>4253</v>
      </c>
      <c r="C3724" s="8">
        <v>3</v>
      </c>
      <c r="D3724" s="8" t="s">
        <v>4262</v>
      </c>
      <c r="E3724" s="8" t="s">
        <v>4263</v>
      </c>
      <c r="F3724" s="8" t="s">
        <v>38</v>
      </c>
    </row>
    <row r="3725" spans="1:6" ht="187.2">
      <c r="A3725" s="8">
        <v>8432</v>
      </c>
      <c r="B3725" s="8" t="s">
        <v>4253</v>
      </c>
      <c r="C3725" s="8">
        <v>1</v>
      </c>
      <c r="D3725" s="8" t="s">
        <v>4557</v>
      </c>
      <c r="E3725" s="8" t="s">
        <v>4558</v>
      </c>
      <c r="F3725" s="8" t="s">
        <v>30</v>
      </c>
    </row>
    <row r="3726" spans="1:6" ht="43.2">
      <c r="A3726" s="8">
        <v>7943</v>
      </c>
      <c r="B3726" s="8" t="s">
        <v>4253</v>
      </c>
      <c r="C3726" s="8">
        <v>1</v>
      </c>
      <c r="D3726" s="8" t="s">
        <v>4629</v>
      </c>
      <c r="E3726" s="8" t="s">
        <v>4630</v>
      </c>
      <c r="F3726" s="8" t="s">
        <v>7</v>
      </c>
    </row>
    <row r="3727" spans="1:6" ht="43.2">
      <c r="A3727" s="8">
        <v>7959</v>
      </c>
      <c r="B3727" s="8" t="s">
        <v>4253</v>
      </c>
      <c r="C3727" s="8">
        <v>1</v>
      </c>
      <c r="D3727" s="8" t="s">
        <v>4628</v>
      </c>
      <c r="E3727" s="8" t="s">
        <v>672</v>
      </c>
      <c r="F3727" s="8" t="s">
        <v>7</v>
      </c>
    </row>
    <row r="3728" spans="1:6">
      <c r="A3728" s="8">
        <v>2324</v>
      </c>
      <c r="B3728" s="8" t="s">
        <v>4253</v>
      </c>
      <c r="C3728" s="8">
        <v>3</v>
      </c>
      <c r="D3728" s="8" t="s">
        <v>4638</v>
      </c>
      <c r="E3728" s="8" t="s">
        <v>1074</v>
      </c>
      <c r="F3728" s="8" t="s">
        <v>7</v>
      </c>
    </row>
    <row r="3729" spans="1:6" ht="28.8">
      <c r="A3729" s="8">
        <v>2319</v>
      </c>
      <c r="B3729" s="8" t="s">
        <v>4253</v>
      </c>
      <c r="C3729" s="8">
        <v>1</v>
      </c>
      <c r="D3729" s="8" t="s">
        <v>4379</v>
      </c>
      <c r="E3729" s="8" t="s">
        <v>4380</v>
      </c>
      <c r="F3729" s="8" t="s">
        <v>7</v>
      </c>
    </row>
    <row r="3730" spans="1:6" ht="28.8">
      <c r="A3730" s="8">
        <v>2307</v>
      </c>
      <c r="B3730" s="8" t="s">
        <v>4253</v>
      </c>
      <c r="C3730" s="8">
        <v>5</v>
      </c>
      <c r="D3730" s="8" t="s">
        <v>4639</v>
      </c>
      <c r="E3730" s="8" t="s">
        <v>737</v>
      </c>
      <c r="F3730" s="8" t="s">
        <v>7</v>
      </c>
    </row>
    <row r="3731" spans="1:6" ht="43.2">
      <c r="A3731" s="8">
        <v>7995</v>
      </c>
      <c r="B3731" s="8" t="s">
        <v>4253</v>
      </c>
      <c r="C3731" s="8">
        <v>5</v>
      </c>
      <c r="D3731" s="8" t="s">
        <v>4623</v>
      </c>
      <c r="E3731" s="8" t="s">
        <v>4624</v>
      </c>
      <c r="F3731" s="8" t="s">
        <v>7</v>
      </c>
    </row>
    <row r="3732" spans="1:6" ht="43.2">
      <c r="A3732" s="8">
        <v>9466</v>
      </c>
      <c r="B3732" s="8" t="s">
        <v>4253</v>
      </c>
      <c r="C3732" s="8">
        <v>5</v>
      </c>
      <c r="D3732" s="8" t="s">
        <v>4640</v>
      </c>
      <c r="E3732" s="8" t="s">
        <v>4641</v>
      </c>
      <c r="F3732" s="8" t="s">
        <v>7</v>
      </c>
    </row>
    <row r="3733" spans="1:6" ht="72">
      <c r="A3733" s="8">
        <v>1934</v>
      </c>
      <c r="B3733" s="8" t="s">
        <v>4253</v>
      </c>
      <c r="C3733" s="8">
        <v>2</v>
      </c>
      <c r="D3733" s="8" t="s">
        <v>4642</v>
      </c>
      <c r="E3733" s="8" t="s">
        <v>4643</v>
      </c>
      <c r="F3733" s="8" t="s">
        <v>7</v>
      </c>
    </row>
    <row r="3734" spans="1:6">
      <c r="A3734" s="8">
        <v>2268</v>
      </c>
      <c r="B3734" s="8" t="s">
        <v>4253</v>
      </c>
      <c r="C3734" s="8">
        <v>4</v>
      </c>
      <c r="D3734" s="8" t="s">
        <v>4644</v>
      </c>
      <c r="E3734" s="8" t="s">
        <v>3954</v>
      </c>
      <c r="F3734" s="8" t="s">
        <v>7</v>
      </c>
    </row>
    <row r="3735" spans="1:6">
      <c r="A3735" s="8">
        <v>9824</v>
      </c>
      <c r="B3735" s="8" t="s">
        <v>4253</v>
      </c>
      <c r="C3735" s="8">
        <v>5</v>
      </c>
      <c r="D3735" s="8" t="s">
        <v>4645</v>
      </c>
      <c r="E3735" s="8" t="s">
        <v>44</v>
      </c>
      <c r="F3735" s="8" t="s">
        <v>7</v>
      </c>
    </row>
    <row r="3736" spans="1:6" ht="28.8">
      <c r="A3736" s="8">
        <v>2183</v>
      </c>
      <c r="B3736" s="8" t="s">
        <v>4253</v>
      </c>
      <c r="C3736" s="8">
        <v>3</v>
      </c>
      <c r="D3736" s="8" t="s">
        <v>4646</v>
      </c>
      <c r="E3736" s="8" t="s">
        <v>1738</v>
      </c>
      <c r="F3736" s="8" t="s">
        <v>7</v>
      </c>
    </row>
    <row r="3737" spans="1:6" ht="28.8">
      <c r="A3737" s="8">
        <v>2447</v>
      </c>
      <c r="B3737" s="8" t="s">
        <v>4253</v>
      </c>
      <c r="C3737" s="8">
        <v>1</v>
      </c>
      <c r="D3737" s="8" t="s">
        <v>4647</v>
      </c>
      <c r="E3737" s="8" t="s">
        <v>763</v>
      </c>
      <c r="F3737" s="8" t="s">
        <v>7</v>
      </c>
    </row>
    <row r="3738" spans="1:6" ht="72">
      <c r="A3738" s="8">
        <v>5898</v>
      </c>
      <c r="B3738" s="8" t="s">
        <v>4253</v>
      </c>
      <c r="C3738" s="8">
        <v>5</v>
      </c>
      <c r="D3738" s="8" t="s">
        <v>4290</v>
      </c>
      <c r="E3738" s="8" t="s">
        <v>4291</v>
      </c>
      <c r="F3738" s="8" t="s">
        <v>7</v>
      </c>
    </row>
    <row r="3739" spans="1:6" ht="43.2">
      <c r="A3739" s="8">
        <v>8494</v>
      </c>
      <c r="B3739" s="8" t="s">
        <v>4253</v>
      </c>
      <c r="C3739" s="8">
        <v>1</v>
      </c>
      <c r="D3739" s="8" t="s">
        <v>4648</v>
      </c>
      <c r="E3739" s="8" t="s">
        <v>4649</v>
      </c>
      <c r="F3739" s="8" t="s">
        <v>7</v>
      </c>
    </row>
    <row r="3740" spans="1:6" ht="28.8">
      <c r="A3740" s="8">
        <v>965</v>
      </c>
      <c r="B3740" s="8" t="s">
        <v>4253</v>
      </c>
      <c r="C3740" s="8">
        <v>5</v>
      </c>
      <c r="D3740" s="8" t="s">
        <v>4520</v>
      </c>
      <c r="E3740" s="8" t="s">
        <v>4521</v>
      </c>
      <c r="F3740" s="8" t="s">
        <v>7</v>
      </c>
    </row>
    <row r="3741" spans="1:6" ht="43.2">
      <c r="A3741" s="8">
        <v>6306</v>
      </c>
      <c r="B3741" s="8" t="s">
        <v>4253</v>
      </c>
      <c r="C3741" s="8">
        <v>5</v>
      </c>
      <c r="D3741" s="8" t="s">
        <v>4335</v>
      </c>
      <c r="E3741" s="8" t="s">
        <v>4336</v>
      </c>
      <c r="F3741" s="8" t="s">
        <v>7</v>
      </c>
    </row>
    <row r="3742" spans="1:6" ht="43.2">
      <c r="A3742" s="8">
        <v>5969</v>
      </c>
      <c r="B3742" s="8" t="s">
        <v>4253</v>
      </c>
      <c r="C3742" s="8">
        <v>4</v>
      </c>
      <c r="D3742" s="8" t="s">
        <v>4650</v>
      </c>
      <c r="E3742" s="8" t="s">
        <v>1540</v>
      </c>
      <c r="F3742" s="8" t="s">
        <v>7</v>
      </c>
    </row>
    <row r="3743" spans="1:6" ht="86.4">
      <c r="A3743" s="8">
        <v>9371</v>
      </c>
      <c r="B3743" s="8" t="s">
        <v>4253</v>
      </c>
      <c r="C3743" s="8">
        <v>1</v>
      </c>
      <c r="D3743" s="8" t="s">
        <v>4490</v>
      </c>
      <c r="E3743" s="8" t="s">
        <v>4491</v>
      </c>
      <c r="F3743" s="8" t="s">
        <v>7</v>
      </c>
    </row>
    <row r="3744" spans="1:6" ht="43.2">
      <c r="A3744" s="8">
        <v>2399</v>
      </c>
      <c r="B3744" s="8" t="s">
        <v>4253</v>
      </c>
      <c r="C3744" s="8">
        <v>4</v>
      </c>
      <c r="D3744" s="8" t="s">
        <v>4418</v>
      </c>
      <c r="E3744" s="8" t="s">
        <v>4419</v>
      </c>
      <c r="F3744" s="8" t="s">
        <v>7</v>
      </c>
    </row>
    <row r="3745" spans="1:6">
      <c r="A3745" s="8">
        <v>2432</v>
      </c>
      <c r="B3745" s="8" t="s">
        <v>4253</v>
      </c>
      <c r="C3745" s="8">
        <v>4</v>
      </c>
      <c r="D3745" s="8" t="s">
        <v>4651</v>
      </c>
      <c r="E3745" s="8" t="s">
        <v>44</v>
      </c>
      <c r="F3745" s="8" t="s">
        <v>7</v>
      </c>
    </row>
    <row r="3746" spans="1:6" ht="86.4">
      <c r="A3746" s="8">
        <v>1935</v>
      </c>
      <c r="B3746" s="8" t="s">
        <v>4253</v>
      </c>
      <c r="C3746" s="8">
        <v>1</v>
      </c>
      <c r="D3746" s="8" t="s">
        <v>4611</v>
      </c>
      <c r="E3746" s="8" t="s">
        <v>4612</v>
      </c>
      <c r="F3746" s="8" t="s">
        <v>7</v>
      </c>
    </row>
    <row r="3747" spans="1:6" ht="86.4">
      <c r="A3747" s="8">
        <v>8663</v>
      </c>
      <c r="B3747" s="8" t="s">
        <v>4253</v>
      </c>
      <c r="C3747" s="8">
        <v>1</v>
      </c>
      <c r="D3747" s="8" t="s">
        <v>4652</v>
      </c>
      <c r="E3747" s="8" t="s">
        <v>4653</v>
      </c>
      <c r="F3747" s="8" t="s">
        <v>7</v>
      </c>
    </row>
    <row r="3748" spans="1:6">
      <c r="A3748" s="8">
        <v>8220</v>
      </c>
      <c r="B3748" s="8" t="s">
        <v>4253</v>
      </c>
      <c r="C3748" s="8">
        <v>5</v>
      </c>
      <c r="D3748" s="8" t="s">
        <v>4654</v>
      </c>
      <c r="E3748" s="8" t="s">
        <v>44</v>
      </c>
      <c r="F3748" s="8" t="s">
        <v>7</v>
      </c>
    </row>
    <row r="3749" spans="1:6" ht="100.8">
      <c r="A3749" s="8">
        <v>8651</v>
      </c>
      <c r="B3749" s="8" t="s">
        <v>4253</v>
      </c>
      <c r="C3749" s="8">
        <v>3</v>
      </c>
      <c r="D3749" s="8" t="s">
        <v>4655</v>
      </c>
      <c r="E3749" s="8" t="s">
        <v>3972</v>
      </c>
      <c r="F3749" s="8" t="s">
        <v>7</v>
      </c>
    </row>
    <row r="3750" spans="1:6">
      <c r="A3750" s="8">
        <v>8143</v>
      </c>
      <c r="B3750" s="8" t="s">
        <v>4253</v>
      </c>
      <c r="C3750" s="8">
        <v>5</v>
      </c>
      <c r="D3750" s="8" t="s">
        <v>4656</v>
      </c>
      <c r="E3750" s="8" t="s">
        <v>44</v>
      </c>
      <c r="F3750" s="8" t="s">
        <v>7</v>
      </c>
    </row>
    <row r="3751" spans="1:6">
      <c r="A3751" s="8">
        <v>8292</v>
      </c>
      <c r="B3751" s="8" t="s">
        <v>4253</v>
      </c>
      <c r="C3751" s="8">
        <v>3</v>
      </c>
      <c r="D3751" s="8" t="s">
        <v>4657</v>
      </c>
      <c r="E3751" s="8" t="s">
        <v>641</v>
      </c>
      <c r="F3751" s="8" t="s">
        <v>7</v>
      </c>
    </row>
    <row r="3752" spans="1:6" ht="86.4">
      <c r="A3752" s="8">
        <v>8644</v>
      </c>
      <c r="B3752" s="8" t="s">
        <v>4253</v>
      </c>
      <c r="C3752" s="8">
        <v>1</v>
      </c>
      <c r="D3752" s="8" t="s">
        <v>4658</v>
      </c>
      <c r="E3752" s="8" t="s">
        <v>1762</v>
      </c>
      <c r="F3752" s="8" t="s">
        <v>7</v>
      </c>
    </row>
    <row r="3753" spans="1:6" ht="28.8">
      <c r="A3753" s="8">
        <v>7877</v>
      </c>
      <c r="B3753" s="8" t="s">
        <v>4253</v>
      </c>
      <c r="C3753" s="8">
        <v>5</v>
      </c>
      <c r="D3753" s="8" t="s">
        <v>4659</v>
      </c>
      <c r="E3753" s="8" t="s">
        <v>1540</v>
      </c>
      <c r="F3753" s="8" t="s">
        <v>7</v>
      </c>
    </row>
    <row r="3754" spans="1:6" ht="201.6">
      <c r="A3754" s="8">
        <v>1963</v>
      </c>
      <c r="B3754" s="8" t="s">
        <v>4253</v>
      </c>
      <c r="C3754" s="8">
        <v>1</v>
      </c>
      <c r="D3754" s="8" t="s">
        <v>4542</v>
      </c>
      <c r="E3754" s="8" t="s">
        <v>4543</v>
      </c>
      <c r="F3754" s="8" t="s">
        <v>7</v>
      </c>
    </row>
    <row r="3755" spans="1:6" ht="144">
      <c r="A3755" s="8">
        <v>8617</v>
      </c>
      <c r="B3755" s="8" t="s">
        <v>4253</v>
      </c>
      <c r="C3755" s="8">
        <v>5</v>
      </c>
      <c r="D3755" s="8" t="s">
        <v>4383</v>
      </c>
      <c r="E3755" s="8" t="s">
        <v>4384</v>
      </c>
      <c r="F3755" s="8" t="s">
        <v>7</v>
      </c>
    </row>
    <row r="3756" spans="1:6" ht="144">
      <c r="A3756" s="8">
        <v>8615</v>
      </c>
      <c r="B3756" s="8" t="s">
        <v>4253</v>
      </c>
      <c r="C3756" s="8">
        <v>1</v>
      </c>
      <c r="D3756" s="8" t="s">
        <v>4377</v>
      </c>
      <c r="E3756" s="8" t="s">
        <v>4378</v>
      </c>
      <c r="F3756" s="8" t="s">
        <v>7</v>
      </c>
    </row>
    <row r="3757" spans="1:6" ht="409.6">
      <c r="A3757" s="8">
        <v>8565</v>
      </c>
      <c r="B3757" s="8" t="s">
        <v>4253</v>
      </c>
      <c r="C3757" s="8">
        <v>1</v>
      </c>
      <c r="D3757" s="8" t="s">
        <v>4370</v>
      </c>
      <c r="E3757" s="8" t="s">
        <v>4371</v>
      </c>
      <c r="F3757" s="8" t="s">
        <v>7</v>
      </c>
    </row>
    <row r="3758" spans="1:6" ht="72">
      <c r="A3758" s="8">
        <v>1967</v>
      </c>
      <c r="B3758" s="8" t="s">
        <v>4253</v>
      </c>
      <c r="C3758" s="8">
        <v>3</v>
      </c>
      <c r="D3758" s="8" t="s">
        <v>4660</v>
      </c>
      <c r="E3758" s="8" t="s">
        <v>44</v>
      </c>
      <c r="F3758" s="8" t="s">
        <v>7</v>
      </c>
    </row>
    <row r="3759" spans="1:6" ht="28.8">
      <c r="A3759" s="8">
        <v>2087</v>
      </c>
      <c r="B3759" s="8" t="s">
        <v>4253</v>
      </c>
      <c r="C3759" s="8">
        <v>1</v>
      </c>
      <c r="D3759" s="8" t="s">
        <v>4661</v>
      </c>
      <c r="E3759" s="8" t="s">
        <v>641</v>
      </c>
      <c r="F3759" s="8" t="s">
        <v>7</v>
      </c>
    </row>
    <row r="3760" spans="1:6">
      <c r="A3760" s="8">
        <v>8107</v>
      </c>
      <c r="B3760" s="8" t="s">
        <v>4253</v>
      </c>
      <c r="C3760" s="8">
        <v>5</v>
      </c>
      <c r="D3760" s="8" t="s">
        <v>4662</v>
      </c>
      <c r="E3760" s="8" t="s">
        <v>44</v>
      </c>
      <c r="F3760" s="8" t="s">
        <v>7</v>
      </c>
    </row>
    <row r="3761" spans="1:6" ht="43.2">
      <c r="A3761" s="8">
        <v>2159</v>
      </c>
      <c r="B3761" s="8" t="s">
        <v>4253</v>
      </c>
      <c r="C3761" s="8">
        <v>5</v>
      </c>
      <c r="D3761" s="8" t="s">
        <v>4663</v>
      </c>
      <c r="E3761" s="8" t="s">
        <v>4664</v>
      </c>
      <c r="F3761" s="8" t="s">
        <v>7</v>
      </c>
    </row>
    <row r="3762" spans="1:6" ht="43.2">
      <c r="A3762" s="8">
        <v>8452</v>
      </c>
      <c r="B3762" s="8" t="s">
        <v>4253</v>
      </c>
      <c r="C3762" s="8">
        <v>5</v>
      </c>
      <c r="D3762" s="8" t="s">
        <v>4665</v>
      </c>
      <c r="E3762" s="8" t="s">
        <v>44</v>
      </c>
      <c r="F3762" s="8" t="s">
        <v>7</v>
      </c>
    </row>
    <row r="3763" spans="1:6" ht="28.8">
      <c r="A3763" s="8">
        <v>9215</v>
      </c>
      <c r="B3763" s="8" t="s">
        <v>4253</v>
      </c>
      <c r="C3763" s="8">
        <v>4</v>
      </c>
      <c r="D3763" s="8" t="s">
        <v>4264</v>
      </c>
      <c r="E3763" s="8" t="s">
        <v>478</v>
      </c>
      <c r="F3763" s="8" t="s">
        <v>7</v>
      </c>
    </row>
    <row r="3764" spans="1:6" ht="43.2">
      <c r="A3764" s="8">
        <v>901</v>
      </c>
      <c r="B3764" s="8" t="s">
        <v>4253</v>
      </c>
      <c r="C3764" s="8">
        <v>4</v>
      </c>
      <c r="D3764" s="8" t="s">
        <v>4666</v>
      </c>
      <c r="E3764" s="8" t="s">
        <v>767</v>
      </c>
      <c r="F3764" s="8" t="s">
        <v>7</v>
      </c>
    </row>
    <row r="3765" spans="1:6" ht="28.8">
      <c r="A3765" s="8">
        <v>221</v>
      </c>
      <c r="B3765" s="8" t="s">
        <v>4253</v>
      </c>
      <c r="C3765" s="8">
        <v>4</v>
      </c>
      <c r="D3765" s="8" t="s">
        <v>4667</v>
      </c>
      <c r="E3765" s="8" t="s">
        <v>700</v>
      </c>
      <c r="F3765" s="8" t="s">
        <v>7</v>
      </c>
    </row>
    <row r="3766" spans="1:6" ht="28.8">
      <c r="A3766" s="8">
        <v>9250</v>
      </c>
      <c r="B3766" s="8" t="s">
        <v>4253</v>
      </c>
      <c r="C3766" s="8">
        <v>1</v>
      </c>
      <c r="D3766" s="8" t="s">
        <v>4439</v>
      </c>
      <c r="E3766" s="8" t="s">
        <v>4440</v>
      </c>
      <c r="F3766" s="8" t="s">
        <v>7</v>
      </c>
    </row>
    <row r="3767" spans="1:6" ht="43.2">
      <c r="A3767" s="8">
        <v>181</v>
      </c>
      <c r="B3767" s="8" t="s">
        <v>4253</v>
      </c>
      <c r="C3767" s="8">
        <v>5</v>
      </c>
      <c r="D3767" s="8" t="s">
        <v>4404</v>
      </c>
      <c r="E3767" s="8" t="s">
        <v>4405</v>
      </c>
      <c r="F3767" s="8" t="s">
        <v>7</v>
      </c>
    </row>
    <row r="3768" spans="1:6" ht="57.6">
      <c r="A3768" s="8">
        <v>6223</v>
      </c>
      <c r="B3768" s="8" t="s">
        <v>4253</v>
      </c>
      <c r="C3768" s="8">
        <v>1</v>
      </c>
      <c r="D3768" s="8" t="s">
        <v>4292</v>
      </c>
      <c r="E3768" s="8" t="s">
        <v>4293</v>
      </c>
      <c r="F3768" s="8" t="s">
        <v>30</v>
      </c>
    </row>
    <row r="3769" spans="1:6" ht="43.2">
      <c r="A3769" s="8">
        <v>6255</v>
      </c>
      <c r="B3769" s="8" t="s">
        <v>4253</v>
      </c>
      <c r="C3769" s="8">
        <v>5</v>
      </c>
      <c r="D3769" s="8" t="s">
        <v>4282</v>
      </c>
      <c r="E3769" s="8" t="s">
        <v>4283</v>
      </c>
      <c r="F3769" s="8" t="s">
        <v>30</v>
      </c>
    </row>
    <row r="3770" spans="1:6" ht="43.2">
      <c r="A3770" s="8">
        <v>9418</v>
      </c>
      <c r="B3770" s="8" t="s">
        <v>4253</v>
      </c>
      <c r="C3770" s="8">
        <v>3</v>
      </c>
      <c r="D3770" s="8" t="s">
        <v>4262</v>
      </c>
      <c r="E3770" s="8" t="s">
        <v>4263</v>
      </c>
      <c r="F3770" s="8" t="s">
        <v>30</v>
      </c>
    </row>
    <row r="3771" spans="1:6" ht="86.4">
      <c r="A3771" s="8">
        <v>73</v>
      </c>
      <c r="B3771" s="8" t="s">
        <v>4253</v>
      </c>
      <c r="C3771" s="8">
        <v>3</v>
      </c>
      <c r="D3771" s="8" t="s">
        <v>257</v>
      </c>
      <c r="E3771" s="8" t="s">
        <v>4668</v>
      </c>
      <c r="F3771" s="8" t="s">
        <v>30</v>
      </c>
    </row>
    <row r="3772" spans="1:6" ht="216">
      <c r="A3772" s="8">
        <v>75</v>
      </c>
      <c r="B3772" s="8" t="s">
        <v>4253</v>
      </c>
      <c r="C3772" s="8">
        <v>1</v>
      </c>
      <c r="D3772" s="8" t="s">
        <v>4669</v>
      </c>
      <c r="E3772" s="8" t="s">
        <v>4670</v>
      </c>
      <c r="F3772" s="8" t="s">
        <v>30</v>
      </c>
    </row>
    <row r="3773" spans="1:6" ht="43.2">
      <c r="A3773" s="8">
        <v>6255</v>
      </c>
      <c r="B3773" s="8" t="s">
        <v>4253</v>
      </c>
      <c r="C3773" s="8">
        <v>5</v>
      </c>
      <c r="D3773" s="8" t="s">
        <v>4282</v>
      </c>
      <c r="E3773" s="8" t="s">
        <v>4283</v>
      </c>
      <c r="F3773" s="8" t="s">
        <v>7</v>
      </c>
    </row>
    <row r="3774" spans="1:6" ht="72">
      <c r="A3774" s="8">
        <v>4184</v>
      </c>
      <c r="B3774" s="8" t="s">
        <v>4253</v>
      </c>
      <c r="C3774" s="8">
        <v>1</v>
      </c>
      <c r="D3774" s="8" t="s">
        <v>4671</v>
      </c>
      <c r="E3774" s="8" t="s">
        <v>3678</v>
      </c>
      <c r="F3774" s="8" t="s">
        <v>30</v>
      </c>
    </row>
    <row r="3775" spans="1:6">
      <c r="A3775" s="8">
        <v>9731</v>
      </c>
      <c r="B3775" s="8" t="s">
        <v>4253</v>
      </c>
      <c r="C3775" s="8">
        <v>4</v>
      </c>
      <c r="D3775" s="8" t="s">
        <v>4672</v>
      </c>
      <c r="E3775" s="8" t="s">
        <v>414</v>
      </c>
      <c r="F3775" s="8" t="s">
        <v>30</v>
      </c>
    </row>
    <row r="3776" spans="1:6" ht="28.8">
      <c r="A3776" s="8">
        <v>156</v>
      </c>
      <c r="B3776" s="8" t="s">
        <v>4253</v>
      </c>
      <c r="C3776" s="8">
        <v>1</v>
      </c>
      <c r="D3776" s="8" t="s">
        <v>4673</v>
      </c>
      <c r="E3776" s="8" t="s">
        <v>4674</v>
      </c>
      <c r="F3776" s="8" t="s">
        <v>30</v>
      </c>
    </row>
    <row r="3777" spans="1:6" ht="129.6">
      <c r="A3777" s="8">
        <v>9403</v>
      </c>
      <c r="B3777" s="8" t="s">
        <v>4253</v>
      </c>
      <c r="C3777" s="8">
        <v>1</v>
      </c>
      <c r="D3777" s="8" t="s">
        <v>4675</v>
      </c>
      <c r="E3777" s="8" t="s">
        <v>4676</v>
      </c>
      <c r="F3777" s="8" t="s">
        <v>30</v>
      </c>
    </row>
    <row r="3778" spans="1:6" ht="28.8">
      <c r="A3778" s="8">
        <v>5347</v>
      </c>
      <c r="B3778" s="8" t="s">
        <v>4253</v>
      </c>
      <c r="C3778" s="8">
        <v>2</v>
      </c>
      <c r="D3778" s="8" t="s">
        <v>4677</v>
      </c>
      <c r="E3778" s="8" t="s">
        <v>4678</v>
      </c>
      <c r="F3778" s="8" t="s">
        <v>30</v>
      </c>
    </row>
    <row r="3779" spans="1:6" ht="43.2">
      <c r="A3779" s="8">
        <v>8939</v>
      </c>
      <c r="B3779" s="8" t="s">
        <v>4253</v>
      </c>
      <c r="C3779" s="8">
        <v>2</v>
      </c>
      <c r="D3779" s="8" t="s">
        <v>4679</v>
      </c>
      <c r="E3779" s="8" t="s">
        <v>43</v>
      </c>
      <c r="F3779" s="8" t="s">
        <v>38</v>
      </c>
    </row>
    <row r="3780" spans="1:6" ht="28.8">
      <c r="A3780" s="8">
        <v>957</v>
      </c>
      <c r="B3780" s="8" t="s">
        <v>4253</v>
      </c>
      <c r="C3780" s="8">
        <v>5</v>
      </c>
      <c r="D3780" s="8" t="s">
        <v>4680</v>
      </c>
      <c r="E3780" s="8" t="s">
        <v>4681</v>
      </c>
      <c r="F3780" s="8" t="s">
        <v>38</v>
      </c>
    </row>
    <row r="3781" spans="1:6" ht="86.4">
      <c r="A3781" s="8">
        <v>7848</v>
      </c>
      <c r="B3781" s="8" t="s">
        <v>4253</v>
      </c>
      <c r="C3781" s="8">
        <v>1</v>
      </c>
      <c r="D3781" s="8" t="s">
        <v>4682</v>
      </c>
      <c r="E3781" s="8" t="s">
        <v>617</v>
      </c>
      <c r="F3781" s="8" t="s">
        <v>38</v>
      </c>
    </row>
    <row r="3782" spans="1:6" ht="57.6">
      <c r="A3782" s="8">
        <v>6201</v>
      </c>
      <c r="B3782" s="8" t="s">
        <v>4253</v>
      </c>
      <c r="C3782" s="8">
        <v>4</v>
      </c>
      <c r="D3782" s="8" t="s">
        <v>4683</v>
      </c>
      <c r="E3782" s="8" t="s">
        <v>4684</v>
      </c>
      <c r="F3782" s="8" t="s">
        <v>30</v>
      </c>
    </row>
    <row r="3783" spans="1:6" ht="43.2">
      <c r="A3783" s="8">
        <v>4142</v>
      </c>
      <c r="B3783" s="8" t="s">
        <v>4253</v>
      </c>
      <c r="C3783" s="8">
        <v>5</v>
      </c>
      <c r="D3783" s="8" t="s">
        <v>4582</v>
      </c>
      <c r="E3783" s="8" t="s">
        <v>4419</v>
      </c>
      <c r="F3783" s="8" t="s">
        <v>7</v>
      </c>
    </row>
    <row r="3784" spans="1:6">
      <c r="A3784" s="8">
        <v>5460</v>
      </c>
      <c r="B3784" s="8" t="s">
        <v>4253</v>
      </c>
      <c r="C3784" s="8">
        <v>1</v>
      </c>
      <c r="D3784" s="8" t="s">
        <v>4685</v>
      </c>
      <c r="E3784" s="8" t="s">
        <v>641</v>
      </c>
      <c r="F3784" s="8" t="s">
        <v>7</v>
      </c>
    </row>
    <row r="3785" spans="1:6" ht="28.8">
      <c r="A3785" s="8">
        <v>964</v>
      </c>
      <c r="B3785" s="8" t="s">
        <v>4253</v>
      </c>
      <c r="C3785" s="8">
        <v>5</v>
      </c>
      <c r="D3785" s="8" t="s">
        <v>4605</v>
      </c>
      <c r="E3785" s="8" t="s">
        <v>4606</v>
      </c>
      <c r="F3785" s="8" t="s">
        <v>7</v>
      </c>
    </row>
    <row r="3786" spans="1:6" ht="43.2">
      <c r="A3786" s="8">
        <v>6292</v>
      </c>
      <c r="B3786" s="8" t="s">
        <v>4253</v>
      </c>
      <c r="C3786" s="8">
        <v>3</v>
      </c>
      <c r="D3786" s="8" t="s">
        <v>4686</v>
      </c>
      <c r="E3786" s="8" t="s">
        <v>4687</v>
      </c>
      <c r="F3786" s="8" t="s">
        <v>7</v>
      </c>
    </row>
    <row r="3787" spans="1:6">
      <c r="A3787" s="8">
        <v>4830</v>
      </c>
      <c r="B3787" s="8" t="s">
        <v>4253</v>
      </c>
      <c r="C3787" s="8">
        <v>5</v>
      </c>
      <c r="D3787" s="8" t="s">
        <v>4688</v>
      </c>
      <c r="E3787" s="8" t="s">
        <v>44</v>
      </c>
      <c r="F3787" s="8" t="s">
        <v>7</v>
      </c>
    </row>
    <row r="3788" spans="1:6" ht="28.8">
      <c r="A3788" s="8">
        <v>6527</v>
      </c>
      <c r="B3788" s="8" t="s">
        <v>4253</v>
      </c>
      <c r="C3788" s="8">
        <v>5</v>
      </c>
      <c r="D3788" s="8" t="s">
        <v>4689</v>
      </c>
      <c r="E3788" s="8" t="s">
        <v>2329</v>
      </c>
      <c r="F3788" s="8" t="s">
        <v>7</v>
      </c>
    </row>
    <row r="3789" spans="1:6" ht="57.6">
      <c r="A3789" s="8">
        <v>4198</v>
      </c>
      <c r="B3789" s="8" t="s">
        <v>4253</v>
      </c>
      <c r="C3789" s="8">
        <v>5</v>
      </c>
      <c r="D3789" s="8" t="s">
        <v>4690</v>
      </c>
      <c r="E3789" s="8" t="s">
        <v>4691</v>
      </c>
      <c r="F3789" s="8" t="s">
        <v>7</v>
      </c>
    </row>
    <row r="3790" spans="1:6" ht="28.8">
      <c r="A3790" s="8">
        <v>4763</v>
      </c>
      <c r="B3790" s="8" t="s">
        <v>4253</v>
      </c>
      <c r="C3790" s="8">
        <v>4</v>
      </c>
      <c r="D3790" s="8" t="s">
        <v>4692</v>
      </c>
      <c r="E3790" s="8" t="s">
        <v>641</v>
      </c>
      <c r="F3790" s="8" t="s">
        <v>7</v>
      </c>
    </row>
    <row r="3791" spans="1:6" ht="28.8">
      <c r="A3791" s="8">
        <v>4282</v>
      </c>
      <c r="B3791" s="8" t="s">
        <v>4253</v>
      </c>
      <c r="C3791" s="8">
        <v>5</v>
      </c>
      <c r="D3791" s="8" t="s">
        <v>4311</v>
      </c>
      <c r="E3791" s="8" t="s">
        <v>4312</v>
      </c>
      <c r="F3791" s="8" t="s">
        <v>7</v>
      </c>
    </row>
    <row r="3792" spans="1:6">
      <c r="A3792" s="8">
        <v>6727</v>
      </c>
      <c r="B3792" s="8" t="s">
        <v>4253</v>
      </c>
      <c r="C3792" s="8">
        <v>5</v>
      </c>
      <c r="D3792" s="8" t="s">
        <v>4693</v>
      </c>
      <c r="E3792" s="8" t="s">
        <v>44</v>
      </c>
      <c r="F3792" s="8" t="s">
        <v>7</v>
      </c>
    </row>
    <row r="3793" spans="1:6">
      <c r="A3793" s="8">
        <v>417</v>
      </c>
      <c r="B3793" s="8" t="s">
        <v>4253</v>
      </c>
      <c r="C3793" s="8">
        <v>5</v>
      </c>
      <c r="D3793" s="8" t="s">
        <v>4694</v>
      </c>
      <c r="E3793" s="8" t="s">
        <v>44</v>
      </c>
      <c r="F3793" s="8" t="s">
        <v>7</v>
      </c>
    </row>
    <row r="3794" spans="1:6" ht="28.8">
      <c r="A3794" s="8">
        <v>9105</v>
      </c>
      <c r="B3794" s="8" t="s">
        <v>4253</v>
      </c>
      <c r="C3794" s="8">
        <v>3</v>
      </c>
      <c r="D3794" s="8" t="s">
        <v>4338</v>
      </c>
      <c r="E3794" s="8" t="s">
        <v>4339</v>
      </c>
      <c r="F3794" s="8" t="s">
        <v>7</v>
      </c>
    </row>
    <row r="3795" spans="1:6" ht="28.8">
      <c r="A3795" s="8">
        <v>6701</v>
      </c>
      <c r="B3795" s="8" t="s">
        <v>4253</v>
      </c>
      <c r="C3795" s="8">
        <v>5</v>
      </c>
      <c r="D3795" s="8" t="s">
        <v>4695</v>
      </c>
      <c r="E3795" s="8" t="s">
        <v>749</v>
      </c>
      <c r="F3795" s="8" t="s">
        <v>7</v>
      </c>
    </row>
    <row r="3796" spans="1:6">
      <c r="A3796" s="8">
        <v>4308</v>
      </c>
      <c r="B3796" s="8" t="s">
        <v>4253</v>
      </c>
      <c r="C3796" s="8">
        <v>5</v>
      </c>
      <c r="D3796" s="8" t="s">
        <v>4696</v>
      </c>
      <c r="E3796" s="8" t="s">
        <v>44</v>
      </c>
      <c r="F3796" s="8" t="s">
        <v>7</v>
      </c>
    </row>
    <row r="3797" spans="1:6" ht="43.2">
      <c r="A3797" s="8">
        <v>9069</v>
      </c>
      <c r="B3797" s="8" t="s">
        <v>4253</v>
      </c>
      <c r="C3797" s="8">
        <v>5</v>
      </c>
      <c r="D3797" s="8" t="s">
        <v>4317</v>
      </c>
      <c r="E3797" s="8" t="s">
        <v>4318</v>
      </c>
      <c r="F3797" s="8" t="s">
        <v>7</v>
      </c>
    </row>
    <row r="3798" spans="1:6" ht="28.8">
      <c r="A3798" s="8">
        <v>8991</v>
      </c>
      <c r="B3798" s="8" t="s">
        <v>4253</v>
      </c>
      <c r="C3798" s="8">
        <v>4</v>
      </c>
      <c r="D3798" s="8" t="s">
        <v>4507</v>
      </c>
      <c r="E3798" s="8" t="s">
        <v>4508</v>
      </c>
      <c r="F3798" s="8" t="s">
        <v>7</v>
      </c>
    </row>
    <row r="3799" spans="1:6" ht="28.8">
      <c r="A3799" s="8">
        <v>6467</v>
      </c>
      <c r="B3799" s="8" t="s">
        <v>4253</v>
      </c>
      <c r="C3799" s="8">
        <v>3</v>
      </c>
      <c r="D3799" s="8" t="s">
        <v>4305</v>
      </c>
      <c r="E3799" s="8" t="s">
        <v>4306</v>
      </c>
      <c r="F3799" s="8" t="s">
        <v>7</v>
      </c>
    </row>
    <row r="3800" spans="1:6" ht="43.2">
      <c r="A3800" s="8">
        <v>923</v>
      </c>
      <c r="B3800" s="8" t="s">
        <v>4253</v>
      </c>
      <c r="C3800" s="8">
        <v>5</v>
      </c>
      <c r="D3800" s="8" t="s">
        <v>4697</v>
      </c>
      <c r="E3800" s="8" t="s">
        <v>44</v>
      </c>
      <c r="F3800" s="8" t="s">
        <v>7</v>
      </c>
    </row>
    <row r="3801" spans="1:6">
      <c r="A3801" s="8">
        <v>335</v>
      </c>
      <c r="B3801" s="8" t="s">
        <v>4253</v>
      </c>
      <c r="C3801" s="8">
        <v>2</v>
      </c>
      <c r="D3801" s="8" t="s">
        <v>4698</v>
      </c>
      <c r="E3801" s="8" t="s">
        <v>641</v>
      </c>
      <c r="F3801" s="8" t="s">
        <v>7</v>
      </c>
    </row>
    <row r="3802" spans="1:6" ht="28.8">
      <c r="A3802" s="8">
        <v>5429</v>
      </c>
      <c r="B3802" s="8" t="s">
        <v>4253</v>
      </c>
      <c r="C3802" s="8">
        <v>5</v>
      </c>
      <c r="D3802" s="8" t="s">
        <v>4699</v>
      </c>
      <c r="E3802" s="8" t="s">
        <v>700</v>
      </c>
      <c r="F3802" s="8" t="s">
        <v>7</v>
      </c>
    </row>
    <row r="3803" spans="1:6" ht="158.4">
      <c r="A3803" s="8">
        <v>2066</v>
      </c>
      <c r="B3803" s="8" t="s">
        <v>4253</v>
      </c>
      <c r="C3803" s="8">
        <v>1</v>
      </c>
      <c r="D3803" s="8" t="s">
        <v>4700</v>
      </c>
      <c r="E3803" s="8" t="s">
        <v>4701</v>
      </c>
      <c r="F3803" s="8" t="s">
        <v>7</v>
      </c>
    </row>
    <row r="3804" spans="1:6" ht="43.2">
      <c r="A3804" s="8">
        <v>6009</v>
      </c>
      <c r="B3804" s="8" t="s">
        <v>4253</v>
      </c>
      <c r="C3804" s="8">
        <v>4</v>
      </c>
      <c r="D3804" s="8" t="s">
        <v>4702</v>
      </c>
      <c r="E3804" s="8" t="s">
        <v>4703</v>
      </c>
      <c r="F3804" s="8" t="s">
        <v>7</v>
      </c>
    </row>
    <row r="3805" spans="1:6" ht="28.8">
      <c r="A3805" s="8">
        <v>8987</v>
      </c>
      <c r="B3805" s="8" t="s">
        <v>4253</v>
      </c>
      <c r="C3805" s="8">
        <v>1</v>
      </c>
      <c r="D3805" s="8" t="s">
        <v>4704</v>
      </c>
      <c r="E3805" s="8" t="s">
        <v>641</v>
      </c>
      <c r="F3805" s="8" t="s">
        <v>7</v>
      </c>
    </row>
    <row r="3806" spans="1:6" ht="144">
      <c r="A3806" s="8">
        <v>7857</v>
      </c>
      <c r="B3806" s="8" t="s">
        <v>4253</v>
      </c>
      <c r="C3806" s="8">
        <v>1</v>
      </c>
      <c r="D3806" s="8" t="s">
        <v>4705</v>
      </c>
      <c r="E3806" s="8" t="s">
        <v>4706</v>
      </c>
      <c r="F3806" s="8" t="s">
        <v>7</v>
      </c>
    </row>
    <row r="3807" spans="1:6" ht="43.2">
      <c r="A3807" s="8">
        <v>6238</v>
      </c>
      <c r="B3807" s="8" t="s">
        <v>4253</v>
      </c>
      <c r="C3807" s="8">
        <v>3</v>
      </c>
      <c r="D3807" s="8" t="s">
        <v>4707</v>
      </c>
      <c r="E3807" s="8" t="s">
        <v>4708</v>
      </c>
      <c r="F3807" s="8" t="s">
        <v>30</v>
      </c>
    </row>
    <row r="3808" spans="1:6" ht="72">
      <c r="A3808" s="8">
        <v>6167</v>
      </c>
      <c r="B3808" s="8" t="s">
        <v>4253</v>
      </c>
      <c r="C3808" s="8">
        <v>4</v>
      </c>
      <c r="D3808" s="8" t="s">
        <v>4288</v>
      </c>
      <c r="E3808" s="8" t="s">
        <v>4289</v>
      </c>
      <c r="F3808" s="8" t="s">
        <v>30</v>
      </c>
    </row>
    <row r="3809" spans="1:6" ht="57.6">
      <c r="A3809" s="8">
        <v>6294</v>
      </c>
      <c r="B3809" s="8" t="s">
        <v>4253</v>
      </c>
      <c r="C3809" s="8">
        <v>3</v>
      </c>
      <c r="D3809" s="8" t="s">
        <v>4260</v>
      </c>
      <c r="E3809" s="8" t="s">
        <v>4261</v>
      </c>
      <c r="F3809" s="8" t="s">
        <v>30</v>
      </c>
    </row>
    <row r="3810" spans="1:6" ht="43.2">
      <c r="A3810" s="8">
        <v>6243</v>
      </c>
      <c r="B3810" s="8" t="s">
        <v>4253</v>
      </c>
      <c r="C3810" s="8">
        <v>5</v>
      </c>
      <c r="D3810" s="8" t="s">
        <v>4578</v>
      </c>
      <c r="E3810" s="8" t="s">
        <v>4579</v>
      </c>
      <c r="F3810" s="8" t="s">
        <v>30</v>
      </c>
    </row>
    <row r="3811" spans="1:6" ht="43.2">
      <c r="A3811" s="8">
        <v>6292</v>
      </c>
      <c r="B3811" s="8" t="s">
        <v>4253</v>
      </c>
      <c r="C3811" s="8">
        <v>3</v>
      </c>
      <c r="D3811" s="8" t="s">
        <v>4686</v>
      </c>
      <c r="E3811" s="8" t="s">
        <v>4687</v>
      </c>
      <c r="F3811" s="8" t="s">
        <v>30</v>
      </c>
    </row>
    <row r="3812" spans="1:6" ht="28.8">
      <c r="A3812" s="8">
        <v>6527</v>
      </c>
      <c r="B3812" s="8" t="s">
        <v>4253</v>
      </c>
      <c r="C3812" s="8">
        <v>5</v>
      </c>
      <c r="D3812" s="8" t="s">
        <v>4689</v>
      </c>
      <c r="E3812" s="8" t="s">
        <v>2329</v>
      </c>
      <c r="F3812" s="8" t="s">
        <v>30</v>
      </c>
    </row>
    <row r="3813" spans="1:6" ht="28.8">
      <c r="A3813" s="8">
        <v>2213</v>
      </c>
      <c r="B3813" s="8" t="s">
        <v>4253</v>
      </c>
      <c r="C3813" s="8">
        <v>2</v>
      </c>
      <c r="D3813" s="8" t="s">
        <v>4470</v>
      </c>
      <c r="E3813" s="8" t="s">
        <v>4471</v>
      </c>
      <c r="F3813" s="8" t="s">
        <v>37</v>
      </c>
    </row>
    <row r="3814" spans="1:6">
      <c r="A3814" s="8">
        <v>4374</v>
      </c>
      <c r="B3814" s="8" t="s">
        <v>4253</v>
      </c>
      <c r="C3814" s="8">
        <v>5</v>
      </c>
      <c r="D3814" s="8" t="s">
        <v>4709</v>
      </c>
      <c r="E3814" s="8" t="s">
        <v>3655</v>
      </c>
      <c r="F3814" s="8" t="s">
        <v>30</v>
      </c>
    </row>
    <row r="3815" spans="1:6" ht="43.2">
      <c r="A3815" s="8">
        <v>986</v>
      </c>
      <c r="B3815" s="8" t="s">
        <v>4253</v>
      </c>
      <c r="C3815" s="8">
        <v>5</v>
      </c>
      <c r="D3815" s="8" t="s">
        <v>4509</v>
      </c>
      <c r="E3815" s="8" t="s">
        <v>4510</v>
      </c>
      <c r="F3815" s="8" t="s">
        <v>37</v>
      </c>
    </row>
    <row r="3816" spans="1:6" ht="43.2">
      <c r="A3816" s="8">
        <v>8903</v>
      </c>
      <c r="B3816" s="8" t="s">
        <v>4253</v>
      </c>
      <c r="C3816" s="8">
        <v>4</v>
      </c>
      <c r="D3816" s="8" t="s">
        <v>4515</v>
      </c>
      <c r="E3816" s="8" t="s">
        <v>4516</v>
      </c>
      <c r="F3816" s="8" t="s">
        <v>37</v>
      </c>
    </row>
    <row r="3817" spans="1:6" ht="43.2">
      <c r="A3817" s="8">
        <v>229</v>
      </c>
      <c r="B3817" s="8" t="s">
        <v>4253</v>
      </c>
      <c r="C3817" s="8">
        <v>5</v>
      </c>
      <c r="D3817" s="8" t="s">
        <v>4524</v>
      </c>
      <c r="E3817" s="8" t="s">
        <v>4525</v>
      </c>
      <c r="F3817" s="8" t="s">
        <v>37</v>
      </c>
    </row>
    <row r="3818" spans="1:6" ht="43.2">
      <c r="A3818" s="8">
        <v>5389</v>
      </c>
      <c r="B3818" s="8" t="s">
        <v>4253</v>
      </c>
      <c r="C3818" s="8">
        <v>1</v>
      </c>
      <c r="D3818" s="8" t="s">
        <v>4710</v>
      </c>
      <c r="E3818" s="8" t="s">
        <v>4711</v>
      </c>
      <c r="F3818" s="8" t="s">
        <v>37</v>
      </c>
    </row>
    <row r="3819" spans="1:6" ht="72">
      <c r="A3819" s="8">
        <v>8739</v>
      </c>
      <c r="B3819" s="8" t="s">
        <v>4253</v>
      </c>
      <c r="C3819" s="8">
        <v>3</v>
      </c>
      <c r="D3819" s="8" t="s">
        <v>4465</v>
      </c>
      <c r="E3819" s="8" t="s">
        <v>4466</v>
      </c>
      <c r="F3819" s="8" t="s">
        <v>37</v>
      </c>
    </row>
    <row r="3820" spans="1:6" ht="28.8">
      <c r="A3820" s="8">
        <v>7112</v>
      </c>
      <c r="B3820" s="8" t="s">
        <v>4253</v>
      </c>
      <c r="C3820" s="8">
        <v>4</v>
      </c>
      <c r="D3820" s="8" t="s">
        <v>4712</v>
      </c>
      <c r="E3820" s="8" t="s">
        <v>4713</v>
      </c>
      <c r="F3820" s="8" t="s">
        <v>37</v>
      </c>
    </row>
    <row r="3821" spans="1:6" ht="28.8">
      <c r="A3821" s="8">
        <v>7975</v>
      </c>
      <c r="B3821" s="8" t="s">
        <v>4253</v>
      </c>
      <c r="C3821" s="8">
        <v>5</v>
      </c>
      <c r="D3821" s="8" t="s">
        <v>4599</v>
      </c>
      <c r="E3821" s="8" t="s">
        <v>4600</v>
      </c>
      <c r="F3821" s="8" t="s">
        <v>37</v>
      </c>
    </row>
    <row r="3822" spans="1:6" ht="43.2">
      <c r="A3822" s="8">
        <v>9417</v>
      </c>
      <c r="B3822" s="8" t="s">
        <v>4253</v>
      </c>
      <c r="C3822" s="8">
        <v>5</v>
      </c>
      <c r="D3822" s="8" t="s">
        <v>4714</v>
      </c>
      <c r="E3822" s="8" t="s">
        <v>4715</v>
      </c>
      <c r="F3822" s="8" t="s">
        <v>30</v>
      </c>
    </row>
    <row r="3823" spans="1:6" ht="129.6">
      <c r="A3823" s="8">
        <v>8611</v>
      </c>
      <c r="B3823" s="8" t="s">
        <v>4253</v>
      </c>
      <c r="C3823" s="8">
        <v>1</v>
      </c>
      <c r="D3823" s="8" t="s">
        <v>4375</v>
      </c>
      <c r="E3823" s="8" t="s">
        <v>4376</v>
      </c>
      <c r="F3823" s="8" t="s">
        <v>37</v>
      </c>
    </row>
    <row r="3824" spans="1:6" ht="28.8">
      <c r="A3824" s="8">
        <v>6459</v>
      </c>
      <c r="B3824" s="8" t="s">
        <v>4253</v>
      </c>
      <c r="C3824" s="8">
        <v>3</v>
      </c>
      <c r="D3824" s="8" t="s">
        <v>4716</v>
      </c>
      <c r="E3824" s="8" t="s">
        <v>1965</v>
      </c>
      <c r="F3824" s="8" t="s">
        <v>30</v>
      </c>
    </row>
    <row r="3825" spans="1:6" ht="100.8">
      <c r="A3825" s="8">
        <v>5293</v>
      </c>
      <c r="B3825" s="8" t="s">
        <v>4253</v>
      </c>
      <c r="C3825" s="8">
        <v>1</v>
      </c>
      <c r="D3825" s="8" t="s">
        <v>4717</v>
      </c>
      <c r="E3825" s="8" t="s">
        <v>4718</v>
      </c>
      <c r="F3825" s="8" t="s">
        <v>30</v>
      </c>
    </row>
    <row r="3826" spans="1:6" ht="43.2">
      <c r="A3826" s="8">
        <v>9466</v>
      </c>
      <c r="B3826" s="8" t="s">
        <v>4253</v>
      </c>
      <c r="C3826" s="8">
        <v>5</v>
      </c>
      <c r="D3826" s="8" t="s">
        <v>4640</v>
      </c>
      <c r="E3826" s="8" t="s">
        <v>4641</v>
      </c>
      <c r="F3826" s="8" t="s">
        <v>30</v>
      </c>
    </row>
    <row r="3827" spans="1:6" ht="57.6">
      <c r="A3827" s="8">
        <v>7919</v>
      </c>
      <c r="B3827" s="8" t="s">
        <v>4253</v>
      </c>
      <c r="C3827" s="8">
        <v>1</v>
      </c>
      <c r="D3827" s="8" t="s">
        <v>4719</v>
      </c>
      <c r="E3827" s="8" t="s">
        <v>4720</v>
      </c>
      <c r="F3827" s="8" t="s">
        <v>30</v>
      </c>
    </row>
    <row r="3828" spans="1:6" ht="72">
      <c r="A3828" s="8">
        <v>7822</v>
      </c>
      <c r="B3828" s="8" t="s">
        <v>4253</v>
      </c>
      <c r="C3828" s="8">
        <v>2</v>
      </c>
      <c r="D3828" s="8" t="s">
        <v>4597</v>
      </c>
      <c r="E3828" s="8" t="s">
        <v>4598</v>
      </c>
      <c r="F3828" s="8" t="s">
        <v>30</v>
      </c>
    </row>
    <row r="3829" spans="1:6" ht="100.8">
      <c r="A3829" s="8">
        <v>7821</v>
      </c>
      <c r="B3829" s="8" t="s">
        <v>4253</v>
      </c>
      <c r="C3829" s="8">
        <v>1</v>
      </c>
      <c r="D3829" s="8" t="s">
        <v>4721</v>
      </c>
      <c r="E3829" s="8" t="s">
        <v>4722</v>
      </c>
      <c r="F3829" s="8" t="s">
        <v>30</v>
      </c>
    </row>
    <row r="3830" spans="1:6" ht="187.2">
      <c r="A3830" s="8">
        <v>7817</v>
      </c>
      <c r="B3830" s="8" t="s">
        <v>4253</v>
      </c>
      <c r="C3830" s="8">
        <v>2</v>
      </c>
      <c r="D3830" s="8" t="s">
        <v>4723</v>
      </c>
      <c r="E3830" s="8" t="s">
        <v>480</v>
      </c>
      <c r="F3830" s="8" t="s">
        <v>30</v>
      </c>
    </row>
    <row r="3831" spans="1:6" ht="115.2">
      <c r="A3831" s="8">
        <v>7814</v>
      </c>
      <c r="B3831" s="8" t="s">
        <v>4253</v>
      </c>
      <c r="C3831" s="8">
        <v>2</v>
      </c>
      <c r="D3831" s="8" t="s">
        <v>4613</v>
      </c>
      <c r="E3831" s="8" t="s">
        <v>4614</v>
      </c>
      <c r="F3831" s="8" t="s">
        <v>30</v>
      </c>
    </row>
    <row r="3832" spans="1:6" ht="43.2">
      <c r="A3832" s="8">
        <v>8673</v>
      </c>
      <c r="B3832" s="8" t="s">
        <v>4253</v>
      </c>
      <c r="C3832" s="8">
        <v>3</v>
      </c>
      <c r="D3832" s="8" t="s">
        <v>4724</v>
      </c>
      <c r="E3832" s="8" t="s">
        <v>4725</v>
      </c>
      <c r="F3832" s="8" t="s">
        <v>30</v>
      </c>
    </row>
    <row r="3833" spans="1:6" ht="43.2">
      <c r="A3833" s="8">
        <v>1975</v>
      </c>
      <c r="B3833" s="8" t="s">
        <v>4253</v>
      </c>
      <c r="C3833" s="8">
        <v>1</v>
      </c>
      <c r="D3833" s="8" t="s">
        <v>4545</v>
      </c>
      <c r="E3833" s="8" t="s">
        <v>4546</v>
      </c>
      <c r="F3833" s="8" t="s">
        <v>30</v>
      </c>
    </row>
    <row r="3834" spans="1:6" ht="273.60000000000002">
      <c r="A3834" s="8">
        <v>1974</v>
      </c>
      <c r="B3834" s="8" t="s">
        <v>4253</v>
      </c>
      <c r="C3834" s="8">
        <v>4</v>
      </c>
      <c r="D3834" s="8" t="s">
        <v>4321</v>
      </c>
      <c r="E3834" s="8" t="s">
        <v>4322</v>
      </c>
      <c r="F3834" s="8" t="s">
        <v>30</v>
      </c>
    </row>
    <row r="3835" spans="1:6">
      <c r="A3835" s="8">
        <v>377</v>
      </c>
      <c r="B3835" s="8" t="s">
        <v>4253</v>
      </c>
      <c r="C3835" s="8">
        <v>4</v>
      </c>
      <c r="D3835" s="8" t="s">
        <v>4726</v>
      </c>
      <c r="E3835" s="8" t="s">
        <v>4727</v>
      </c>
      <c r="F3835" s="8" t="s">
        <v>30</v>
      </c>
    </row>
    <row r="3836" spans="1:6" ht="86.4">
      <c r="A3836" s="8">
        <v>8663</v>
      </c>
      <c r="B3836" s="8" t="s">
        <v>4253</v>
      </c>
      <c r="C3836" s="8">
        <v>1</v>
      </c>
      <c r="D3836" s="8" t="s">
        <v>4652</v>
      </c>
      <c r="E3836" s="8" t="s">
        <v>4653</v>
      </c>
      <c r="F3836" s="8" t="s">
        <v>30</v>
      </c>
    </row>
    <row r="3837" spans="1:6" ht="43.2">
      <c r="A3837" s="8">
        <v>6009</v>
      </c>
      <c r="B3837" s="8" t="s">
        <v>4253</v>
      </c>
      <c r="C3837" s="8">
        <v>4</v>
      </c>
      <c r="D3837" s="8" t="s">
        <v>4702</v>
      </c>
      <c r="E3837" s="8" t="s">
        <v>4703</v>
      </c>
      <c r="F3837" s="8" t="s">
        <v>30</v>
      </c>
    </row>
    <row r="3838" spans="1:6">
      <c r="A3838" s="8">
        <v>7177</v>
      </c>
      <c r="B3838" s="8" t="s">
        <v>4253</v>
      </c>
      <c r="C3838" s="8">
        <v>4</v>
      </c>
      <c r="D3838" s="8" t="s">
        <v>4728</v>
      </c>
      <c r="E3838" s="8" t="s">
        <v>4729</v>
      </c>
      <c r="F3838" s="8" t="s">
        <v>30</v>
      </c>
    </row>
    <row r="3839" spans="1:6" ht="43.2">
      <c r="A3839" s="8">
        <v>6405</v>
      </c>
      <c r="B3839" s="8" t="s">
        <v>4253</v>
      </c>
      <c r="C3839" s="8">
        <v>2</v>
      </c>
      <c r="D3839" s="8" t="s">
        <v>4564</v>
      </c>
      <c r="E3839" s="8" t="s">
        <v>4565</v>
      </c>
      <c r="F3839" s="8" t="s">
        <v>30</v>
      </c>
    </row>
    <row r="3840" spans="1:6" ht="43.2">
      <c r="A3840" s="8">
        <v>4289</v>
      </c>
      <c r="B3840" s="8" t="s">
        <v>4253</v>
      </c>
      <c r="C3840" s="8">
        <v>3</v>
      </c>
      <c r="D3840" s="8" t="s">
        <v>4562</v>
      </c>
      <c r="E3840" s="8" t="s">
        <v>4563</v>
      </c>
      <c r="F3840" s="8" t="s">
        <v>30</v>
      </c>
    </row>
    <row r="3841" spans="1:6" ht="43.2">
      <c r="A3841" s="8">
        <v>6461</v>
      </c>
      <c r="B3841" s="8" t="s">
        <v>4253</v>
      </c>
      <c r="C3841" s="8">
        <v>4</v>
      </c>
      <c r="D3841" s="8" t="s">
        <v>4730</v>
      </c>
      <c r="E3841" s="8" t="s">
        <v>4731</v>
      </c>
      <c r="F3841" s="8" t="s">
        <v>30</v>
      </c>
    </row>
    <row r="3842" spans="1:6" ht="72">
      <c r="A3842" s="8">
        <v>4225</v>
      </c>
      <c r="B3842" s="8" t="s">
        <v>4253</v>
      </c>
      <c r="C3842" s="8">
        <v>1</v>
      </c>
      <c r="D3842" s="8" t="s">
        <v>4569</v>
      </c>
      <c r="E3842" s="8" t="s">
        <v>4570</v>
      </c>
      <c r="F3842" s="8" t="s">
        <v>30</v>
      </c>
    </row>
    <row r="3843" spans="1:6" ht="57.6">
      <c r="A3843" s="8">
        <v>82</v>
      </c>
      <c r="B3843" s="8" t="s">
        <v>4253</v>
      </c>
      <c r="C3843" s="8">
        <v>4</v>
      </c>
      <c r="D3843" s="8" t="s">
        <v>255</v>
      </c>
      <c r="E3843" s="8" t="s">
        <v>4415</v>
      </c>
      <c r="F3843" s="8" t="s">
        <v>30</v>
      </c>
    </row>
    <row r="3844" spans="1:6" ht="57.6">
      <c r="A3844" s="8">
        <v>6228</v>
      </c>
      <c r="B3844" s="8" t="s">
        <v>4253</v>
      </c>
      <c r="C3844" s="8">
        <v>4</v>
      </c>
      <c r="D3844" s="8" t="s">
        <v>4732</v>
      </c>
      <c r="E3844" s="8" t="s">
        <v>4733</v>
      </c>
      <c r="F3844" s="8" t="s">
        <v>30</v>
      </c>
    </row>
    <row r="3845" spans="1:6" ht="43.2">
      <c r="A3845" s="8">
        <v>170</v>
      </c>
      <c r="B3845" s="8" t="s">
        <v>4253</v>
      </c>
      <c r="C3845" s="8">
        <v>1</v>
      </c>
      <c r="D3845" s="8" t="s">
        <v>4734</v>
      </c>
      <c r="E3845" s="8" t="s">
        <v>40</v>
      </c>
      <c r="F3845" s="8" t="s">
        <v>38</v>
      </c>
    </row>
    <row r="3846" spans="1:6" ht="28.8">
      <c r="A3846" s="8">
        <v>6279</v>
      </c>
      <c r="B3846" s="8" t="s">
        <v>4253</v>
      </c>
      <c r="C3846" s="8">
        <v>5</v>
      </c>
      <c r="D3846" s="8" t="s">
        <v>4413</v>
      </c>
      <c r="E3846" s="8" t="s">
        <v>4414</v>
      </c>
      <c r="F3846" s="8" t="s">
        <v>30</v>
      </c>
    </row>
    <row r="3847" spans="1:6">
      <c r="A3847" s="8">
        <v>6725</v>
      </c>
      <c r="B3847" s="8" t="s">
        <v>4253</v>
      </c>
      <c r="C3847" s="8">
        <v>5</v>
      </c>
      <c r="D3847" s="8" t="s">
        <v>4735</v>
      </c>
      <c r="E3847" s="8" t="s">
        <v>4736</v>
      </c>
      <c r="F3847" s="8" t="s">
        <v>30</v>
      </c>
    </row>
    <row r="3848" spans="1:6">
      <c r="A3848" s="8">
        <v>2461</v>
      </c>
      <c r="B3848" s="8" t="s">
        <v>4253</v>
      </c>
      <c r="C3848" s="8">
        <v>1</v>
      </c>
      <c r="D3848" s="8" t="s">
        <v>4737</v>
      </c>
      <c r="E3848" s="8" t="s">
        <v>641</v>
      </c>
      <c r="F3848" s="8" t="s">
        <v>7</v>
      </c>
    </row>
    <row r="3849" spans="1:6" ht="72">
      <c r="A3849" s="8">
        <v>6177</v>
      </c>
      <c r="B3849" s="8" t="s">
        <v>4253</v>
      </c>
      <c r="C3849" s="8">
        <v>4</v>
      </c>
      <c r="D3849" s="8" t="s">
        <v>4286</v>
      </c>
      <c r="E3849" s="8" t="s">
        <v>4287</v>
      </c>
      <c r="F3849" s="8" t="s">
        <v>7</v>
      </c>
    </row>
    <row r="3850" spans="1:6" ht="43.2">
      <c r="A3850" s="8">
        <v>199</v>
      </c>
      <c r="B3850" s="8" t="s">
        <v>4253</v>
      </c>
      <c r="C3850" s="8">
        <v>3</v>
      </c>
      <c r="D3850" s="8" t="s">
        <v>4424</v>
      </c>
      <c r="E3850" s="8" t="s">
        <v>4425</v>
      </c>
      <c r="F3850" s="8" t="s">
        <v>7</v>
      </c>
    </row>
    <row r="3851" spans="1:6" ht="28.8">
      <c r="A3851" s="8">
        <v>7168</v>
      </c>
      <c r="B3851" s="8" t="s">
        <v>4253</v>
      </c>
      <c r="C3851" s="8">
        <v>4</v>
      </c>
      <c r="D3851" s="8" t="s">
        <v>4486</v>
      </c>
      <c r="E3851" s="8" t="s">
        <v>4487</v>
      </c>
      <c r="F3851" s="8" t="s">
        <v>7</v>
      </c>
    </row>
    <row r="3852" spans="1:6" ht="43.2">
      <c r="A3852" s="8">
        <v>3213</v>
      </c>
      <c r="B3852" s="8" t="s">
        <v>4253</v>
      </c>
      <c r="C3852" s="8">
        <v>3</v>
      </c>
      <c r="D3852" s="8" t="s">
        <v>4280</v>
      </c>
      <c r="E3852" s="8" t="s">
        <v>4281</v>
      </c>
      <c r="F3852" s="8" t="s">
        <v>7</v>
      </c>
    </row>
    <row r="3853" spans="1:6" ht="57.6">
      <c r="A3853" s="8">
        <v>6201</v>
      </c>
      <c r="B3853" s="8" t="s">
        <v>4253</v>
      </c>
      <c r="C3853" s="8">
        <v>4</v>
      </c>
      <c r="D3853" s="8" t="s">
        <v>4683</v>
      </c>
      <c r="E3853" s="8" t="s">
        <v>4684</v>
      </c>
      <c r="F3853" s="8" t="s">
        <v>7</v>
      </c>
    </row>
    <row r="3854" spans="1:6" ht="28.8">
      <c r="A3854" s="8">
        <v>7112</v>
      </c>
      <c r="B3854" s="8" t="s">
        <v>4253</v>
      </c>
      <c r="C3854" s="8">
        <v>4</v>
      </c>
      <c r="D3854" s="8" t="s">
        <v>4712</v>
      </c>
      <c r="E3854" s="8" t="s">
        <v>4713</v>
      </c>
      <c r="F3854" s="8" t="s">
        <v>7</v>
      </c>
    </row>
    <row r="3855" spans="1:6" ht="28.8">
      <c r="A3855" s="8">
        <v>7199</v>
      </c>
      <c r="B3855" s="8" t="s">
        <v>4253</v>
      </c>
      <c r="C3855" s="8">
        <v>4</v>
      </c>
      <c r="D3855" s="8" t="s">
        <v>4738</v>
      </c>
      <c r="E3855" s="8" t="s">
        <v>44</v>
      </c>
      <c r="F3855" s="8" t="s">
        <v>7</v>
      </c>
    </row>
    <row r="3856" spans="1:6" ht="43.2">
      <c r="A3856" s="8">
        <v>8875</v>
      </c>
      <c r="B3856" s="8" t="s">
        <v>4253</v>
      </c>
      <c r="C3856" s="8">
        <v>1</v>
      </c>
      <c r="D3856" s="8" t="s">
        <v>4445</v>
      </c>
      <c r="E3856" s="8" t="s">
        <v>4446</v>
      </c>
      <c r="F3856" s="8" t="s">
        <v>7</v>
      </c>
    </row>
    <row r="3857" spans="1:6" ht="43.2">
      <c r="A3857" s="8">
        <v>8888</v>
      </c>
      <c r="B3857" s="8" t="s">
        <v>4253</v>
      </c>
      <c r="C3857" s="8">
        <v>5</v>
      </c>
      <c r="D3857" s="8" t="s">
        <v>4739</v>
      </c>
      <c r="E3857" s="8" t="s">
        <v>2557</v>
      </c>
      <c r="F3857" s="8" t="s">
        <v>7</v>
      </c>
    </row>
    <row r="3858" spans="1:6" ht="28.8">
      <c r="A3858" s="8">
        <v>8919</v>
      </c>
      <c r="B3858" s="8" t="s">
        <v>4253</v>
      </c>
      <c r="C3858" s="8">
        <v>5</v>
      </c>
      <c r="D3858" s="8" t="s">
        <v>4627</v>
      </c>
      <c r="E3858" s="8" t="s">
        <v>25</v>
      </c>
      <c r="F3858" s="8" t="s">
        <v>7</v>
      </c>
    </row>
    <row r="3859" spans="1:6" ht="28.8">
      <c r="A3859" s="8">
        <v>1003</v>
      </c>
      <c r="B3859" s="8" t="s">
        <v>4253</v>
      </c>
      <c r="C3859" s="8">
        <v>3</v>
      </c>
      <c r="D3859" s="8" t="s">
        <v>4740</v>
      </c>
      <c r="E3859" s="8" t="s">
        <v>791</v>
      </c>
      <c r="F3859" s="8" t="s">
        <v>7</v>
      </c>
    </row>
    <row r="3860" spans="1:6" ht="43.2">
      <c r="A3860" s="8">
        <v>986</v>
      </c>
      <c r="B3860" s="8" t="s">
        <v>4253</v>
      </c>
      <c r="C3860" s="8">
        <v>5</v>
      </c>
      <c r="D3860" s="8" t="s">
        <v>4509</v>
      </c>
      <c r="E3860" s="8" t="s">
        <v>4510</v>
      </c>
      <c r="F3860" s="8" t="s">
        <v>7</v>
      </c>
    </row>
    <row r="3861" spans="1:6" ht="28.8">
      <c r="A3861" s="8">
        <v>977</v>
      </c>
      <c r="B3861" s="8" t="s">
        <v>4253</v>
      </c>
      <c r="C3861" s="8">
        <v>1</v>
      </c>
      <c r="D3861" s="8" t="s">
        <v>4467</v>
      </c>
      <c r="E3861" s="8" t="s">
        <v>4468</v>
      </c>
      <c r="F3861" s="8" t="s">
        <v>7</v>
      </c>
    </row>
    <row r="3862" spans="1:6" ht="129.6">
      <c r="A3862" s="8">
        <v>9403</v>
      </c>
      <c r="B3862" s="8" t="s">
        <v>4253</v>
      </c>
      <c r="C3862" s="8">
        <v>1</v>
      </c>
      <c r="D3862" s="8" t="s">
        <v>4675</v>
      </c>
      <c r="E3862" s="8" t="s">
        <v>4676</v>
      </c>
      <c r="F3862" s="8" t="s">
        <v>7</v>
      </c>
    </row>
    <row r="3863" spans="1:6">
      <c r="A3863" s="8">
        <v>2453</v>
      </c>
      <c r="B3863" s="8" t="s">
        <v>4253</v>
      </c>
      <c r="C3863" s="8">
        <v>1</v>
      </c>
      <c r="D3863" s="8" t="s">
        <v>4741</v>
      </c>
      <c r="E3863" s="8" t="s">
        <v>641</v>
      </c>
      <c r="F3863" s="8" t="s">
        <v>7</v>
      </c>
    </row>
    <row r="3864" spans="1:6">
      <c r="A3864" s="8">
        <v>3336</v>
      </c>
      <c r="B3864" s="8" t="s">
        <v>4253</v>
      </c>
      <c r="C3864" s="8">
        <v>3</v>
      </c>
      <c r="D3864" s="8" t="s">
        <v>4742</v>
      </c>
      <c r="E3864" s="8" t="s">
        <v>641</v>
      </c>
      <c r="F3864" s="8" t="s">
        <v>7</v>
      </c>
    </row>
    <row r="3865" spans="1:6" ht="28.8">
      <c r="A3865" s="8">
        <v>7244</v>
      </c>
      <c r="B3865" s="8" t="s">
        <v>4253</v>
      </c>
      <c r="C3865" s="8">
        <v>1</v>
      </c>
      <c r="D3865" s="8" t="s">
        <v>4743</v>
      </c>
      <c r="E3865" s="8" t="s">
        <v>1762</v>
      </c>
      <c r="F3865" s="8" t="s">
        <v>7</v>
      </c>
    </row>
    <row r="3866" spans="1:6" ht="28.8">
      <c r="A3866" s="8">
        <v>7629</v>
      </c>
      <c r="B3866" s="8" t="s">
        <v>4253</v>
      </c>
      <c r="C3866" s="8">
        <v>5</v>
      </c>
      <c r="D3866" s="8" t="s">
        <v>4744</v>
      </c>
      <c r="E3866" s="8" t="s">
        <v>4745</v>
      </c>
      <c r="F3866" s="8" t="s">
        <v>7</v>
      </c>
    </row>
    <row r="3867" spans="1:6" ht="100.8">
      <c r="A3867" s="8">
        <v>7821</v>
      </c>
      <c r="B3867" s="8" t="s">
        <v>4253</v>
      </c>
      <c r="C3867" s="8">
        <v>1</v>
      </c>
      <c r="D3867" s="8" t="s">
        <v>4721</v>
      </c>
      <c r="E3867" s="8" t="s">
        <v>4722</v>
      </c>
      <c r="F3867" s="8" t="s">
        <v>7</v>
      </c>
    </row>
    <row r="3868" spans="1:6" ht="28.8">
      <c r="A3868" s="8">
        <v>6701</v>
      </c>
      <c r="B3868" s="8" t="s">
        <v>4253</v>
      </c>
      <c r="C3868" s="8">
        <v>5</v>
      </c>
      <c r="D3868" s="8" t="s">
        <v>4695</v>
      </c>
      <c r="E3868" s="8" t="s">
        <v>749</v>
      </c>
      <c r="F3868" s="8" t="s">
        <v>30</v>
      </c>
    </row>
    <row r="3869" spans="1:6" ht="72">
      <c r="A3869" s="8">
        <v>6177</v>
      </c>
      <c r="B3869" s="8" t="s">
        <v>4253</v>
      </c>
      <c r="C3869" s="8">
        <v>4</v>
      </c>
      <c r="D3869" s="8" t="s">
        <v>4286</v>
      </c>
      <c r="E3869" s="8" t="s">
        <v>4287</v>
      </c>
      <c r="F3869" s="8" t="s">
        <v>30</v>
      </c>
    </row>
    <row r="3870" spans="1:6" ht="57.6">
      <c r="A3870" s="8">
        <v>4198</v>
      </c>
      <c r="B3870" s="8" t="s">
        <v>4253</v>
      </c>
      <c r="C3870" s="8">
        <v>5</v>
      </c>
      <c r="D3870" s="8" t="s">
        <v>4690</v>
      </c>
      <c r="E3870" s="8" t="s">
        <v>4691</v>
      </c>
      <c r="F3870" s="8" t="s">
        <v>30</v>
      </c>
    </row>
    <row r="3871" spans="1:6" ht="86.4">
      <c r="A3871" s="8">
        <v>4193</v>
      </c>
      <c r="B3871" s="8" t="s">
        <v>4253</v>
      </c>
      <c r="C3871" s="8">
        <v>2</v>
      </c>
      <c r="D3871" s="8" t="s">
        <v>4265</v>
      </c>
      <c r="E3871" s="8" t="s">
        <v>4266</v>
      </c>
      <c r="F3871" s="8" t="s">
        <v>30</v>
      </c>
    </row>
    <row r="3872" spans="1:6" ht="43.2">
      <c r="A3872" s="8">
        <v>6304</v>
      </c>
      <c r="B3872" s="8" t="s">
        <v>4253</v>
      </c>
      <c r="C3872" s="8">
        <v>3</v>
      </c>
      <c r="D3872" s="8" t="s">
        <v>4274</v>
      </c>
      <c r="E3872" s="8" t="s">
        <v>4275</v>
      </c>
      <c r="F3872" s="8" t="s">
        <v>30</v>
      </c>
    </row>
    <row r="3873" spans="1:6" ht="28.8">
      <c r="A3873" s="8">
        <v>6436</v>
      </c>
      <c r="B3873" s="8" t="s">
        <v>4253</v>
      </c>
      <c r="C3873" s="8">
        <v>3</v>
      </c>
      <c r="D3873" s="8" t="s">
        <v>4746</v>
      </c>
      <c r="E3873" s="8" t="s">
        <v>4747</v>
      </c>
      <c r="F3873" s="8" t="s">
        <v>30</v>
      </c>
    </row>
    <row r="3874" spans="1:6" ht="86.4">
      <c r="A3874" s="8">
        <v>6224</v>
      </c>
      <c r="B3874" s="8" t="s">
        <v>4253</v>
      </c>
      <c r="C3874" s="8">
        <v>1</v>
      </c>
      <c r="D3874" s="8" t="s">
        <v>4748</v>
      </c>
      <c r="E3874" s="8" t="s">
        <v>4749</v>
      </c>
      <c r="F3874" s="8" t="s">
        <v>30</v>
      </c>
    </row>
    <row r="3875" spans="1:6" ht="28.8">
      <c r="A3875" s="8">
        <v>7173</v>
      </c>
      <c r="B3875" s="8" t="s">
        <v>4253</v>
      </c>
      <c r="C3875" s="8">
        <v>4</v>
      </c>
      <c r="D3875" s="8" t="s">
        <v>4750</v>
      </c>
      <c r="E3875" s="8" t="s">
        <v>3954</v>
      </c>
      <c r="F3875" s="8" t="s">
        <v>7</v>
      </c>
    </row>
    <row r="3876" spans="1:6" ht="28.8">
      <c r="A3876" s="8">
        <v>1121</v>
      </c>
      <c r="B3876" s="8" t="s">
        <v>4253</v>
      </c>
      <c r="C3876" s="8">
        <v>5</v>
      </c>
      <c r="D3876" s="8" t="s">
        <v>4433</v>
      </c>
      <c r="E3876" s="8" t="s">
        <v>4434</v>
      </c>
      <c r="F3876" s="8" t="s">
        <v>7</v>
      </c>
    </row>
    <row r="3877" spans="1:6" ht="57.6">
      <c r="A3877" s="8">
        <v>82</v>
      </c>
      <c r="B3877" s="8" t="s">
        <v>4253</v>
      </c>
      <c r="C3877" s="8">
        <v>4</v>
      </c>
      <c r="D3877" s="8" t="s">
        <v>255</v>
      </c>
      <c r="E3877" s="8" t="s">
        <v>4415</v>
      </c>
      <c r="F3877" s="8" t="s">
        <v>7</v>
      </c>
    </row>
    <row r="3878" spans="1:6" ht="72">
      <c r="A3878" s="8">
        <v>7616</v>
      </c>
      <c r="B3878" s="8" t="s">
        <v>4253</v>
      </c>
      <c r="C3878" s="8">
        <v>4</v>
      </c>
      <c r="D3878" s="8" t="s">
        <v>4751</v>
      </c>
      <c r="E3878" s="8" t="s">
        <v>4752</v>
      </c>
      <c r="F3878" s="8" t="s">
        <v>7</v>
      </c>
    </row>
    <row r="3879" spans="1:6" ht="43.2">
      <c r="A3879" s="8">
        <v>8777</v>
      </c>
      <c r="B3879" s="8" t="s">
        <v>4253</v>
      </c>
      <c r="C3879" s="8">
        <v>4</v>
      </c>
      <c r="D3879" s="8" t="s">
        <v>4753</v>
      </c>
      <c r="E3879" s="8" t="s">
        <v>4754</v>
      </c>
      <c r="F3879" s="8" t="s">
        <v>7</v>
      </c>
    </row>
    <row r="3880" spans="1:6">
      <c r="A3880" s="8">
        <v>7630</v>
      </c>
      <c r="B3880" s="8" t="s">
        <v>4253</v>
      </c>
      <c r="C3880" s="8">
        <v>1</v>
      </c>
      <c r="D3880" s="8" t="s">
        <v>4755</v>
      </c>
      <c r="E3880" s="8" t="s">
        <v>1074</v>
      </c>
      <c r="F3880" s="8" t="s">
        <v>7</v>
      </c>
    </row>
    <row r="3881" spans="1:6" ht="43.2">
      <c r="A3881" s="8">
        <v>8804</v>
      </c>
      <c r="B3881" s="8" t="s">
        <v>4253</v>
      </c>
      <c r="C3881" s="8">
        <v>1</v>
      </c>
      <c r="D3881" s="8" t="s">
        <v>4756</v>
      </c>
      <c r="E3881" s="8" t="s">
        <v>44</v>
      </c>
      <c r="F3881" s="8" t="s">
        <v>7</v>
      </c>
    </row>
    <row r="3882" spans="1:6" ht="72">
      <c r="A3882" s="8">
        <v>8732</v>
      </c>
      <c r="B3882" s="8" t="s">
        <v>4253</v>
      </c>
      <c r="C3882" s="8">
        <v>1</v>
      </c>
      <c r="D3882" s="8" t="s">
        <v>4757</v>
      </c>
      <c r="E3882" s="8" t="s">
        <v>4758</v>
      </c>
      <c r="F3882" s="8" t="s">
        <v>7</v>
      </c>
    </row>
    <row r="3883" spans="1:6" ht="43.2">
      <c r="A3883" s="8">
        <v>8729</v>
      </c>
      <c r="B3883" s="8" t="s">
        <v>4253</v>
      </c>
      <c r="C3883" s="8">
        <v>2</v>
      </c>
      <c r="D3883" s="8" t="s">
        <v>4759</v>
      </c>
      <c r="E3883" s="8" t="s">
        <v>44</v>
      </c>
      <c r="F3883" s="8" t="s">
        <v>7</v>
      </c>
    </row>
    <row r="3884" spans="1:6" ht="28.8">
      <c r="A3884" s="8">
        <v>2467</v>
      </c>
      <c r="B3884" s="8" t="s">
        <v>4253</v>
      </c>
      <c r="C3884" s="8">
        <v>3</v>
      </c>
      <c r="D3884" s="8" t="s">
        <v>4760</v>
      </c>
      <c r="E3884" s="8" t="s">
        <v>2584</v>
      </c>
      <c r="F3884" s="8" t="s">
        <v>7</v>
      </c>
    </row>
    <row r="3885" spans="1:6" ht="57.6">
      <c r="A3885" s="8">
        <v>4207</v>
      </c>
      <c r="B3885" s="8" t="s">
        <v>4253</v>
      </c>
      <c r="C3885" s="8">
        <v>1</v>
      </c>
      <c r="D3885" s="8" t="s">
        <v>4276</v>
      </c>
      <c r="E3885" s="8" t="s">
        <v>4277</v>
      </c>
      <c r="F3885" s="8" t="s">
        <v>30</v>
      </c>
    </row>
    <row r="3886" spans="1:6" ht="28.8">
      <c r="A3886" s="8">
        <v>9152</v>
      </c>
      <c r="B3886" s="8" t="s">
        <v>4253</v>
      </c>
      <c r="C3886" s="8">
        <v>1</v>
      </c>
      <c r="D3886" s="8" t="s">
        <v>4761</v>
      </c>
      <c r="E3886" s="8" t="s">
        <v>4762</v>
      </c>
      <c r="F3886" s="8" t="s">
        <v>38</v>
      </c>
    </row>
    <row r="3887" spans="1:6" ht="172.8">
      <c r="A3887" s="8">
        <v>804</v>
      </c>
      <c r="B3887" s="8" t="s">
        <v>4253</v>
      </c>
      <c r="C3887" s="8">
        <v>5</v>
      </c>
      <c r="D3887" s="8" t="s">
        <v>4763</v>
      </c>
      <c r="E3887" s="8" t="s">
        <v>4764</v>
      </c>
      <c r="F3887" s="8" t="s">
        <v>7</v>
      </c>
    </row>
    <row r="3888" spans="1:6" ht="43.2">
      <c r="A3888" s="8">
        <v>158</v>
      </c>
      <c r="B3888" s="8" t="s">
        <v>4253</v>
      </c>
      <c r="C3888" s="8">
        <v>1</v>
      </c>
      <c r="D3888" s="8" t="s">
        <v>4315</v>
      </c>
      <c r="E3888" s="8" t="s">
        <v>4316</v>
      </c>
      <c r="F3888" s="8" t="s">
        <v>38</v>
      </c>
    </row>
    <row r="3889" spans="1:6">
      <c r="A3889" s="8">
        <v>370</v>
      </c>
      <c r="B3889" s="8" t="s">
        <v>4253</v>
      </c>
      <c r="C3889" s="8">
        <v>5</v>
      </c>
      <c r="D3889" s="8" t="s">
        <v>4765</v>
      </c>
      <c r="E3889" s="8" t="s">
        <v>1184</v>
      </c>
      <c r="F3889" s="8" t="s">
        <v>30</v>
      </c>
    </row>
    <row r="3890" spans="1:6" ht="28.8">
      <c r="A3890" s="8">
        <v>7677</v>
      </c>
      <c r="B3890" s="8" t="s">
        <v>4253</v>
      </c>
      <c r="C3890" s="8">
        <v>5</v>
      </c>
      <c r="D3890" s="8" t="s">
        <v>4540</v>
      </c>
      <c r="E3890" s="8" t="s">
        <v>4541</v>
      </c>
      <c r="F3890" s="8" t="s">
        <v>30</v>
      </c>
    </row>
    <row r="3891" spans="1:6" ht="28.8">
      <c r="A3891" s="8">
        <v>7629</v>
      </c>
      <c r="B3891" s="8" t="s">
        <v>4253</v>
      </c>
      <c r="C3891" s="8">
        <v>5</v>
      </c>
      <c r="D3891" s="8" t="s">
        <v>4744</v>
      </c>
      <c r="E3891" s="8" t="s">
        <v>4745</v>
      </c>
      <c r="F3891" s="8" t="s">
        <v>30</v>
      </c>
    </row>
    <row r="3892" spans="1:6" ht="72">
      <c r="A3892" s="8">
        <v>1972</v>
      </c>
      <c r="B3892" s="8" t="s">
        <v>4253</v>
      </c>
      <c r="C3892" s="8">
        <v>4</v>
      </c>
      <c r="D3892" s="8" t="s">
        <v>4766</v>
      </c>
      <c r="E3892" s="8" t="s">
        <v>4767</v>
      </c>
      <c r="F3892" s="8" t="s">
        <v>30</v>
      </c>
    </row>
    <row r="3893" spans="1:6" ht="72">
      <c r="A3893" s="8">
        <v>8732</v>
      </c>
      <c r="B3893" s="8" t="s">
        <v>4253</v>
      </c>
      <c r="C3893" s="8">
        <v>1</v>
      </c>
      <c r="D3893" s="8" t="s">
        <v>4757</v>
      </c>
      <c r="E3893" s="8" t="s">
        <v>4758</v>
      </c>
      <c r="F3893" s="8" t="s">
        <v>30</v>
      </c>
    </row>
    <row r="3894" spans="1:6" ht="72">
      <c r="A3894" s="8">
        <v>1939</v>
      </c>
      <c r="B3894" s="8" t="s">
        <v>4253</v>
      </c>
      <c r="C3894" s="8">
        <v>4</v>
      </c>
      <c r="D3894" s="8" t="s">
        <v>4607</v>
      </c>
      <c r="E3894" s="8" t="s">
        <v>4608</v>
      </c>
      <c r="F3894" s="8" t="s">
        <v>30</v>
      </c>
    </row>
    <row r="3895" spans="1:6" ht="115.2">
      <c r="A3895" s="8">
        <v>8725</v>
      </c>
      <c r="B3895" s="8" t="s">
        <v>4253</v>
      </c>
      <c r="C3895" s="8">
        <v>1</v>
      </c>
      <c r="D3895" s="8" t="s">
        <v>4768</v>
      </c>
      <c r="E3895" s="8" t="s">
        <v>573</v>
      </c>
      <c r="F3895" s="8" t="s">
        <v>30</v>
      </c>
    </row>
    <row r="3896" spans="1:6" ht="43.2">
      <c r="A3896" s="8">
        <v>7869</v>
      </c>
      <c r="B3896" s="8" t="s">
        <v>4253</v>
      </c>
      <c r="C3896" s="8">
        <v>1</v>
      </c>
      <c r="D3896" s="8" t="s">
        <v>4769</v>
      </c>
      <c r="E3896" s="8" t="s">
        <v>4770</v>
      </c>
      <c r="F3896" s="8" t="s">
        <v>30</v>
      </c>
    </row>
    <row r="3897" spans="1:6" ht="43.2">
      <c r="A3897" s="8">
        <v>8724</v>
      </c>
      <c r="B3897" s="8" t="s">
        <v>4253</v>
      </c>
      <c r="C3897" s="8">
        <v>4</v>
      </c>
      <c r="D3897" s="8" t="s">
        <v>4457</v>
      </c>
      <c r="E3897" s="8" t="s">
        <v>4458</v>
      </c>
      <c r="F3897" s="8" t="s">
        <v>30</v>
      </c>
    </row>
    <row r="3898" spans="1:6" ht="72">
      <c r="A3898" s="8">
        <v>1944</v>
      </c>
      <c r="B3898" s="8" t="s">
        <v>4253</v>
      </c>
      <c r="C3898" s="8">
        <v>2</v>
      </c>
      <c r="D3898" s="8" t="s">
        <v>4589</v>
      </c>
      <c r="E3898" s="8" t="s">
        <v>4590</v>
      </c>
      <c r="F3898" s="8" t="s">
        <v>30</v>
      </c>
    </row>
    <row r="3899" spans="1:6" ht="100.8">
      <c r="A3899" s="8">
        <v>1945</v>
      </c>
      <c r="B3899" s="8" t="s">
        <v>4253</v>
      </c>
      <c r="C3899" s="8">
        <v>1</v>
      </c>
      <c r="D3899" s="8" t="s">
        <v>4593</v>
      </c>
      <c r="E3899" s="8" t="s">
        <v>4594</v>
      </c>
      <c r="F3899" s="8" t="s">
        <v>30</v>
      </c>
    </row>
    <row r="3900" spans="1:6" ht="43.2">
      <c r="A3900" s="8">
        <v>8716</v>
      </c>
      <c r="B3900" s="8" t="s">
        <v>4253</v>
      </c>
      <c r="C3900" s="8">
        <v>5</v>
      </c>
      <c r="D3900" s="8" t="s">
        <v>4771</v>
      </c>
      <c r="E3900" s="8" t="s">
        <v>4772</v>
      </c>
      <c r="F3900" s="8" t="s">
        <v>30</v>
      </c>
    </row>
    <row r="3901" spans="1:6" ht="187.2">
      <c r="A3901" s="8">
        <v>1947</v>
      </c>
      <c r="B3901" s="8" t="s">
        <v>4253</v>
      </c>
      <c r="C3901" s="8">
        <v>3</v>
      </c>
      <c r="D3901" s="8" t="s">
        <v>4595</v>
      </c>
      <c r="E3901" s="8" t="s">
        <v>4596</v>
      </c>
      <c r="F3901" s="8" t="s">
        <v>30</v>
      </c>
    </row>
    <row r="3902" spans="1:6" ht="86.4">
      <c r="A3902" s="8">
        <v>3049</v>
      </c>
      <c r="B3902" s="8" t="s">
        <v>4253</v>
      </c>
      <c r="C3902" s="8">
        <v>3</v>
      </c>
      <c r="D3902" s="8" t="s">
        <v>4284</v>
      </c>
      <c r="E3902" s="8" t="s">
        <v>4285</v>
      </c>
      <c r="F3902" s="8" t="s">
        <v>30</v>
      </c>
    </row>
    <row r="3903" spans="1:6" ht="115.2">
      <c r="A3903" s="8">
        <v>1950</v>
      </c>
      <c r="B3903" s="8" t="s">
        <v>4253</v>
      </c>
      <c r="C3903" s="8">
        <v>1</v>
      </c>
      <c r="D3903" s="8" t="s">
        <v>4773</v>
      </c>
      <c r="E3903" s="8" t="s">
        <v>866</v>
      </c>
      <c r="F3903" s="8" t="s">
        <v>30</v>
      </c>
    </row>
    <row r="3904" spans="1:6" ht="144">
      <c r="A3904" s="8">
        <v>1952</v>
      </c>
      <c r="B3904" s="8" t="s">
        <v>4253</v>
      </c>
      <c r="C3904" s="8">
        <v>2</v>
      </c>
      <c r="D3904" s="8" t="s">
        <v>4548</v>
      </c>
      <c r="E3904" s="8" t="s">
        <v>4549</v>
      </c>
      <c r="F3904" s="8" t="s">
        <v>30</v>
      </c>
    </row>
    <row r="3905" spans="1:6" ht="43.2">
      <c r="A3905" s="8">
        <v>857</v>
      </c>
      <c r="B3905" s="8" t="s">
        <v>4253</v>
      </c>
      <c r="C3905" s="8">
        <v>2</v>
      </c>
      <c r="D3905" s="8" t="s">
        <v>4396</v>
      </c>
      <c r="E3905" s="8" t="s">
        <v>4397</v>
      </c>
      <c r="F3905" s="8" t="s">
        <v>38</v>
      </c>
    </row>
    <row r="3906" spans="1:6" ht="28.8">
      <c r="A3906" s="8">
        <v>9152</v>
      </c>
      <c r="B3906" s="8" t="s">
        <v>4253</v>
      </c>
      <c r="C3906" s="8">
        <v>1</v>
      </c>
      <c r="D3906" s="8" t="s">
        <v>4761</v>
      </c>
      <c r="E3906" s="8" t="s">
        <v>4762</v>
      </c>
      <c r="F3906" s="8" t="s">
        <v>30</v>
      </c>
    </row>
    <row r="3907" spans="1:6" ht="57.6">
      <c r="A3907" s="8">
        <v>1998</v>
      </c>
      <c r="B3907" s="8" t="s">
        <v>4253</v>
      </c>
      <c r="C3907" s="8">
        <v>1</v>
      </c>
      <c r="D3907" s="8" t="s">
        <v>4774</v>
      </c>
      <c r="E3907" s="8" t="s">
        <v>4775</v>
      </c>
      <c r="F3907" s="8" t="s">
        <v>30</v>
      </c>
    </row>
    <row r="3908" spans="1:6" ht="43.2">
      <c r="A3908" s="8">
        <v>1997</v>
      </c>
      <c r="B3908" s="8" t="s">
        <v>4253</v>
      </c>
      <c r="C3908" s="8">
        <v>2</v>
      </c>
      <c r="D3908" s="8" t="s">
        <v>4776</v>
      </c>
      <c r="E3908" s="8" t="s">
        <v>4777</v>
      </c>
      <c r="F3908" s="8" t="s">
        <v>30</v>
      </c>
    </row>
    <row r="3909" spans="1:6" ht="28.8">
      <c r="A3909" s="8">
        <v>8994</v>
      </c>
      <c r="B3909" s="8" t="s">
        <v>4253</v>
      </c>
      <c r="C3909" s="8">
        <v>1</v>
      </c>
      <c r="D3909" s="8" t="s">
        <v>4778</v>
      </c>
      <c r="E3909" s="8" t="s">
        <v>41</v>
      </c>
      <c r="F3909" s="8" t="s">
        <v>38</v>
      </c>
    </row>
    <row r="3910" spans="1:6" ht="43.2">
      <c r="A3910" s="8">
        <v>6381</v>
      </c>
      <c r="B3910" s="8" t="s">
        <v>4253</v>
      </c>
      <c r="C3910" s="8">
        <v>2</v>
      </c>
      <c r="D3910" s="8" t="s">
        <v>4560</v>
      </c>
      <c r="E3910" s="8" t="s">
        <v>4561</v>
      </c>
      <c r="F3910" s="8" t="s">
        <v>38</v>
      </c>
    </row>
    <row r="3911" spans="1:6" ht="28.8">
      <c r="A3911" s="8">
        <v>221</v>
      </c>
      <c r="B3911" s="8" t="s">
        <v>4253</v>
      </c>
      <c r="C3911" s="8">
        <v>4</v>
      </c>
      <c r="D3911" s="8" t="s">
        <v>4667</v>
      </c>
      <c r="E3911" s="8" t="s">
        <v>700</v>
      </c>
      <c r="F3911" s="8" t="s">
        <v>38</v>
      </c>
    </row>
    <row r="3912" spans="1:6" ht="331.2">
      <c r="A3912" s="8">
        <v>6208</v>
      </c>
      <c r="B3912" s="8" t="s">
        <v>4253</v>
      </c>
      <c r="C3912" s="8">
        <v>2</v>
      </c>
      <c r="D3912" s="8" t="s">
        <v>4294</v>
      </c>
      <c r="E3912" s="8" t="s">
        <v>4295</v>
      </c>
      <c r="F3912" s="8" t="s">
        <v>38</v>
      </c>
    </row>
    <row r="3913" spans="1:6" ht="57.6">
      <c r="A3913" s="8">
        <v>65</v>
      </c>
      <c r="B3913" s="8" t="s">
        <v>4253</v>
      </c>
      <c r="C3913" s="8">
        <v>3</v>
      </c>
      <c r="D3913" s="8" t="s">
        <v>256</v>
      </c>
      <c r="E3913" s="8" t="s">
        <v>4296</v>
      </c>
      <c r="F3913" s="8" t="s">
        <v>36</v>
      </c>
    </row>
    <row r="3914" spans="1:6" ht="28.8">
      <c r="A3914" s="8">
        <v>9199</v>
      </c>
      <c r="B3914" s="8" t="s">
        <v>4253</v>
      </c>
      <c r="C3914" s="8">
        <v>3</v>
      </c>
      <c r="D3914" s="8" t="s">
        <v>4779</v>
      </c>
      <c r="E3914" s="8" t="s">
        <v>4772</v>
      </c>
      <c r="F3914" s="8" t="s">
        <v>30</v>
      </c>
    </row>
    <row r="3915" spans="1:6" ht="57.6">
      <c r="A3915" s="8">
        <v>1983</v>
      </c>
      <c r="B3915" s="8" t="s">
        <v>4253</v>
      </c>
      <c r="C3915" s="8">
        <v>1</v>
      </c>
      <c r="D3915" s="8" t="s">
        <v>4780</v>
      </c>
      <c r="E3915" s="8" t="s">
        <v>4781</v>
      </c>
      <c r="F3915" s="8" t="s">
        <v>30</v>
      </c>
    </row>
    <row r="3916" spans="1:6">
      <c r="A3916" s="8">
        <v>565</v>
      </c>
      <c r="B3916" s="8" t="s">
        <v>4253</v>
      </c>
      <c r="C3916" s="8">
        <v>5</v>
      </c>
      <c r="D3916" s="8" t="s">
        <v>4782</v>
      </c>
      <c r="E3916" s="8" t="s">
        <v>1824</v>
      </c>
      <c r="F3916" s="8" t="s">
        <v>30</v>
      </c>
    </row>
    <row r="3917" spans="1:6" ht="201.6">
      <c r="A3917" s="8">
        <v>7836</v>
      </c>
      <c r="B3917" s="8" t="s">
        <v>4253</v>
      </c>
      <c r="C3917" s="8">
        <v>5</v>
      </c>
      <c r="D3917" s="8" t="s">
        <v>4783</v>
      </c>
      <c r="E3917" s="8" t="s">
        <v>4784</v>
      </c>
      <c r="F3917" s="8" t="s">
        <v>30</v>
      </c>
    </row>
    <row r="3918" spans="1:6" ht="28.8">
      <c r="A3918" s="8">
        <v>2467</v>
      </c>
      <c r="B3918" s="8" t="s">
        <v>4253</v>
      </c>
      <c r="C3918" s="8">
        <v>3</v>
      </c>
      <c r="D3918" s="8" t="s">
        <v>4760</v>
      </c>
      <c r="E3918" s="8" t="s">
        <v>2584</v>
      </c>
      <c r="F3918" s="8" t="s">
        <v>30</v>
      </c>
    </row>
    <row r="3919" spans="1:6" ht="172.8">
      <c r="A3919" s="8">
        <v>804</v>
      </c>
      <c r="B3919" s="8" t="s">
        <v>4253</v>
      </c>
      <c r="C3919" s="8">
        <v>5</v>
      </c>
      <c r="D3919" s="8" t="s">
        <v>4763</v>
      </c>
      <c r="E3919" s="8" t="s">
        <v>4764</v>
      </c>
      <c r="F3919" s="8" t="s">
        <v>30</v>
      </c>
    </row>
    <row r="3920" spans="1:6" ht="57.6">
      <c r="A3920" s="8">
        <v>7841</v>
      </c>
      <c r="B3920" s="8" t="s">
        <v>4253</v>
      </c>
      <c r="C3920" s="8">
        <v>1</v>
      </c>
      <c r="D3920" s="8" t="s">
        <v>4785</v>
      </c>
      <c r="E3920" s="8" t="s">
        <v>4786</v>
      </c>
      <c r="F3920" s="8" t="s">
        <v>30</v>
      </c>
    </row>
    <row r="3921" spans="1:6" ht="144">
      <c r="A3921" s="8">
        <v>7846</v>
      </c>
      <c r="B3921" s="8" t="s">
        <v>4253</v>
      </c>
      <c r="C3921" s="8">
        <v>1</v>
      </c>
      <c r="D3921" s="8" t="s">
        <v>4591</v>
      </c>
      <c r="E3921" s="8" t="s">
        <v>4592</v>
      </c>
      <c r="F3921" s="8" t="s">
        <v>30</v>
      </c>
    </row>
    <row r="3922" spans="1:6" ht="72">
      <c r="A3922" s="8">
        <v>8661</v>
      </c>
      <c r="B3922" s="8" t="s">
        <v>4253</v>
      </c>
      <c r="C3922" s="8">
        <v>1</v>
      </c>
      <c r="D3922" s="8" t="s">
        <v>4787</v>
      </c>
      <c r="E3922" s="8" t="s">
        <v>4788</v>
      </c>
      <c r="F3922" s="8" t="s">
        <v>30</v>
      </c>
    </row>
    <row r="3923" spans="1:6">
      <c r="A3923" s="8">
        <v>2836</v>
      </c>
      <c r="B3923" s="8" t="s">
        <v>4253</v>
      </c>
      <c r="C3923" s="8">
        <v>5</v>
      </c>
      <c r="D3923" s="8" t="s">
        <v>4789</v>
      </c>
      <c r="E3923" s="8" t="s">
        <v>4790</v>
      </c>
      <c r="F3923" s="8" t="s">
        <v>30</v>
      </c>
    </row>
    <row r="3924" spans="1:6" ht="144">
      <c r="A3924" s="8">
        <v>7857</v>
      </c>
      <c r="B3924" s="8" t="s">
        <v>4253</v>
      </c>
      <c r="C3924" s="8">
        <v>1</v>
      </c>
      <c r="D3924" s="8" t="s">
        <v>4705</v>
      </c>
      <c r="E3924" s="8" t="s">
        <v>4706</v>
      </c>
      <c r="F3924" s="8" t="s">
        <v>30</v>
      </c>
    </row>
    <row r="3925" spans="1:6" ht="57.6">
      <c r="A3925" s="8">
        <v>1992</v>
      </c>
      <c r="B3925" s="8" t="s">
        <v>4253</v>
      </c>
      <c r="C3925" s="8">
        <v>1</v>
      </c>
      <c r="D3925" s="8" t="s">
        <v>4791</v>
      </c>
      <c r="E3925" s="8" t="s">
        <v>4792</v>
      </c>
      <c r="F3925" s="8" t="s">
        <v>30</v>
      </c>
    </row>
    <row r="3926" spans="1:6" ht="57.6">
      <c r="A3926" s="8">
        <v>3039</v>
      </c>
      <c r="B3926" s="8" t="s">
        <v>4253</v>
      </c>
      <c r="C3926" s="8">
        <v>3</v>
      </c>
      <c r="D3926" s="8" t="s">
        <v>4472</v>
      </c>
      <c r="E3926" s="8" t="s">
        <v>4473</v>
      </c>
      <c r="F3926" s="8" t="s">
        <v>30</v>
      </c>
    </row>
    <row r="3927" spans="1:6">
      <c r="A3927" s="8">
        <v>4370</v>
      </c>
      <c r="B3927" s="8" t="s">
        <v>4253</v>
      </c>
      <c r="C3927" s="8">
        <v>1</v>
      </c>
      <c r="D3927" s="8" t="s">
        <v>4793</v>
      </c>
      <c r="E3927" s="8" t="s">
        <v>1534</v>
      </c>
      <c r="F3927" s="8" t="s">
        <v>38</v>
      </c>
    </row>
    <row r="3928" spans="1:6" ht="72">
      <c r="A3928" s="8">
        <v>1954</v>
      </c>
      <c r="B3928" s="8" t="s">
        <v>4253</v>
      </c>
      <c r="C3928" s="8">
        <v>3</v>
      </c>
      <c r="D3928" s="8" t="s">
        <v>4794</v>
      </c>
      <c r="E3928" s="8" t="s">
        <v>2016</v>
      </c>
      <c r="F3928" s="8" t="s">
        <v>30</v>
      </c>
    </row>
    <row r="3929" spans="1:6">
      <c r="A3929" s="8">
        <v>7307</v>
      </c>
      <c r="B3929" s="8" t="s">
        <v>4253</v>
      </c>
      <c r="C3929" s="8">
        <v>5</v>
      </c>
      <c r="D3929" s="8" t="s">
        <v>4795</v>
      </c>
      <c r="E3929" s="8" t="s">
        <v>1184</v>
      </c>
      <c r="F3929" s="8" t="s">
        <v>30</v>
      </c>
    </row>
    <row r="3930" spans="1:6" ht="28.8">
      <c r="A3930" s="8">
        <v>2197</v>
      </c>
      <c r="B3930" s="8" t="s">
        <v>4253</v>
      </c>
      <c r="C3930" s="8">
        <v>3</v>
      </c>
      <c r="D3930" s="8" t="s">
        <v>4796</v>
      </c>
      <c r="E3930" s="8" t="s">
        <v>4797</v>
      </c>
      <c r="F3930" s="8" t="s">
        <v>30</v>
      </c>
    </row>
    <row r="3931" spans="1:6" ht="43.2">
      <c r="A3931" s="8">
        <v>7995</v>
      </c>
      <c r="B3931" s="8" t="s">
        <v>4253</v>
      </c>
      <c r="C3931" s="8">
        <v>5</v>
      </c>
      <c r="D3931" s="8" t="s">
        <v>4623</v>
      </c>
      <c r="E3931" s="8" t="s">
        <v>4624</v>
      </c>
      <c r="F3931" s="8" t="s">
        <v>30</v>
      </c>
    </row>
    <row r="3932" spans="1:6" ht="187.2">
      <c r="A3932" s="8">
        <v>8630</v>
      </c>
      <c r="B3932" s="8" t="s">
        <v>4253</v>
      </c>
      <c r="C3932" s="8">
        <v>1</v>
      </c>
      <c r="D3932" s="8" t="s">
        <v>4609</v>
      </c>
      <c r="E3932" s="8" t="s">
        <v>4610</v>
      </c>
      <c r="F3932" s="8" t="s">
        <v>30</v>
      </c>
    </row>
    <row r="3933" spans="1:6">
      <c r="A3933" s="8">
        <v>2182</v>
      </c>
      <c r="B3933" s="8" t="s">
        <v>4253</v>
      </c>
      <c r="C3933" s="8">
        <v>5</v>
      </c>
      <c r="D3933" s="8" t="s">
        <v>4798</v>
      </c>
      <c r="E3933" s="8" t="s">
        <v>633</v>
      </c>
      <c r="F3933" s="8" t="s">
        <v>30</v>
      </c>
    </row>
    <row r="3934" spans="1:6" ht="28.8">
      <c r="A3934" s="8">
        <v>2181</v>
      </c>
      <c r="B3934" s="8" t="s">
        <v>4253</v>
      </c>
      <c r="C3934" s="8">
        <v>1</v>
      </c>
      <c r="D3934" s="8" t="s">
        <v>4799</v>
      </c>
      <c r="E3934" s="8" t="s">
        <v>4800</v>
      </c>
      <c r="F3934" s="8" t="s">
        <v>30</v>
      </c>
    </row>
    <row r="3935" spans="1:6" ht="43.2">
      <c r="A3935" s="8">
        <v>2159</v>
      </c>
      <c r="B3935" s="8" t="s">
        <v>4253</v>
      </c>
      <c r="C3935" s="8">
        <v>5</v>
      </c>
      <c r="D3935" s="8" t="s">
        <v>4663</v>
      </c>
      <c r="E3935" s="8" t="s">
        <v>4664</v>
      </c>
      <c r="F3935" s="8" t="s">
        <v>30</v>
      </c>
    </row>
    <row r="3936" spans="1:6" ht="43.2">
      <c r="A3936" s="8">
        <v>2158</v>
      </c>
      <c r="B3936" s="8" t="s">
        <v>4253</v>
      </c>
      <c r="C3936" s="8">
        <v>5</v>
      </c>
      <c r="D3936" s="8" t="s">
        <v>4801</v>
      </c>
      <c r="E3936" s="8" t="s">
        <v>4802</v>
      </c>
      <c r="F3936" s="8" t="s">
        <v>30</v>
      </c>
    </row>
    <row r="3937" spans="1:6">
      <c r="A3937" s="8">
        <v>2205</v>
      </c>
      <c r="B3937" s="8" t="s">
        <v>4253</v>
      </c>
      <c r="C3937" s="8">
        <v>5</v>
      </c>
      <c r="D3937" s="8" t="s">
        <v>4803</v>
      </c>
      <c r="E3937" s="8" t="s">
        <v>4804</v>
      </c>
      <c r="F3937" s="8" t="s">
        <v>30</v>
      </c>
    </row>
    <row r="3938" spans="1:6" ht="43.2">
      <c r="A3938" s="8">
        <v>2082</v>
      </c>
      <c r="B3938" s="8" t="s">
        <v>4253</v>
      </c>
      <c r="C3938" s="8">
        <v>4</v>
      </c>
      <c r="D3938" s="8" t="s">
        <v>4805</v>
      </c>
      <c r="E3938" s="8" t="s">
        <v>4806</v>
      </c>
      <c r="F3938" s="8" t="s">
        <v>30</v>
      </c>
    </row>
    <row r="3939" spans="1:6" ht="28.8">
      <c r="A3939" s="8">
        <v>2142</v>
      </c>
      <c r="B3939" s="8" t="s">
        <v>4253</v>
      </c>
      <c r="C3939" s="8">
        <v>3</v>
      </c>
      <c r="D3939" s="8" t="s">
        <v>4807</v>
      </c>
      <c r="E3939" s="8" t="s">
        <v>4808</v>
      </c>
      <c r="F3939" s="8" t="s">
        <v>30</v>
      </c>
    </row>
    <row r="3940" spans="1:6" ht="43.2">
      <c r="A3940" s="8">
        <v>2125</v>
      </c>
      <c r="B3940" s="8" t="s">
        <v>4253</v>
      </c>
      <c r="C3940" s="8">
        <v>1</v>
      </c>
      <c r="D3940" s="8" t="s">
        <v>4616</v>
      </c>
      <c r="E3940" s="8" t="s">
        <v>4617</v>
      </c>
      <c r="F3940" s="8" t="s">
        <v>30</v>
      </c>
    </row>
    <row r="3941" spans="1:6" ht="57.6">
      <c r="A3941" s="8">
        <v>2123</v>
      </c>
      <c r="B3941" s="8" t="s">
        <v>4253</v>
      </c>
      <c r="C3941" s="8">
        <v>1</v>
      </c>
      <c r="D3941" s="8" t="s">
        <v>4331</v>
      </c>
      <c r="E3941" s="8" t="s">
        <v>4332</v>
      </c>
      <c r="F3941" s="8" t="s">
        <v>30</v>
      </c>
    </row>
    <row r="3942" spans="1:6" ht="28.8">
      <c r="A3942" s="8">
        <v>8066</v>
      </c>
      <c r="B3942" s="8" t="s">
        <v>4253</v>
      </c>
      <c r="C3942" s="8">
        <v>5</v>
      </c>
      <c r="D3942" s="8" t="s">
        <v>4809</v>
      </c>
      <c r="E3942" s="8" t="s">
        <v>4810</v>
      </c>
      <c r="F3942" s="8" t="s">
        <v>30</v>
      </c>
    </row>
    <row r="3943" spans="1:6" ht="28.8">
      <c r="A3943" s="8">
        <v>2117</v>
      </c>
      <c r="B3943" s="8" t="s">
        <v>4253</v>
      </c>
      <c r="C3943" s="8">
        <v>2</v>
      </c>
      <c r="D3943" s="8" t="s">
        <v>4811</v>
      </c>
      <c r="E3943" s="8" t="s">
        <v>4812</v>
      </c>
      <c r="F3943" s="8" t="s">
        <v>30</v>
      </c>
    </row>
    <row r="3944" spans="1:6" ht="100.8">
      <c r="A3944" s="8">
        <v>816</v>
      </c>
      <c r="B3944" s="8" t="s">
        <v>4253</v>
      </c>
      <c r="C3944" s="8">
        <v>1</v>
      </c>
      <c r="D3944" s="8" t="s">
        <v>4634</v>
      </c>
      <c r="E3944" s="8" t="s">
        <v>4635</v>
      </c>
      <c r="F3944" s="8" t="s">
        <v>30</v>
      </c>
    </row>
    <row r="3945" spans="1:6" ht="57.6">
      <c r="A3945" s="8">
        <v>7926</v>
      </c>
      <c r="B3945" s="8" t="s">
        <v>4253</v>
      </c>
      <c r="C3945" s="8">
        <v>1</v>
      </c>
      <c r="D3945" s="8" t="s">
        <v>4813</v>
      </c>
      <c r="E3945" s="8" t="s">
        <v>4814</v>
      </c>
      <c r="F3945" s="8" t="s">
        <v>30</v>
      </c>
    </row>
    <row r="3946" spans="1:6" ht="28.8">
      <c r="A3946" s="8">
        <v>8030</v>
      </c>
      <c r="B3946" s="8" t="s">
        <v>4253</v>
      </c>
      <c r="C3946" s="8">
        <v>1</v>
      </c>
      <c r="D3946" s="8" t="s">
        <v>4815</v>
      </c>
      <c r="E3946" s="8" t="s">
        <v>4816</v>
      </c>
      <c r="F3946" s="8" t="s">
        <v>30</v>
      </c>
    </row>
    <row r="3947" spans="1:6" ht="28.8">
      <c r="A3947" s="8">
        <v>2206</v>
      </c>
      <c r="B3947" s="8" t="s">
        <v>4253</v>
      </c>
      <c r="C3947" s="8">
        <v>5</v>
      </c>
      <c r="D3947" s="8" t="s">
        <v>4817</v>
      </c>
      <c r="E3947" s="8" t="s">
        <v>1053</v>
      </c>
      <c r="F3947" s="8" t="s">
        <v>30</v>
      </c>
    </row>
    <row r="3948" spans="1:6" ht="158.4">
      <c r="A3948" s="8">
        <v>2066</v>
      </c>
      <c r="B3948" s="8" t="s">
        <v>4253</v>
      </c>
      <c r="C3948" s="8">
        <v>1</v>
      </c>
      <c r="D3948" s="8" t="s">
        <v>4700</v>
      </c>
      <c r="E3948" s="8" t="s">
        <v>4701</v>
      </c>
      <c r="F3948" s="8" t="s">
        <v>30</v>
      </c>
    </row>
    <row r="3949" spans="1:6" ht="43.2">
      <c r="A3949" s="8">
        <v>7961</v>
      </c>
      <c r="B3949" s="8" t="s">
        <v>4253</v>
      </c>
      <c r="C3949" s="8">
        <v>5</v>
      </c>
      <c r="D3949" s="8" t="s">
        <v>4818</v>
      </c>
      <c r="E3949" s="8" t="s">
        <v>1502</v>
      </c>
      <c r="F3949" s="8" t="s">
        <v>30</v>
      </c>
    </row>
    <row r="3950" spans="1:6" ht="72">
      <c r="A3950" s="8">
        <v>3026</v>
      </c>
      <c r="B3950" s="8" t="s">
        <v>4253</v>
      </c>
      <c r="C3950" s="8">
        <v>3</v>
      </c>
      <c r="D3950" s="8" t="s">
        <v>4474</v>
      </c>
      <c r="E3950" s="8" t="s">
        <v>4475</v>
      </c>
      <c r="F3950" s="8" t="s">
        <v>30</v>
      </c>
    </row>
    <row r="3951" spans="1:6" ht="86.4">
      <c r="A3951" s="8">
        <v>3017</v>
      </c>
      <c r="B3951" s="8" t="s">
        <v>4253</v>
      </c>
      <c r="C3951" s="8">
        <v>1</v>
      </c>
      <c r="D3951" s="8" t="s">
        <v>4428</v>
      </c>
      <c r="E3951" s="8" t="s">
        <v>4429</v>
      </c>
      <c r="F3951" s="8" t="s">
        <v>30</v>
      </c>
    </row>
    <row r="3952" spans="1:6" ht="72">
      <c r="A3952" s="8">
        <v>3016</v>
      </c>
      <c r="B3952" s="8" t="s">
        <v>4253</v>
      </c>
      <c r="C3952" s="8">
        <v>4</v>
      </c>
      <c r="D3952" s="8" t="s">
        <v>4602</v>
      </c>
      <c r="E3952" s="8" t="s">
        <v>4603</v>
      </c>
      <c r="F3952" s="8" t="s">
        <v>30</v>
      </c>
    </row>
    <row r="3953" spans="1:6" ht="28.8">
      <c r="A3953" s="8">
        <v>349</v>
      </c>
      <c r="B3953" s="8" t="s">
        <v>4253</v>
      </c>
      <c r="C3953" s="8">
        <v>3</v>
      </c>
      <c r="D3953" s="8" t="s">
        <v>4619</v>
      </c>
      <c r="E3953" s="8" t="s">
        <v>4620</v>
      </c>
      <c r="F3953" s="8" t="s">
        <v>30</v>
      </c>
    </row>
    <row r="3954" spans="1:6" ht="72">
      <c r="A3954" s="8">
        <v>7616</v>
      </c>
      <c r="B3954" s="8" t="s">
        <v>4253</v>
      </c>
      <c r="C3954" s="8">
        <v>4</v>
      </c>
      <c r="D3954" s="8" t="s">
        <v>4751</v>
      </c>
      <c r="E3954" s="8" t="s">
        <v>4752</v>
      </c>
      <c r="F3954" s="8" t="s">
        <v>30</v>
      </c>
    </row>
    <row r="3955" spans="1:6" ht="43.2">
      <c r="A3955" s="8">
        <v>1971</v>
      </c>
      <c r="B3955" s="8" t="s">
        <v>4253</v>
      </c>
      <c r="C3955" s="8">
        <v>5</v>
      </c>
      <c r="D3955" s="8" t="s">
        <v>4819</v>
      </c>
      <c r="E3955" s="8" t="s">
        <v>4820</v>
      </c>
      <c r="F3955" s="8" t="s">
        <v>30</v>
      </c>
    </row>
    <row r="3956" spans="1:6" ht="43.2">
      <c r="A3956" s="8">
        <v>7618</v>
      </c>
      <c r="B3956" s="8" t="s">
        <v>4253</v>
      </c>
      <c r="C3956" s="8">
        <v>1</v>
      </c>
      <c r="D3956" s="8" t="s">
        <v>4821</v>
      </c>
      <c r="E3956" s="8" t="s">
        <v>4822</v>
      </c>
      <c r="F3956" s="8" t="s">
        <v>30</v>
      </c>
    </row>
    <row r="3957" spans="1:6">
      <c r="A3957" s="8">
        <v>2510</v>
      </c>
      <c r="B3957" s="8" t="s">
        <v>4253</v>
      </c>
      <c r="C3957" s="8">
        <v>3</v>
      </c>
      <c r="D3957" s="8" t="s">
        <v>4823</v>
      </c>
      <c r="E3957" s="8" t="s">
        <v>4824</v>
      </c>
      <c r="F3957" s="8" t="s">
        <v>30</v>
      </c>
    </row>
    <row r="3958" spans="1:6" ht="28.8">
      <c r="A3958" s="8">
        <v>2447</v>
      </c>
      <c r="B3958" s="8" t="s">
        <v>4253</v>
      </c>
      <c r="C3958" s="8">
        <v>1</v>
      </c>
      <c r="D3958" s="8" t="s">
        <v>4647</v>
      </c>
      <c r="E3958" s="8" t="s">
        <v>763</v>
      </c>
      <c r="F3958" s="8" t="s">
        <v>30</v>
      </c>
    </row>
    <row r="3959" spans="1:6" ht="72">
      <c r="A3959" s="8">
        <v>1934</v>
      </c>
      <c r="B3959" s="8" t="s">
        <v>4253</v>
      </c>
      <c r="C3959" s="8">
        <v>2</v>
      </c>
      <c r="D3959" s="8" t="s">
        <v>4642</v>
      </c>
      <c r="E3959" s="8" t="s">
        <v>4643</v>
      </c>
      <c r="F3959" s="8" t="s">
        <v>30</v>
      </c>
    </row>
    <row r="3960" spans="1:6" ht="28.8">
      <c r="A3960" s="8">
        <v>7991</v>
      </c>
      <c r="B3960" s="8" t="s">
        <v>4253</v>
      </c>
      <c r="C3960" s="8">
        <v>1</v>
      </c>
      <c r="D3960" s="8" t="s">
        <v>4621</v>
      </c>
      <c r="E3960" s="8" t="s">
        <v>4622</v>
      </c>
      <c r="F3960" s="8" t="s">
        <v>30</v>
      </c>
    </row>
    <row r="3961" spans="1:6">
      <c r="A3961" s="8">
        <v>8323</v>
      </c>
      <c r="B3961" s="8" t="s">
        <v>4253</v>
      </c>
      <c r="C3961" s="8">
        <v>5</v>
      </c>
      <c r="D3961" s="8" t="s">
        <v>4825</v>
      </c>
      <c r="E3961" s="8" t="s">
        <v>4826</v>
      </c>
      <c r="F3961" s="8" t="s">
        <v>30</v>
      </c>
    </row>
    <row r="3962" spans="1:6">
      <c r="A3962" s="8">
        <v>8304</v>
      </c>
      <c r="B3962" s="8" t="s">
        <v>4253</v>
      </c>
      <c r="C3962" s="8">
        <v>4</v>
      </c>
      <c r="D3962" s="8" t="s">
        <v>4827</v>
      </c>
      <c r="E3962" s="8" t="s">
        <v>1254</v>
      </c>
      <c r="F3962" s="8" t="s">
        <v>30</v>
      </c>
    </row>
    <row r="3963" spans="1:6" ht="43.2">
      <c r="A3963" s="8">
        <v>2045</v>
      </c>
      <c r="B3963" s="8" t="s">
        <v>4253</v>
      </c>
      <c r="C3963" s="8">
        <v>4</v>
      </c>
      <c r="D3963" s="8" t="s">
        <v>4828</v>
      </c>
      <c r="E3963" s="8" t="s">
        <v>4829</v>
      </c>
      <c r="F3963" s="8" t="s">
        <v>30</v>
      </c>
    </row>
    <row r="3964" spans="1:6" ht="28.8">
      <c r="A3964" s="8">
        <v>7941</v>
      </c>
      <c r="B3964" s="8" t="s">
        <v>4253</v>
      </c>
      <c r="C3964" s="8">
        <v>1</v>
      </c>
      <c r="D3964" s="8" t="s">
        <v>4830</v>
      </c>
      <c r="E3964" s="8" t="s">
        <v>4831</v>
      </c>
      <c r="F3964" s="8" t="s">
        <v>30</v>
      </c>
    </row>
    <row r="3965" spans="1:6">
      <c r="A3965" s="8">
        <v>2221</v>
      </c>
      <c r="B3965" s="8" t="s">
        <v>4253</v>
      </c>
      <c r="C3965" s="8">
        <v>2</v>
      </c>
      <c r="D3965" s="8" t="s">
        <v>4832</v>
      </c>
      <c r="E3965" s="8" t="s">
        <v>12</v>
      </c>
      <c r="F3965" s="8" t="s">
        <v>30</v>
      </c>
    </row>
    <row r="3966" spans="1:6">
      <c r="A3966" s="8">
        <v>2218</v>
      </c>
      <c r="B3966" s="8" t="s">
        <v>4253</v>
      </c>
      <c r="C3966" s="8">
        <v>3</v>
      </c>
      <c r="D3966" s="8" t="s">
        <v>4833</v>
      </c>
      <c r="E3966" s="8" t="s">
        <v>480</v>
      </c>
      <c r="F3966" s="8" t="s">
        <v>30</v>
      </c>
    </row>
    <row r="3967" spans="1:6" ht="201.6">
      <c r="A3967" s="8">
        <v>1963</v>
      </c>
      <c r="B3967" s="8" t="s">
        <v>4253</v>
      </c>
      <c r="C3967" s="8">
        <v>1</v>
      </c>
      <c r="D3967" s="8" t="s">
        <v>4542</v>
      </c>
      <c r="E3967" s="8" t="s">
        <v>4543</v>
      </c>
      <c r="F3967" s="8" t="s">
        <v>30</v>
      </c>
    </row>
    <row r="3968" spans="1:6" ht="28.8">
      <c r="A3968" s="8">
        <v>206</v>
      </c>
      <c r="B3968" s="8" t="s">
        <v>4253</v>
      </c>
      <c r="C3968" s="8">
        <v>5</v>
      </c>
      <c r="D3968" s="8" t="s">
        <v>4537</v>
      </c>
      <c r="E3968" s="8" t="s">
        <v>3342</v>
      </c>
      <c r="F3968" s="8" t="s">
        <v>38</v>
      </c>
    </row>
    <row r="3969" spans="1:6" ht="28.8">
      <c r="A3969" s="8">
        <v>7237</v>
      </c>
      <c r="B3969" s="8" t="s">
        <v>4253</v>
      </c>
      <c r="C3969" s="8">
        <v>2</v>
      </c>
      <c r="D3969" s="8" t="s">
        <v>4834</v>
      </c>
      <c r="E3969" s="8" t="s">
        <v>581</v>
      </c>
      <c r="F3969" s="8" t="s">
        <v>30</v>
      </c>
    </row>
    <row r="3970" spans="1:6" ht="43.2">
      <c r="A3970" s="8">
        <v>2158</v>
      </c>
      <c r="B3970" s="8" t="s">
        <v>4253</v>
      </c>
      <c r="C3970" s="8">
        <v>5</v>
      </c>
      <c r="D3970" s="8" t="s">
        <v>4801</v>
      </c>
      <c r="E3970" s="8" t="s">
        <v>4802</v>
      </c>
      <c r="F3970" s="8" t="s">
        <v>38</v>
      </c>
    </row>
    <row r="3971" spans="1:6" ht="28.8">
      <c r="A3971" s="8">
        <v>2121</v>
      </c>
      <c r="B3971" s="8" t="s">
        <v>4253</v>
      </c>
      <c r="C3971" s="8">
        <v>2</v>
      </c>
      <c r="D3971" s="8" t="s">
        <v>4835</v>
      </c>
      <c r="E3971" s="8" t="s">
        <v>476</v>
      </c>
      <c r="F3971" s="8" t="s">
        <v>38</v>
      </c>
    </row>
    <row r="3972" spans="1:6" ht="216">
      <c r="A3972" s="8">
        <v>75</v>
      </c>
      <c r="B3972" s="8" t="s">
        <v>4253</v>
      </c>
      <c r="C3972" s="8">
        <v>1</v>
      </c>
      <c r="D3972" s="8" t="s">
        <v>4669</v>
      </c>
      <c r="E3972" s="8" t="s">
        <v>4670</v>
      </c>
      <c r="F3972" s="8" t="s">
        <v>36</v>
      </c>
    </row>
    <row r="3973" spans="1:6" ht="100.8">
      <c r="A3973" s="8">
        <v>884</v>
      </c>
      <c r="B3973" s="8" t="s">
        <v>4253</v>
      </c>
      <c r="C3973" s="8">
        <v>4</v>
      </c>
      <c r="D3973" s="8" t="s">
        <v>4502</v>
      </c>
      <c r="E3973" s="8" t="s">
        <v>4503</v>
      </c>
      <c r="F3973" s="8" t="s">
        <v>38</v>
      </c>
    </row>
    <row r="3974" spans="1:6" ht="129.6">
      <c r="A3974" s="8">
        <v>6309</v>
      </c>
      <c r="B3974" s="8" t="s">
        <v>4253</v>
      </c>
      <c r="C3974" s="8">
        <v>4</v>
      </c>
      <c r="D3974" s="8" t="s">
        <v>4304</v>
      </c>
      <c r="E3974" s="8" t="s">
        <v>3342</v>
      </c>
      <c r="F3974" s="8" t="s">
        <v>38</v>
      </c>
    </row>
    <row r="3975" spans="1:6" ht="43.2">
      <c r="A3975" s="8">
        <v>9030</v>
      </c>
      <c r="B3975" s="8" t="s">
        <v>4253</v>
      </c>
      <c r="C3975" s="8">
        <v>1</v>
      </c>
      <c r="D3975" s="8" t="s">
        <v>4459</v>
      </c>
      <c r="E3975" s="8" t="s">
        <v>4460</v>
      </c>
      <c r="F3975" s="8" t="s">
        <v>38</v>
      </c>
    </row>
    <row r="3976" spans="1:6" ht="86.4">
      <c r="A3976" s="8">
        <v>8627</v>
      </c>
      <c r="B3976" s="8" t="s">
        <v>4253</v>
      </c>
      <c r="C3976" s="8">
        <v>2</v>
      </c>
      <c r="D3976" s="8" t="s">
        <v>4583</v>
      </c>
      <c r="E3976" s="8" t="s">
        <v>4584</v>
      </c>
      <c r="F3976" s="8" t="s">
        <v>38</v>
      </c>
    </row>
    <row r="3977" spans="1:6" ht="144">
      <c r="A3977" s="8">
        <v>8617</v>
      </c>
      <c r="B3977" s="8" t="s">
        <v>4253</v>
      </c>
      <c r="C3977" s="8">
        <v>5</v>
      </c>
      <c r="D3977" s="8" t="s">
        <v>4383</v>
      </c>
      <c r="E3977" s="8" t="s">
        <v>4384</v>
      </c>
      <c r="F3977" s="8" t="s">
        <v>38</v>
      </c>
    </row>
    <row r="3978" spans="1:6" ht="43.2">
      <c r="A3978" s="8">
        <v>7901</v>
      </c>
      <c r="B3978" s="8" t="s">
        <v>4253</v>
      </c>
      <c r="C3978" s="8">
        <v>1</v>
      </c>
      <c r="D3978" s="8" t="s">
        <v>4618</v>
      </c>
      <c r="E3978" s="8" t="s">
        <v>1625</v>
      </c>
      <c r="F3978" s="8" t="s">
        <v>38</v>
      </c>
    </row>
    <row r="3979" spans="1:6" ht="43.2">
      <c r="A3979" s="8">
        <v>1997</v>
      </c>
      <c r="B3979" s="8" t="s">
        <v>4253</v>
      </c>
      <c r="C3979" s="8">
        <v>2</v>
      </c>
      <c r="D3979" s="8" t="s">
        <v>4776</v>
      </c>
      <c r="E3979" s="8" t="s">
        <v>4777</v>
      </c>
      <c r="F3979" s="8" t="s">
        <v>38</v>
      </c>
    </row>
    <row r="3980" spans="1:6" ht="57.6">
      <c r="A3980" s="8">
        <v>1998</v>
      </c>
      <c r="B3980" s="8" t="s">
        <v>4253</v>
      </c>
      <c r="C3980" s="8">
        <v>1</v>
      </c>
      <c r="D3980" s="8" t="s">
        <v>4774</v>
      </c>
      <c r="E3980" s="8" t="s">
        <v>4775</v>
      </c>
      <c r="F3980" s="8" t="s">
        <v>38</v>
      </c>
    </row>
    <row r="3981" spans="1:6" ht="28.8">
      <c r="A3981" s="8">
        <v>8030</v>
      </c>
      <c r="B3981" s="8" t="s">
        <v>4253</v>
      </c>
      <c r="C3981" s="8">
        <v>1</v>
      </c>
      <c r="D3981" s="8" t="s">
        <v>4815</v>
      </c>
      <c r="E3981" s="8" t="s">
        <v>4816</v>
      </c>
      <c r="F3981" s="8" t="s">
        <v>38</v>
      </c>
    </row>
    <row r="3982" spans="1:6" ht="28.8">
      <c r="A3982" s="8">
        <v>6830</v>
      </c>
      <c r="B3982" s="8" t="s">
        <v>4253</v>
      </c>
      <c r="C3982" s="8">
        <v>5</v>
      </c>
      <c r="D3982" s="8" t="s">
        <v>4411</v>
      </c>
      <c r="E3982" s="8" t="s">
        <v>4412</v>
      </c>
      <c r="F3982" s="8" t="s">
        <v>38</v>
      </c>
    </row>
    <row r="3983" spans="1:6">
      <c r="A3983" s="8">
        <v>6801</v>
      </c>
      <c r="B3983" s="8" t="s">
        <v>4253</v>
      </c>
      <c r="C3983" s="8">
        <v>3</v>
      </c>
      <c r="D3983" s="8" t="s">
        <v>4836</v>
      </c>
      <c r="E3983" s="8" t="s">
        <v>704</v>
      </c>
      <c r="F3983" s="8" t="s">
        <v>38</v>
      </c>
    </row>
    <row r="3984" spans="1:6" ht="57.6">
      <c r="A3984" s="8">
        <v>82</v>
      </c>
      <c r="B3984" s="8" t="s">
        <v>4253</v>
      </c>
      <c r="C3984" s="8">
        <v>4</v>
      </c>
      <c r="D3984" s="8" t="s">
        <v>255</v>
      </c>
      <c r="E3984" s="8" t="s">
        <v>4415</v>
      </c>
      <c r="F3984" s="8" t="s">
        <v>38</v>
      </c>
    </row>
    <row r="3985" spans="1:6" ht="72">
      <c r="A3985" s="8">
        <v>83</v>
      </c>
      <c r="B3985" s="8" t="s">
        <v>4253</v>
      </c>
      <c r="C3985" s="8">
        <v>1</v>
      </c>
      <c r="D3985" s="8" t="s">
        <v>254</v>
      </c>
      <c r="E3985" s="8" t="s">
        <v>4837</v>
      </c>
      <c r="F3985" s="8" t="s">
        <v>38</v>
      </c>
    </row>
    <row r="3986" spans="1:6" ht="158.4">
      <c r="A3986" s="8">
        <v>5338</v>
      </c>
      <c r="B3986" s="8" t="s">
        <v>4253</v>
      </c>
      <c r="C3986" s="8">
        <v>3</v>
      </c>
      <c r="D3986" s="8" t="s">
        <v>4408</v>
      </c>
      <c r="E3986" s="8" t="s">
        <v>4409</v>
      </c>
      <c r="F3986" s="8" t="s">
        <v>38</v>
      </c>
    </row>
    <row r="3987" spans="1:6" ht="28.8">
      <c r="A3987" s="8">
        <v>2223</v>
      </c>
      <c r="B3987" s="8" t="s">
        <v>4253</v>
      </c>
      <c r="C3987" s="8">
        <v>1</v>
      </c>
      <c r="D3987" s="8" t="s">
        <v>4838</v>
      </c>
      <c r="E3987" s="8" t="s">
        <v>43</v>
      </c>
      <c r="F3987" s="8" t="s">
        <v>38</v>
      </c>
    </row>
    <row r="3988" spans="1:6" ht="28.8">
      <c r="A3988" s="8">
        <v>7877</v>
      </c>
      <c r="B3988" s="8" t="s">
        <v>4253</v>
      </c>
      <c r="C3988" s="8">
        <v>5</v>
      </c>
      <c r="D3988" s="8" t="s">
        <v>4659</v>
      </c>
      <c r="E3988" s="8" t="s">
        <v>1540</v>
      </c>
      <c r="F3988" s="8" t="s">
        <v>38</v>
      </c>
    </row>
    <row r="3989" spans="1:6" ht="28.8">
      <c r="A3989" s="8">
        <v>2115</v>
      </c>
      <c r="B3989" s="8" t="s">
        <v>4253</v>
      </c>
      <c r="C3989" s="8">
        <v>5</v>
      </c>
      <c r="D3989" s="8" t="s">
        <v>4839</v>
      </c>
      <c r="E3989" s="8" t="s">
        <v>40</v>
      </c>
      <c r="F3989" s="8" t="s">
        <v>38</v>
      </c>
    </row>
    <row r="3990" spans="1:6" ht="43.2">
      <c r="A3990" s="8">
        <v>2159</v>
      </c>
      <c r="B3990" s="8" t="s">
        <v>4253</v>
      </c>
      <c r="C3990" s="8">
        <v>5</v>
      </c>
      <c r="D3990" s="8" t="s">
        <v>4663</v>
      </c>
      <c r="E3990" s="8" t="s">
        <v>4664</v>
      </c>
      <c r="F3990" s="8" t="s">
        <v>38</v>
      </c>
    </row>
    <row r="3991" spans="1:6" ht="86.4">
      <c r="A3991" s="8">
        <v>4193</v>
      </c>
      <c r="B3991" s="8" t="s">
        <v>4253</v>
      </c>
      <c r="C3991" s="8">
        <v>2</v>
      </c>
      <c r="D3991" s="8" t="s">
        <v>4265</v>
      </c>
      <c r="E3991" s="8" t="s">
        <v>4266</v>
      </c>
      <c r="F3991" s="8" t="s">
        <v>38</v>
      </c>
    </row>
    <row r="3992" spans="1:6" ht="158.4">
      <c r="A3992" s="8">
        <v>5311</v>
      </c>
      <c r="B3992" s="8" t="s">
        <v>4253</v>
      </c>
      <c r="C3992" s="8">
        <v>1</v>
      </c>
      <c r="D3992" s="8" t="s">
        <v>4840</v>
      </c>
      <c r="E3992" s="8" t="s">
        <v>4841</v>
      </c>
      <c r="F3992" s="8" t="s">
        <v>38</v>
      </c>
    </row>
    <row r="3993" spans="1:6" ht="28.8">
      <c r="A3993" s="8">
        <v>9164</v>
      </c>
      <c r="B3993" s="8" t="s">
        <v>4253</v>
      </c>
      <c r="C3993" s="8">
        <v>5</v>
      </c>
      <c r="D3993" s="8" t="s">
        <v>4842</v>
      </c>
      <c r="E3993" s="8" t="s">
        <v>617</v>
      </c>
      <c r="F3993" s="8" t="s">
        <v>38</v>
      </c>
    </row>
    <row r="3994" spans="1:6">
      <c r="A3994" s="8">
        <v>2169</v>
      </c>
      <c r="B3994" s="8" t="s">
        <v>4253</v>
      </c>
      <c r="C3994" s="8">
        <v>5</v>
      </c>
      <c r="D3994" s="8" t="s">
        <v>4843</v>
      </c>
      <c r="E3994" s="8" t="s">
        <v>1153</v>
      </c>
      <c r="F3994" s="8" t="s">
        <v>38</v>
      </c>
    </row>
    <row r="3995" spans="1:6">
      <c r="A3995" s="8">
        <v>9502</v>
      </c>
      <c r="B3995" s="8" t="s">
        <v>4253</v>
      </c>
      <c r="C3995" s="8">
        <v>4</v>
      </c>
      <c r="D3995" s="8" t="s">
        <v>4844</v>
      </c>
      <c r="E3995" s="8" t="s">
        <v>702</v>
      </c>
      <c r="F3995" s="8" t="s">
        <v>38</v>
      </c>
    </row>
    <row r="3996" spans="1:6" ht="43.2">
      <c r="A3996" s="8">
        <v>8839</v>
      </c>
      <c r="B3996" s="8" t="s">
        <v>4253</v>
      </c>
      <c r="C3996" s="8">
        <v>4</v>
      </c>
      <c r="D3996" s="8" t="s">
        <v>4845</v>
      </c>
      <c r="E3996" s="8" t="s">
        <v>1534</v>
      </c>
      <c r="F3996" s="8" t="s">
        <v>38</v>
      </c>
    </row>
    <row r="3997" spans="1:6" ht="201.6">
      <c r="A3997" s="8">
        <v>856</v>
      </c>
      <c r="B3997" s="8" t="s">
        <v>4253</v>
      </c>
      <c r="C3997" s="8">
        <v>5</v>
      </c>
      <c r="D3997" s="8" t="s">
        <v>4846</v>
      </c>
      <c r="E3997" s="8" t="s">
        <v>4847</v>
      </c>
      <c r="F3997" s="8" t="s">
        <v>38</v>
      </c>
    </row>
    <row r="3998" spans="1:6">
      <c r="A3998" s="8">
        <v>2253</v>
      </c>
      <c r="B3998" s="8" t="s">
        <v>4253</v>
      </c>
      <c r="C3998" s="8">
        <v>1</v>
      </c>
      <c r="D3998" s="8" t="s">
        <v>4848</v>
      </c>
      <c r="E3998" s="8" t="s">
        <v>704</v>
      </c>
      <c r="F3998" s="8" t="s">
        <v>38</v>
      </c>
    </row>
    <row r="3999" spans="1:6" ht="28.8">
      <c r="A3999" s="8">
        <v>6531</v>
      </c>
      <c r="B3999" s="8" t="s">
        <v>4253</v>
      </c>
      <c r="C3999" s="8">
        <v>1</v>
      </c>
      <c r="D3999" s="8" t="s">
        <v>4410</v>
      </c>
      <c r="E3999" s="8" t="s">
        <v>1420</v>
      </c>
      <c r="F3999" s="8" t="s">
        <v>38</v>
      </c>
    </row>
    <row r="4000" spans="1:6" ht="28.8">
      <c r="A4000" s="8">
        <v>1032</v>
      </c>
      <c r="B4000" s="8" t="s">
        <v>4253</v>
      </c>
      <c r="C4000" s="8">
        <v>1</v>
      </c>
      <c r="D4000" s="8" t="s">
        <v>4849</v>
      </c>
      <c r="E4000" s="8" t="s">
        <v>41</v>
      </c>
      <c r="F4000" s="8" t="s">
        <v>38</v>
      </c>
    </row>
    <row r="4001" spans="1:6">
      <c r="A4001" s="8">
        <v>1039</v>
      </c>
      <c r="B4001" s="8" t="s">
        <v>4253</v>
      </c>
      <c r="C4001" s="8">
        <v>5</v>
      </c>
      <c r="D4001" s="8" t="s">
        <v>4850</v>
      </c>
      <c r="E4001" s="8" t="s">
        <v>1534</v>
      </c>
      <c r="F4001" s="8" t="s">
        <v>38</v>
      </c>
    </row>
    <row r="4002" spans="1:6" ht="57.6">
      <c r="A4002" s="8">
        <v>7905</v>
      </c>
      <c r="B4002" s="8" t="s">
        <v>4253</v>
      </c>
      <c r="C4002" s="8">
        <v>1</v>
      </c>
      <c r="D4002" s="8" t="s">
        <v>4372</v>
      </c>
      <c r="E4002" s="8" t="s">
        <v>4373</v>
      </c>
      <c r="F4002" s="8" t="s">
        <v>38</v>
      </c>
    </row>
    <row r="4003" spans="1:6" ht="72">
      <c r="A4003" s="8">
        <v>7832</v>
      </c>
      <c r="B4003" s="8" t="s">
        <v>4253</v>
      </c>
      <c r="C4003" s="8">
        <v>3</v>
      </c>
      <c r="D4003" s="8" t="s">
        <v>4851</v>
      </c>
      <c r="E4003" s="8" t="s">
        <v>43</v>
      </c>
      <c r="F4003" s="8" t="s">
        <v>38</v>
      </c>
    </row>
    <row r="4004" spans="1:6">
      <c r="A4004" s="8">
        <v>6564</v>
      </c>
      <c r="B4004" s="8" t="s">
        <v>4253</v>
      </c>
      <c r="C4004" s="8">
        <v>4</v>
      </c>
      <c r="D4004" s="8" t="s">
        <v>4852</v>
      </c>
      <c r="E4004" s="8" t="s">
        <v>40</v>
      </c>
      <c r="F4004" s="8" t="s">
        <v>38</v>
      </c>
    </row>
    <row r="4005" spans="1:6" ht="43.2">
      <c r="A4005" s="8">
        <v>6238</v>
      </c>
      <c r="B4005" s="8" t="s">
        <v>4253</v>
      </c>
      <c r="C4005" s="8">
        <v>3</v>
      </c>
      <c r="D4005" s="8" t="s">
        <v>4707</v>
      </c>
      <c r="E4005" s="8" t="s">
        <v>4708</v>
      </c>
      <c r="F4005" s="8" t="s">
        <v>38</v>
      </c>
    </row>
    <row r="4006" spans="1:6" ht="43.2">
      <c r="A4006" s="8">
        <v>2025</v>
      </c>
      <c r="B4006" s="8" t="s">
        <v>4253</v>
      </c>
      <c r="C4006" s="8">
        <v>1</v>
      </c>
      <c r="D4006" s="8" t="s">
        <v>4853</v>
      </c>
      <c r="E4006" s="8" t="s">
        <v>4854</v>
      </c>
      <c r="F4006" s="8" t="s">
        <v>38</v>
      </c>
    </row>
    <row r="4007" spans="1:6" ht="28.8">
      <c r="A4007" s="8">
        <v>954</v>
      </c>
      <c r="B4007" s="8" t="s">
        <v>4253</v>
      </c>
      <c r="C4007" s="8">
        <v>2</v>
      </c>
      <c r="D4007" s="8" t="s">
        <v>4461</v>
      </c>
      <c r="E4007" s="8" t="s">
        <v>4462</v>
      </c>
      <c r="F4007" s="8" t="s">
        <v>38</v>
      </c>
    </row>
    <row r="4008" spans="1:6" ht="43.2">
      <c r="A4008" s="8">
        <v>9417</v>
      </c>
      <c r="B4008" s="8" t="s">
        <v>4253</v>
      </c>
      <c r="C4008" s="8">
        <v>5</v>
      </c>
      <c r="D4008" s="8" t="s">
        <v>4714</v>
      </c>
      <c r="E4008" s="8" t="s">
        <v>4715</v>
      </c>
      <c r="F4008" s="8" t="s">
        <v>38</v>
      </c>
    </row>
    <row r="4009" spans="1:6" ht="28.8">
      <c r="A4009" s="8">
        <v>9050</v>
      </c>
      <c r="B4009" s="8" t="s">
        <v>4253</v>
      </c>
      <c r="C4009" s="8">
        <v>3</v>
      </c>
      <c r="D4009" s="8" t="s">
        <v>4855</v>
      </c>
      <c r="E4009" s="8" t="s">
        <v>617</v>
      </c>
      <c r="F4009" s="8" t="s">
        <v>38</v>
      </c>
    </row>
    <row r="4010" spans="1:6" ht="43.2">
      <c r="A4010" s="8">
        <v>8805</v>
      </c>
      <c r="B4010" s="8" t="s">
        <v>4253</v>
      </c>
      <c r="C4010" s="8">
        <v>1</v>
      </c>
      <c r="D4010" s="8" t="s">
        <v>4531</v>
      </c>
      <c r="E4010" s="8" t="s">
        <v>4532</v>
      </c>
      <c r="F4010" s="8" t="s">
        <v>38</v>
      </c>
    </row>
    <row r="4011" spans="1:6" ht="28.8">
      <c r="A4011" s="8">
        <v>2195</v>
      </c>
      <c r="B4011" s="8" t="s">
        <v>4253</v>
      </c>
      <c r="C4011" s="8">
        <v>1</v>
      </c>
      <c r="D4011" s="8" t="s">
        <v>4469</v>
      </c>
      <c r="E4011" s="8" t="s">
        <v>1625</v>
      </c>
      <c r="F4011" s="8" t="s">
        <v>38</v>
      </c>
    </row>
    <row r="4012" spans="1:6" ht="43.2">
      <c r="A4012" s="8">
        <v>2998</v>
      </c>
      <c r="B4012" s="8" t="s">
        <v>4253</v>
      </c>
      <c r="C4012" s="8">
        <v>1</v>
      </c>
      <c r="D4012" s="8" t="s">
        <v>4856</v>
      </c>
      <c r="E4012" s="8" t="s">
        <v>476</v>
      </c>
      <c r="F4012" s="8" t="s">
        <v>38</v>
      </c>
    </row>
    <row r="4013" spans="1:6" ht="288">
      <c r="A4013" s="8">
        <v>63</v>
      </c>
      <c r="B4013" s="8" t="s">
        <v>4253</v>
      </c>
      <c r="C4013" s="8">
        <v>2</v>
      </c>
      <c r="D4013" s="8" t="s">
        <v>4271</v>
      </c>
      <c r="E4013" s="8" t="s">
        <v>4272</v>
      </c>
      <c r="F4013" s="8" t="s">
        <v>38</v>
      </c>
    </row>
    <row r="4014" spans="1:6">
      <c r="A4014" s="8">
        <v>8082</v>
      </c>
      <c r="B4014" s="8" t="s">
        <v>4253</v>
      </c>
      <c r="C4014" s="8">
        <v>5</v>
      </c>
      <c r="D4014" s="8" t="s">
        <v>4857</v>
      </c>
      <c r="E4014" s="8" t="s">
        <v>40</v>
      </c>
      <c r="F4014" s="8" t="s">
        <v>38</v>
      </c>
    </row>
    <row r="4015" spans="1:6" ht="100.8">
      <c r="A4015" s="8">
        <v>7080</v>
      </c>
      <c r="B4015" s="8" t="s">
        <v>4253</v>
      </c>
      <c r="C4015" s="8">
        <v>1</v>
      </c>
      <c r="D4015" s="8" t="s">
        <v>4858</v>
      </c>
      <c r="E4015" s="8" t="s">
        <v>4859</v>
      </c>
      <c r="F4015" s="8" t="s">
        <v>38</v>
      </c>
    </row>
    <row r="4016" spans="1:6" ht="28.8">
      <c r="A4016" s="8">
        <v>5429</v>
      </c>
      <c r="B4016" s="8" t="s">
        <v>4253</v>
      </c>
      <c r="C4016" s="8">
        <v>5</v>
      </c>
      <c r="D4016" s="8" t="s">
        <v>4699</v>
      </c>
      <c r="E4016" s="8" t="s">
        <v>700</v>
      </c>
      <c r="F4016" s="8" t="s">
        <v>38</v>
      </c>
    </row>
    <row r="4017" spans="1:6" ht="409.6">
      <c r="A4017" s="8">
        <v>8565</v>
      </c>
      <c r="B4017" s="8" t="s">
        <v>4253</v>
      </c>
      <c r="C4017" s="8">
        <v>1</v>
      </c>
      <c r="D4017" s="8" t="s">
        <v>4370</v>
      </c>
      <c r="E4017" s="8" t="s">
        <v>4371</v>
      </c>
      <c r="F4017" s="8" t="s">
        <v>38</v>
      </c>
    </row>
    <row r="4018" spans="1:6" ht="57.6">
      <c r="A4018" s="8">
        <v>7043</v>
      </c>
      <c r="B4018" s="8" t="s">
        <v>4253</v>
      </c>
      <c r="C4018" s="8">
        <v>2</v>
      </c>
      <c r="D4018" s="8" t="s">
        <v>4860</v>
      </c>
      <c r="E4018" s="8" t="s">
        <v>43</v>
      </c>
      <c r="F4018" s="8" t="s">
        <v>38</v>
      </c>
    </row>
    <row r="4019" spans="1:6" ht="100.8">
      <c r="A4019" s="8">
        <v>97</v>
      </c>
      <c r="B4019" s="8" t="s">
        <v>4253</v>
      </c>
      <c r="C4019" s="8">
        <v>1</v>
      </c>
      <c r="D4019" s="8" t="s">
        <v>4573</v>
      </c>
      <c r="E4019" s="8" t="s">
        <v>629</v>
      </c>
      <c r="F4019" s="8" t="s">
        <v>38</v>
      </c>
    </row>
    <row r="4020" spans="1:6" ht="72">
      <c r="A4020" s="8">
        <v>7008</v>
      </c>
      <c r="B4020" s="8" t="s">
        <v>4253</v>
      </c>
      <c r="C4020" s="8">
        <v>2</v>
      </c>
      <c r="D4020" s="8" t="s">
        <v>4538</v>
      </c>
      <c r="E4020" s="8" t="s">
        <v>1625</v>
      </c>
      <c r="F4020" s="8" t="s">
        <v>38</v>
      </c>
    </row>
    <row r="4021" spans="1:6" ht="86.4">
      <c r="A4021" s="8">
        <v>8598</v>
      </c>
      <c r="B4021" s="8" t="s">
        <v>4253</v>
      </c>
      <c r="C4021" s="8">
        <v>5</v>
      </c>
      <c r="D4021" s="8" t="s">
        <v>4861</v>
      </c>
      <c r="E4021" s="8" t="s">
        <v>617</v>
      </c>
      <c r="F4021" s="8" t="s">
        <v>38</v>
      </c>
    </row>
    <row r="4022" spans="1:6" ht="28.8">
      <c r="A4022" s="8">
        <v>9183</v>
      </c>
      <c r="B4022" s="8" t="s">
        <v>4253</v>
      </c>
      <c r="C4022" s="8">
        <v>1</v>
      </c>
      <c r="D4022" s="8" t="s">
        <v>4862</v>
      </c>
      <c r="E4022" s="8" t="s">
        <v>43</v>
      </c>
      <c r="F4022" s="8" t="s">
        <v>38</v>
      </c>
    </row>
    <row r="4023" spans="1:6">
      <c r="A4023" s="8">
        <v>7291</v>
      </c>
      <c r="B4023" s="8" t="s">
        <v>4253</v>
      </c>
      <c r="C4023" s="8">
        <v>5</v>
      </c>
      <c r="D4023" s="8" t="s">
        <v>4863</v>
      </c>
      <c r="E4023" s="8" t="s">
        <v>702</v>
      </c>
      <c r="F4023" s="8" t="s">
        <v>38</v>
      </c>
    </row>
    <row r="4024" spans="1:6" ht="100.8">
      <c r="A4024" s="8">
        <v>5293</v>
      </c>
      <c r="B4024" s="8" t="s">
        <v>4253</v>
      </c>
      <c r="C4024" s="8">
        <v>1</v>
      </c>
      <c r="D4024" s="8" t="s">
        <v>4717</v>
      </c>
      <c r="E4024" s="8" t="s">
        <v>4718</v>
      </c>
      <c r="F4024" s="8" t="s">
        <v>38</v>
      </c>
    </row>
    <row r="4025" spans="1:6" ht="28.8">
      <c r="A4025" s="8">
        <v>9525</v>
      </c>
      <c r="B4025" s="8" t="s">
        <v>4253</v>
      </c>
      <c r="C4025" s="8">
        <v>1</v>
      </c>
      <c r="D4025" s="8" t="s">
        <v>4864</v>
      </c>
      <c r="E4025" s="8" t="s">
        <v>617</v>
      </c>
      <c r="F4025" s="8" t="s">
        <v>38</v>
      </c>
    </row>
    <row r="4026" spans="1:6" ht="28.8">
      <c r="A4026" s="8">
        <v>8993</v>
      </c>
      <c r="B4026" s="8" t="s">
        <v>4253</v>
      </c>
      <c r="C4026" s="8">
        <v>2</v>
      </c>
      <c r="D4026" s="8" t="s">
        <v>4865</v>
      </c>
      <c r="E4026" s="8" t="s">
        <v>4866</v>
      </c>
      <c r="F4026" s="8" t="s">
        <v>38</v>
      </c>
    </row>
    <row r="4027" spans="1:6" ht="72">
      <c r="A4027" s="8">
        <v>7822</v>
      </c>
      <c r="B4027" s="8" t="s">
        <v>4253</v>
      </c>
      <c r="C4027" s="8">
        <v>2</v>
      </c>
      <c r="D4027" s="8" t="s">
        <v>4597</v>
      </c>
      <c r="E4027" s="8" t="s">
        <v>4598</v>
      </c>
      <c r="F4027" s="8" t="s">
        <v>38</v>
      </c>
    </row>
    <row r="4028" spans="1:6" ht="28.8">
      <c r="A4028" s="8">
        <v>4273</v>
      </c>
      <c r="B4028" s="8" t="s">
        <v>4253</v>
      </c>
      <c r="C4028" s="8">
        <v>4</v>
      </c>
      <c r="D4028" s="8" t="s">
        <v>4575</v>
      </c>
      <c r="E4028" s="8" t="s">
        <v>1236</v>
      </c>
      <c r="F4028" s="8" t="s">
        <v>38</v>
      </c>
    </row>
    <row r="4029" spans="1:6" ht="43.2">
      <c r="A4029" s="8">
        <v>5969</v>
      </c>
      <c r="B4029" s="8" t="s">
        <v>4253</v>
      </c>
      <c r="C4029" s="8">
        <v>4</v>
      </c>
      <c r="D4029" s="8" t="s">
        <v>4650</v>
      </c>
      <c r="E4029" s="8" t="s">
        <v>1540</v>
      </c>
      <c r="F4029" s="8" t="s">
        <v>38</v>
      </c>
    </row>
    <row r="4030" spans="1:6" ht="72">
      <c r="A4030" s="8">
        <v>1948</v>
      </c>
      <c r="B4030" s="8" t="s">
        <v>4253</v>
      </c>
      <c r="C4030" s="8">
        <v>5</v>
      </c>
      <c r="D4030" s="8" t="s">
        <v>4341</v>
      </c>
      <c r="E4030" s="8" t="s">
        <v>4342</v>
      </c>
      <c r="F4030" s="8" t="s">
        <v>38</v>
      </c>
    </row>
    <row r="4031" spans="1:6" ht="72">
      <c r="A4031" s="8">
        <v>8743</v>
      </c>
      <c r="B4031" s="8" t="s">
        <v>4253</v>
      </c>
      <c r="C4031" s="8">
        <v>5</v>
      </c>
      <c r="D4031" s="8" t="s">
        <v>4426</v>
      </c>
      <c r="E4031" s="8" t="s">
        <v>4427</v>
      </c>
      <c r="F4031" s="8" t="s">
        <v>38</v>
      </c>
    </row>
    <row r="4032" spans="1:6" ht="86.4">
      <c r="A4032" s="8">
        <v>1940</v>
      </c>
      <c r="B4032" s="8" t="s">
        <v>4253</v>
      </c>
      <c r="C4032" s="8">
        <v>1</v>
      </c>
      <c r="D4032" s="8" t="s">
        <v>4587</v>
      </c>
      <c r="E4032" s="8" t="s">
        <v>4588</v>
      </c>
      <c r="F4032" s="8" t="s">
        <v>38</v>
      </c>
    </row>
    <row r="4033" spans="1:6" ht="187.2">
      <c r="A4033" s="8">
        <v>1947</v>
      </c>
      <c r="B4033" s="8" t="s">
        <v>4253</v>
      </c>
      <c r="C4033" s="8">
        <v>3</v>
      </c>
      <c r="D4033" s="8" t="s">
        <v>4595</v>
      </c>
      <c r="E4033" s="8" t="s">
        <v>4596</v>
      </c>
      <c r="F4033" s="8" t="s">
        <v>38</v>
      </c>
    </row>
    <row r="4034" spans="1:6" ht="187.2">
      <c r="A4034" s="8">
        <v>8630</v>
      </c>
      <c r="B4034" s="8" t="s">
        <v>4253</v>
      </c>
      <c r="C4034" s="8">
        <v>1</v>
      </c>
      <c r="D4034" s="8" t="s">
        <v>4609</v>
      </c>
      <c r="E4034" s="8" t="s">
        <v>4610</v>
      </c>
      <c r="F4034" s="8" t="s">
        <v>38</v>
      </c>
    </row>
    <row r="4035" spans="1:6" ht="28.8">
      <c r="A4035" s="8">
        <v>1420</v>
      </c>
      <c r="B4035" s="8" t="s">
        <v>4253</v>
      </c>
      <c r="C4035" s="8">
        <v>1</v>
      </c>
      <c r="D4035" s="8" t="s">
        <v>4585</v>
      </c>
      <c r="E4035" s="8" t="s">
        <v>4586</v>
      </c>
      <c r="F4035" s="8" t="s">
        <v>38</v>
      </c>
    </row>
    <row r="4036" spans="1:6" ht="57.6">
      <c r="A4036" s="8">
        <v>3127</v>
      </c>
      <c r="B4036" s="8" t="s">
        <v>4253</v>
      </c>
      <c r="C4036" s="8">
        <v>2</v>
      </c>
      <c r="D4036" s="8" t="s">
        <v>4500</v>
      </c>
      <c r="E4036" s="8" t="s">
        <v>4501</v>
      </c>
      <c r="F4036" s="8" t="s">
        <v>38</v>
      </c>
    </row>
    <row r="4037" spans="1:6" ht="43.2">
      <c r="A4037" s="8">
        <v>8735</v>
      </c>
      <c r="B4037" s="8" t="s">
        <v>4253</v>
      </c>
      <c r="C4037" s="8">
        <v>1</v>
      </c>
      <c r="D4037" s="8" t="s">
        <v>4463</v>
      </c>
      <c r="E4037" s="8" t="s">
        <v>4464</v>
      </c>
      <c r="F4037" s="8" t="s">
        <v>38</v>
      </c>
    </row>
    <row r="4038" spans="1:6" ht="57.6">
      <c r="A4038" s="8">
        <v>1992</v>
      </c>
      <c r="B4038" s="8" t="s">
        <v>4253</v>
      </c>
      <c r="C4038" s="8">
        <v>1</v>
      </c>
      <c r="D4038" s="8" t="s">
        <v>4791</v>
      </c>
      <c r="E4038" s="8" t="s">
        <v>4792</v>
      </c>
      <c r="F4038" s="8" t="s">
        <v>38</v>
      </c>
    </row>
    <row r="4039" spans="1:6">
      <c r="A4039" s="8">
        <v>2294</v>
      </c>
      <c r="B4039" s="8" t="s">
        <v>4253</v>
      </c>
      <c r="C4039" s="8">
        <v>1</v>
      </c>
      <c r="D4039" s="8" t="s">
        <v>4867</v>
      </c>
      <c r="E4039" s="8" t="s">
        <v>41</v>
      </c>
      <c r="F4039" s="8" t="s">
        <v>38</v>
      </c>
    </row>
    <row r="4040" spans="1:6">
      <c r="A4040" s="8">
        <v>2314</v>
      </c>
      <c r="B4040" s="8" t="s">
        <v>4253</v>
      </c>
      <c r="C4040" s="8">
        <v>2</v>
      </c>
      <c r="D4040" s="8" t="s">
        <v>4868</v>
      </c>
      <c r="E4040" s="8" t="s">
        <v>43</v>
      </c>
      <c r="F4040" s="8" t="s">
        <v>38</v>
      </c>
    </row>
    <row r="4041" spans="1:6" ht="57.6">
      <c r="A4041" s="8">
        <v>6228</v>
      </c>
      <c r="B4041" s="8" t="s">
        <v>4253</v>
      </c>
      <c r="C4041" s="8">
        <v>4</v>
      </c>
      <c r="D4041" s="8" t="s">
        <v>4732</v>
      </c>
      <c r="E4041" s="8" t="s">
        <v>4733</v>
      </c>
      <c r="F4041" s="8" t="s">
        <v>38</v>
      </c>
    </row>
    <row r="4042" spans="1:6">
      <c r="A4042" s="8">
        <v>8142</v>
      </c>
      <c r="B4042" s="8" t="s">
        <v>4253</v>
      </c>
      <c r="C4042" s="8">
        <v>5</v>
      </c>
      <c r="D4042" s="8" t="s">
        <v>4869</v>
      </c>
      <c r="E4042" s="8" t="s">
        <v>40</v>
      </c>
      <c r="F4042" s="8" t="s">
        <v>38</v>
      </c>
    </row>
    <row r="4043" spans="1:6" ht="43.2">
      <c r="A4043" s="8">
        <v>7618</v>
      </c>
      <c r="B4043" s="8" t="s">
        <v>4253</v>
      </c>
      <c r="C4043" s="8">
        <v>1</v>
      </c>
      <c r="D4043" s="8" t="s">
        <v>4821</v>
      </c>
      <c r="E4043" s="8" t="s">
        <v>4822</v>
      </c>
      <c r="F4043" s="8" t="s">
        <v>38</v>
      </c>
    </row>
    <row r="4044" spans="1:6">
      <c r="A4044" s="8">
        <v>2422</v>
      </c>
      <c r="B4044" s="8" t="s">
        <v>4253</v>
      </c>
      <c r="C4044" s="8">
        <v>1</v>
      </c>
      <c r="D4044" s="8" t="s">
        <v>4870</v>
      </c>
      <c r="E4044" s="8" t="s">
        <v>476</v>
      </c>
      <c r="F4044" s="8" t="s">
        <v>38</v>
      </c>
    </row>
    <row r="4045" spans="1:6" ht="28.8">
      <c r="A4045" s="8">
        <v>2806</v>
      </c>
      <c r="B4045" s="8" t="s">
        <v>4253</v>
      </c>
      <c r="C4045" s="8">
        <v>4</v>
      </c>
      <c r="D4045" s="8" t="s">
        <v>4422</v>
      </c>
      <c r="E4045" s="8" t="s">
        <v>4423</v>
      </c>
      <c r="F4045" s="8" t="s">
        <v>38</v>
      </c>
    </row>
    <row r="4046" spans="1:6" ht="28.8">
      <c r="A4046" s="8">
        <v>2807</v>
      </c>
      <c r="B4046" s="8" t="s">
        <v>4253</v>
      </c>
      <c r="C4046" s="8">
        <v>5</v>
      </c>
      <c r="D4046" s="8" t="s">
        <v>4871</v>
      </c>
      <c r="E4046" s="8" t="s">
        <v>1153</v>
      </c>
      <c r="F4046" s="8" t="s">
        <v>38</v>
      </c>
    </row>
    <row r="4047" spans="1:6" ht="115.2">
      <c r="A4047" s="8">
        <v>1923</v>
      </c>
      <c r="B4047" s="8" t="s">
        <v>4253</v>
      </c>
      <c r="C4047" s="8">
        <v>1</v>
      </c>
      <c r="D4047" s="8" t="s">
        <v>4482</v>
      </c>
      <c r="E4047" s="8" t="s">
        <v>4483</v>
      </c>
      <c r="F4047" s="8" t="s">
        <v>38</v>
      </c>
    </row>
    <row r="4048" spans="1:6">
      <c r="A4048" s="8">
        <v>2251</v>
      </c>
      <c r="B4048" s="8" t="s">
        <v>4253</v>
      </c>
      <c r="C4048" s="8">
        <v>1</v>
      </c>
      <c r="D4048" s="8" t="s">
        <v>4872</v>
      </c>
      <c r="E4048" s="8" t="s">
        <v>4873</v>
      </c>
      <c r="F4048" s="8" t="s">
        <v>38</v>
      </c>
    </row>
    <row r="4049" spans="1:6">
      <c r="A4049" s="8">
        <v>8245</v>
      </c>
      <c r="B4049" s="8" t="s">
        <v>4253</v>
      </c>
      <c r="C4049" s="8">
        <v>5</v>
      </c>
      <c r="D4049" s="8" t="s">
        <v>4874</v>
      </c>
      <c r="E4049" s="8" t="s">
        <v>1534</v>
      </c>
      <c r="F4049" s="8" t="s">
        <v>38</v>
      </c>
    </row>
    <row r="4050" spans="1:6" ht="28.8">
      <c r="A4050" s="8">
        <v>214</v>
      </c>
      <c r="B4050" s="8" t="s">
        <v>4875</v>
      </c>
      <c r="C4050" s="8">
        <v>5</v>
      </c>
      <c r="D4050" s="8" t="s">
        <v>4876</v>
      </c>
      <c r="E4050" s="8" t="s">
        <v>4877</v>
      </c>
      <c r="F4050" s="8" t="s">
        <v>30</v>
      </c>
    </row>
    <row r="4051" spans="1:6" ht="43.2">
      <c r="A4051" s="8">
        <v>7831</v>
      </c>
      <c r="B4051" s="8" t="s">
        <v>4875</v>
      </c>
      <c r="C4051" s="8">
        <v>3</v>
      </c>
      <c r="D4051" s="8" t="s">
        <v>4878</v>
      </c>
      <c r="E4051" s="8" t="s">
        <v>4879</v>
      </c>
      <c r="F4051" s="8" t="s">
        <v>30</v>
      </c>
    </row>
    <row r="4052" spans="1:6" ht="172.8">
      <c r="A4052" s="8">
        <v>5289</v>
      </c>
      <c r="B4052" s="8" t="s">
        <v>4875</v>
      </c>
      <c r="C4052" s="8">
        <v>1</v>
      </c>
      <c r="D4052" s="8" t="s">
        <v>4880</v>
      </c>
      <c r="E4052" s="8" t="s">
        <v>4881</v>
      </c>
      <c r="F4052" s="8" t="s">
        <v>30</v>
      </c>
    </row>
    <row r="4053" spans="1:6" ht="144">
      <c r="A4053" s="8">
        <v>7820</v>
      </c>
      <c r="B4053" s="8" t="s">
        <v>4875</v>
      </c>
      <c r="C4053" s="8">
        <v>1</v>
      </c>
      <c r="D4053" s="8" t="s">
        <v>4882</v>
      </c>
      <c r="E4053" s="8" t="s">
        <v>4883</v>
      </c>
      <c r="F4053" s="8" t="s">
        <v>30</v>
      </c>
    </row>
    <row r="4054" spans="1:6" ht="72">
      <c r="A4054" s="8">
        <v>6958</v>
      </c>
      <c r="B4054" s="8" t="s">
        <v>4875</v>
      </c>
      <c r="C4054" s="8">
        <v>5</v>
      </c>
      <c r="D4054" s="8" t="s">
        <v>4884</v>
      </c>
      <c r="E4054" s="8" t="s">
        <v>4885</v>
      </c>
      <c r="F4054" s="8" t="s">
        <v>30</v>
      </c>
    </row>
    <row r="4055" spans="1:6" ht="28.8">
      <c r="A4055" s="8">
        <v>6404</v>
      </c>
      <c r="B4055" s="8" t="s">
        <v>4875</v>
      </c>
      <c r="C4055" s="8">
        <v>5</v>
      </c>
      <c r="D4055" s="8" t="s">
        <v>4886</v>
      </c>
      <c r="E4055" s="8" t="s">
        <v>414</v>
      </c>
      <c r="F4055" s="8" t="s">
        <v>30</v>
      </c>
    </row>
    <row r="4056" spans="1:6" ht="57.6">
      <c r="A4056" s="8">
        <v>7826</v>
      </c>
      <c r="B4056" s="8" t="s">
        <v>4875</v>
      </c>
      <c r="C4056" s="8">
        <v>1</v>
      </c>
      <c r="D4056" s="8" t="s">
        <v>4887</v>
      </c>
      <c r="E4056" s="8" t="s">
        <v>4888</v>
      </c>
      <c r="F4056" s="8" t="s">
        <v>30</v>
      </c>
    </row>
    <row r="4057" spans="1:6" ht="72">
      <c r="A4057" s="8">
        <v>5297</v>
      </c>
      <c r="B4057" s="8" t="s">
        <v>4875</v>
      </c>
      <c r="C4057" s="8">
        <v>3</v>
      </c>
      <c r="D4057" s="8" t="s">
        <v>4889</v>
      </c>
      <c r="E4057" s="8" t="s">
        <v>4890</v>
      </c>
      <c r="F4057" s="8" t="s">
        <v>30</v>
      </c>
    </row>
    <row r="4058" spans="1:6" ht="72">
      <c r="A4058" s="8">
        <v>4163</v>
      </c>
      <c r="B4058" s="8" t="s">
        <v>4875</v>
      </c>
      <c r="C4058" s="8">
        <v>4</v>
      </c>
      <c r="D4058" s="8" t="s">
        <v>4891</v>
      </c>
      <c r="E4058" s="8" t="s">
        <v>4892</v>
      </c>
      <c r="F4058" s="8" t="s">
        <v>30</v>
      </c>
    </row>
    <row r="4059" spans="1:6" ht="57.6">
      <c r="A4059" s="8">
        <v>808</v>
      </c>
      <c r="B4059" s="8" t="s">
        <v>4875</v>
      </c>
      <c r="C4059" s="8">
        <v>5</v>
      </c>
      <c r="D4059" s="8" t="s">
        <v>4893</v>
      </c>
      <c r="E4059" s="8" t="s">
        <v>4894</v>
      </c>
      <c r="F4059" s="8" t="s">
        <v>30</v>
      </c>
    </row>
    <row r="4060" spans="1:6" ht="43.2">
      <c r="A4060" s="8">
        <v>7839</v>
      </c>
      <c r="B4060" s="8" t="s">
        <v>4875</v>
      </c>
      <c r="C4060" s="8">
        <v>1</v>
      </c>
      <c r="D4060" s="8" t="s">
        <v>4895</v>
      </c>
      <c r="E4060" s="8" t="s">
        <v>4896</v>
      </c>
      <c r="F4060" s="8" t="s">
        <v>30</v>
      </c>
    </row>
    <row r="4061" spans="1:6" ht="100.8">
      <c r="A4061" s="8">
        <v>7824</v>
      </c>
      <c r="B4061" s="8" t="s">
        <v>4875</v>
      </c>
      <c r="C4061" s="8">
        <v>1</v>
      </c>
      <c r="D4061" s="8" t="s">
        <v>4897</v>
      </c>
      <c r="E4061" s="8" t="s">
        <v>4898</v>
      </c>
      <c r="F4061" s="8" t="s">
        <v>30</v>
      </c>
    </row>
    <row r="4062" spans="1:6" ht="86.4">
      <c r="A4062" s="8">
        <v>7829</v>
      </c>
      <c r="B4062" s="8" t="s">
        <v>4875</v>
      </c>
      <c r="C4062" s="8">
        <v>1</v>
      </c>
      <c r="D4062" s="8" t="s">
        <v>4899</v>
      </c>
      <c r="E4062" s="8" t="s">
        <v>4900</v>
      </c>
      <c r="F4062" s="8" t="s">
        <v>30</v>
      </c>
    </row>
    <row r="4063" spans="1:6" ht="43.2">
      <c r="A4063" s="8">
        <v>7847</v>
      </c>
      <c r="B4063" s="8" t="s">
        <v>4875</v>
      </c>
      <c r="C4063" s="8">
        <v>1</v>
      </c>
      <c r="D4063" s="8" t="s">
        <v>4901</v>
      </c>
      <c r="E4063" s="8" t="s">
        <v>4902</v>
      </c>
      <c r="F4063" s="8" t="s">
        <v>30</v>
      </c>
    </row>
    <row r="4064" spans="1:6" ht="115.2">
      <c r="A4064" s="8">
        <v>6984</v>
      </c>
      <c r="B4064" s="8" t="s">
        <v>4875</v>
      </c>
      <c r="C4064" s="8">
        <v>3</v>
      </c>
      <c r="D4064" s="8" t="s">
        <v>4903</v>
      </c>
      <c r="E4064" s="8" t="s">
        <v>4904</v>
      </c>
      <c r="F4064" s="8" t="s">
        <v>30</v>
      </c>
    </row>
    <row r="4065" spans="1:6" ht="129.6">
      <c r="A4065" s="8">
        <v>7800</v>
      </c>
      <c r="B4065" s="8" t="s">
        <v>4875</v>
      </c>
      <c r="C4065" s="8">
        <v>2</v>
      </c>
      <c r="D4065" s="8" t="s">
        <v>4905</v>
      </c>
      <c r="E4065" s="8" t="s">
        <v>4906</v>
      </c>
      <c r="F4065" s="8" t="s">
        <v>30</v>
      </c>
    </row>
    <row r="4066" spans="1:6" ht="129.6">
      <c r="A4066" s="8">
        <v>6986</v>
      </c>
      <c r="B4066" s="8" t="s">
        <v>4875</v>
      </c>
      <c r="C4066" s="8">
        <v>1</v>
      </c>
      <c r="D4066" s="8" t="s">
        <v>4907</v>
      </c>
      <c r="E4066" s="8" t="s">
        <v>4908</v>
      </c>
      <c r="F4066" s="8" t="s">
        <v>30</v>
      </c>
    </row>
    <row r="4067" spans="1:6" ht="115.2">
      <c r="A4067" s="8">
        <v>7801</v>
      </c>
      <c r="B4067" s="8" t="s">
        <v>4875</v>
      </c>
      <c r="C4067" s="8">
        <v>1</v>
      </c>
      <c r="D4067" s="8" t="s">
        <v>4909</v>
      </c>
      <c r="E4067" s="8" t="s">
        <v>4910</v>
      </c>
      <c r="F4067" s="8" t="s">
        <v>30</v>
      </c>
    </row>
    <row r="4068" spans="1:6" ht="43.2">
      <c r="A4068" s="8">
        <v>2981</v>
      </c>
      <c r="B4068" s="8" t="s">
        <v>4875</v>
      </c>
      <c r="C4068" s="8">
        <v>4</v>
      </c>
      <c r="D4068" s="8" t="s">
        <v>4911</v>
      </c>
      <c r="E4068" s="8" t="s">
        <v>4912</v>
      </c>
      <c r="F4068" s="8" t="s">
        <v>30</v>
      </c>
    </row>
    <row r="4069" spans="1:6" ht="72">
      <c r="A4069" s="8">
        <v>2970</v>
      </c>
      <c r="B4069" s="8" t="s">
        <v>4875</v>
      </c>
      <c r="C4069" s="8">
        <v>5</v>
      </c>
      <c r="D4069" s="8" t="s">
        <v>4913</v>
      </c>
      <c r="E4069" s="8" t="s">
        <v>4914</v>
      </c>
      <c r="F4069" s="8" t="s">
        <v>30</v>
      </c>
    </row>
    <row r="4070" spans="1:6" ht="43.2">
      <c r="A4070" s="8">
        <v>6409</v>
      </c>
      <c r="B4070" s="8" t="s">
        <v>4875</v>
      </c>
      <c r="C4070" s="8">
        <v>2</v>
      </c>
      <c r="D4070" s="8" t="s">
        <v>4915</v>
      </c>
      <c r="E4070" s="8" t="s">
        <v>1977</v>
      </c>
      <c r="F4070" s="8" t="s">
        <v>30</v>
      </c>
    </row>
    <row r="4071" spans="1:6" ht="244.8">
      <c r="A4071" s="8">
        <v>5301</v>
      </c>
      <c r="B4071" s="8" t="s">
        <v>4875</v>
      </c>
      <c r="C4071" s="8">
        <v>1</v>
      </c>
      <c r="D4071" s="8" t="s">
        <v>4916</v>
      </c>
      <c r="E4071" s="8" t="s">
        <v>4917</v>
      </c>
      <c r="F4071" s="8" t="s">
        <v>30</v>
      </c>
    </row>
    <row r="4072" spans="1:6" ht="57.6">
      <c r="A4072" s="8">
        <v>7806</v>
      </c>
      <c r="B4072" s="8" t="s">
        <v>4875</v>
      </c>
      <c r="C4072" s="8">
        <v>1</v>
      </c>
      <c r="D4072" s="8" t="s">
        <v>4918</v>
      </c>
      <c r="E4072" s="8" t="s">
        <v>4919</v>
      </c>
      <c r="F4072" s="8" t="s">
        <v>30</v>
      </c>
    </row>
    <row r="4073" spans="1:6" ht="144">
      <c r="A4073" s="8">
        <v>7807</v>
      </c>
      <c r="B4073" s="8" t="s">
        <v>4875</v>
      </c>
      <c r="C4073" s="8">
        <v>1</v>
      </c>
      <c r="D4073" s="8" t="s">
        <v>4920</v>
      </c>
      <c r="E4073" s="8" t="s">
        <v>4921</v>
      </c>
      <c r="F4073" s="8" t="s">
        <v>30</v>
      </c>
    </row>
    <row r="4074" spans="1:6" ht="57.6">
      <c r="A4074" s="8">
        <v>7809</v>
      </c>
      <c r="B4074" s="8" t="s">
        <v>4875</v>
      </c>
      <c r="C4074" s="8">
        <v>1</v>
      </c>
      <c r="D4074" s="8" t="s">
        <v>4922</v>
      </c>
      <c r="E4074" s="8" t="s">
        <v>4923</v>
      </c>
      <c r="F4074" s="8" t="s">
        <v>30</v>
      </c>
    </row>
    <row r="4075" spans="1:6" ht="28.8">
      <c r="A4075" s="8">
        <v>9391</v>
      </c>
      <c r="B4075" s="8" t="s">
        <v>4875</v>
      </c>
      <c r="C4075" s="8">
        <v>5</v>
      </c>
      <c r="D4075" s="8" t="s">
        <v>4924</v>
      </c>
      <c r="E4075" s="8" t="s">
        <v>4925</v>
      </c>
      <c r="F4075" s="8" t="s">
        <v>30</v>
      </c>
    </row>
    <row r="4076" spans="1:6" ht="43.2">
      <c r="A4076" s="8">
        <v>7813</v>
      </c>
      <c r="B4076" s="8" t="s">
        <v>4875</v>
      </c>
      <c r="C4076" s="8">
        <v>1</v>
      </c>
      <c r="D4076" s="8" t="s">
        <v>4926</v>
      </c>
      <c r="E4076" s="8" t="s">
        <v>4927</v>
      </c>
      <c r="F4076" s="8" t="s">
        <v>30</v>
      </c>
    </row>
    <row r="4077" spans="1:6" ht="57.6">
      <c r="A4077" s="8">
        <v>179</v>
      </c>
      <c r="B4077" s="8" t="s">
        <v>4875</v>
      </c>
      <c r="C4077" s="8">
        <v>5</v>
      </c>
      <c r="D4077" s="8" t="s">
        <v>4928</v>
      </c>
      <c r="E4077" s="8" t="s">
        <v>4929</v>
      </c>
      <c r="F4077" s="8" t="s">
        <v>30</v>
      </c>
    </row>
    <row r="4078" spans="1:6" ht="57.6">
      <c r="A4078" s="8">
        <v>7819</v>
      </c>
      <c r="B4078" s="8" t="s">
        <v>4875</v>
      </c>
      <c r="C4078" s="8">
        <v>2</v>
      </c>
      <c r="D4078" s="8" t="s">
        <v>4930</v>
      </c>
      <c r="E4078" s="8" t="s">
        <v>4931</v>
      </c>
      <c r="F4078" s="8" t="s">
        <v>30</v>
      </c>
    </row>
    <row r="4079" spans="1:6" ht="57.6">
      <c r="A4079" s="8">
        <v>7850</v>
      </c>
      <c r="B4079" s="8" t="s">
        <v>4875</v>
      </c>
      <c r="C4079" s="8">
        <v>5</v>
      </c>
      <c r="D4079" s="8" t="s">
        <v>4932</v>
      </c>
      <c r="E4079" s="8" t="s">
        <v>4933</v>
      </c>
      <c r="F4079" s="8" t="s">
        <v>30</v>
      </c>
    </row>
    <row r="4080" spans="1:6" ht="72">
      <c r="A4080" s="8">
        <v>6963</v>
      </c>
      <c r="B4080" s="8" t="s">
        <v>4875</v>
      </c>
      <c r="C4080" s="8">
        <v>2</v>
      </c>
      <c r="D4080" s="8" t="s">
        <v>4934</v>
      </c>
      <c r="E4080" s="8" t="s">
        <v>4935</v>
      </c>
      <c r="F4080" s="8" t="s">
        <v>30</v>
      </c>
    </row>
    <row r="4081" spans="1:6" ht="57.6">
      <c r="A4081" s="8">
        <v>2982</v>
      </c>
      <c r="B4081" s="8" t="s">
        <v>4875</v>
      </c>
      <c r="C4081" s="8">
        <v>5</v>
      </c>
      <c r="D4081" s="8" t="s">
        <v>4936</v>
      </c>
      <c r="E4081" s="8" t="s">
        <v>4937</v>
      </c>
      <c r="F4081" s="8" t="s">
        <v>30</v>
      </c>
    </row>
    <row r="4082" spans="1:6" ht="86.4">
      <c r="A4082" s="8">
        <v>5290</v>
      </c>
      <c r="B4082" s="8" t="s">
        <v>4875</v>
      </c>
      <c r="C4082" s="8">
        <v>2</v>
      </c>
      <c r="D4082" s="8" t="s">
        <v>4938</v>
      </c>
      <c r="E4082" s="8" t="s">
        <v>4939</v>
      </c>
      <c r="F4082" s="8" t="s">
        <v>30</v>
      </c>
    </row>
    <row r="4083" spans="1:6" ht="28.8">
      <c r="A4083" s="8">
        <v>3138</v>
      </c>
      <c r="B4083" s="8" t="s">
        <v>4875</v>
      </c>
      <c r="C4083" s="8">
        <v>5</v>
      </c>
      <c r="D4083" s="8" t="s">
        <v>4940</v>
      </c>
      <c r="E4083" s="8" t="s">
        <v>4941</v>
      </c>
      <c r="F4083" s="8" t="s">
        <v>30</v>
      </c>
    </row>
    <row r="4084" spans="1:6" ht="158.4">
      <c r="A4084" s="8">
        <v>6999</v>
      </c>
      <c r="B4084" s="8" t="s">
        <v>4875</v>
      </c>
      <c r="C4084" s="8">
        <v>4</v>
      </c>
      <c r="D4084" s="8" t="s">
        <v>4942</v>
      </c>
      <c r="E4084" s="8" t="s">
        <v>4943</v>
      </c>
      <c r="F4084" s="8" t="s">
        <v>30</v>
      </c>
    </row>
    <row r="4085" spans="1:6" ht="28.8">
      <c r="A4085" s="8">
        <v>198</v>
      </c>
      <c r="B4085" s="8" t="s">
        <v>4875</v>
      </c>
      <c r="C4085" s="8">
        <v>2</v>
      </c>
      <c r="D4085" s="8" t="s">
        <v>4944</v>
      </c>
      <c r="E4085" s="8" t="s">
        <v>4945</v>
      </c>
      <c r="F4085" s="8" t="s">
        <v>30</v>
      </c>
    </row>
    <row r="4086" spans="1:6">
      <c r="A4086" s="8">
        <v>6920</v>
      </c>
      <c r="B4086" s="8" t="s">
        <v>4875</v>
      </c>
      <c r="C4086" s="8">
        <v>4</v>
      </c>
      <c r="D4086" s="8" t="s">
        <v>4946</v>
      </c>
      <c r="E4086" s="8" t="s">
        <v>1053</v>
      </c>
      <c r="F4086" s="8" t="s">
        <v>30</v>
      </c>
    </row>
    <row r="4087" spans="1:6">
      <c r="A4087" s="8">
        <v>6813</v>
      </c>
      <c r="B4087" s="8" t="s">
        <v>4875</v>
      </c>
      <c r="C4087" s="8">
        <v>5</v>
      </c>
      <c r="D4087" s="8" t="s">
        <v>4947</v>
      </c>
      <c r="E4087" s="8" t="s">
        <v>4948</v>
      </c>
      <c r="F4087" s="8" t="s">
        <v>30</v>
      </c>
    </row>
    <row r="4088" spans="1:6" ht="201.6">
      <c r="A4088" s="8">
        <v>6991</v>
      </c>
      <c r="B4088" s="8" t="s">
        <v>4875</v>
      </c>
      <c r="C4088" s="8">
        <v>3</v>
      </c>
      <c r="D4088" s="8" t="s">
        <v>4949</v>
      </c>
      <c r="E4088" s="8" t="s">
        <v>4950</v>
      </c>
      <c r="F4088" s="8" t="s">
        <v>30</v>
      </c>
    </row>
    <row r="4089" spans="1:6" ht="86.4">
      <c r="A4089" s="8">
        <v>7791</v>
      </c>
      <c r="B4089" s="8" t="s">
        <v>4875</v>
      </c>
      <c r="C4089" s="8">
        <v>5</v>
      </c>
      <c r="D4089" s="8" t="s">
        <v>4951</v>
      </c>
      <c r="E4089" s="8" t="s">
        <v>4952</v>
      </c>
      <c r="F4089" s="8" t="s">
        <v>30</v>
      </c>
    </row>
    <row r="4090" spans="1:6" ht="43.2">
      <c r="A4090" s="8">
        <v>2795</v>
      </c>
      <c r="B4090" s="8" t="s">
        <v>4875</v>
      </c>
      <c r="C4090" s="8">
        <v>1</v>
      </c>
      <c r="D4090" s="8" t="s">
        <v>4953</v>
      </c>
      <c r="E4090" s="8" t="s">
        <v>4954</v>
      </c>
      <c r="F4090" s="8" t="s">
        <v>30</v>
      </c>
    </row>
    <row r="4091" spans="1:6" ht="28.8">
      <c r="A4091" s="8">
        <v>208</v>
      </c>
      <c r="B4091" s="8" t="s">
        <v>4875</v>
      </c>
      <c r="C4091" s="8">
        <v>1</v>
      </c>
      <c r="D4091" s="8" t="s">
        <v>4955</v>
      </c>
      <c r="E4091" s="8" t="s">
        <v>4956</v>
      </c>
      <c r="F4091" s="8" t="s">
        <v>30</v>
      </c>
    </row>
    <row r="4092" spans="1:6" ht="72">
      <c r="A4092" s="8">
        <v>5307</v>
      </c>
      <c r="B4092" s="8" t="s">
        <v>4875</v>
      </c>
      <c r="C4092" s="8">
        <v>3</v>
      </c>
      <c r="D4092" s="8" t="s">
        <v>4957</v>
      </c>
      <c r="E4092" s="8" t="s">
        <v>4958</v>
      </c>
      <c r="F4092" s="8" t="s">
        <v>30</v>
      </c>
    </row>
    <row r="4093" spans="1:6" ht="187.2">
      <c r="A4093" s="8">
        <v>6987</v>
      </c>
      <c r="B4093" s="8" t="s">
        <v>4875</v>
      </c>
      <c r="C4093" s="8">
        <v>4</v>
      </c>
      <c r="D4093" s="8" t="s">
        <v>4959</v>
      </c>
      <c r="E4093" s="8" t="s">
        <v>2022</v>
      </c>
      <c r="F4093" s="8" t="s">
        <v>30</v>
      </c>
    </row>
    <row r="4094" spans="1:6" ht="28.8">
      <c r="A4094" s="8">
        <v>6377</v>
      </c>
      <c r="B4094" s="8" t="s">
        <v>4875</v>
      </c>
      <c r="C4094" s="8">
        <v>5</v>
      </c>
      <c r="D4094" s="8" t="s">
        <v>4960</v>
      </c>
      <c r="E4094" s="8" t="s">
        <v>4961</v>
      </c>
      <c r="F4094" s="8" t="s">
        <v>30</v>
      </c>
    </row>
    <row r="4095" spans="1:6" ht="28.8">
      <c r="A4095" s="8">
        <v>194</v>
      </c>
      <c r="B4095" s="8" t="s">
        <v>4875</v>
      </c>
      <c r="C4095" s="8">
        <v>5</v>
      </c>
      <c r="D4095" s="8" t="s">
        <v>4962</v>
      </c>
      <c r="E4095" s="8" t="s">
        <v>4963</v>
      </c>
      <c r="F4095" s="8" t="s">
        <v>30</v>
      </c>
    </row>
    <row r="4096" spans="1:6" ht="72">
      <c r="A4096" s="8">
        <v>7785</v>
      </c>
      <c r="B4096" s="8" t="s">
        <v>4875</v>
      </c>
      <c r="C4096" s="8">
        <v>1</v>
      </c>
      <c r="D4096" s="8" t="s">
        <v>4964</v>
      </c>
      <c r="E4096" s="8" t="s">
        <v>4965</v>
      </c>
      <c r="F4096" s="8" t="s">
        <v>30</v>
      </c>
    </row>
    <row r="4097" spans="1:6" ht="28.8">
      <c r="A4097" s="8">
        <v>224</v>
      </c>
      <c r="B4097" s="8" t="s">
        <v>4875</v>
      </c>
      <c r="C4097" s="8">
        <v>1</v>
      </c>
      <c r="D4097" s="8" t="s">
        <v>4966</v>
      </c>
      <c r="E4097" s="8" t="s">
        <v>4967</v>
      </c>
      <c r="F4097" s="8" t="s">
        <v>30</v>
      </c>
    </row>
    <row r="4098" spans="1:6" ht="144">
      <c r="A4098" s="8">
        <v>4138</v>
      </c>
      <c r="B4098" s="8" t="s">
        <v>4875</v>
      </c>
      <c r="C4098" s="8">
        <v>1</v>
      </c>
      <c r="D4098" s="8" t="s">
        <v>4968</v>
      </c>
      <c r="E4098" s="8" t="s">
        <v>4969</v>
      </c>
      <c r="F4098" s="8" t="s">
        <v>30</v>
      </c>
    </row>
    <row r="4099" spans="1:6" ht="201.6">
      <c r="A4099" s="8">
        <v>7780</v>
      </c>
      <c r="B4099" s="8" t="s">
        <v>4875</v>
      </c>
      <c r="C4099" s="8">
        <v>1</v>
      </c>
      <c r="D4099" s="8" t="s">
        <v>4970</v>
      </c>
      <c r="E4099" s="8" t="s">
        <v>4971</v>
      </c>
      <c r="F4099" s="8" t="s">
        <v>30</v>
      </c>
    </row>
    <row r="4100" spans="1:6" ht="86.4">
      <c r="A4100" s="8">
        <v>4171</v>
      </c>
      <c r="B4100" s="8" t="s">
        <v>4875</v>
      </c>
      <c r="C4100" s="8">
        <v>1</v>
      </c>
      <c r="D4100" s="8" t="s">
        <v>4972</v>
      </c>
      <c r="E4100" s="8" t="s">
        <v>4973</v>
      </c>
      <c r="F4100" s="8" t="s">
        <v>30</v>
      </c>
    </row>
    <row r="4101" spans="1:6" ht="72">
      <c r="A4101" s="8">
        <v>7011</v>
      </c>
      <c r="B4101" s="8" t="s">
        <v>4875</v>
      </c>
      <c r="C4101" s="8">
        <v>3</v>
      </c>
      <c r="D4101" s="8" t="s">
        <v>4974</v>
      </c>
      <c r="E4101" s="8" t="s">
        <v>4975</v>
      </c>
      <c r="F4101" s="8" t="s">
        <v>30</v>
      </c>
    </row>
    <row r="4102" spans="1:6" ht="57.6">
      <c r="A4102" s="8">
        <v>5327</v>
      </c>
      <c r="B4102" s="8" t="s">
        <v>4875</v>
      </c>
      <c r="C4102" s="8">
        <v>1</v>
      </c>
      <c r="D4102" s="8" t="s">
        <v>4976</v>
      </c>
      <c r="E4102" s="8" t="s">
        <v>4977</v>
      </c>
      <c r="F4102" s="8" t="s">
        <v>30</v>
      </c>
    </row>
    <row r="4103" spans="1:6" ht="72">
      <c r="A4103" s="8">
        <v>7013</v>
      </c>
      <c r="B4103" s="8" t="s">
        <v>4875</v>
      </c>
      <c r="C4103" s="8">
        <v>3</v>
      </c>
      <c r="D4103" s="8" t="s">
        <v>4978</v>
      </c>
      <c r="E4103" s="8" t="s">
        <v>4979</v>
      </c>
      <c r="F4103" s="8" t="s">
        <v>30</v>
      </c>
    </row>
    <row r="4104" spans="1:6" ht="86.4">
      <c r="A4104" s="8">
        <v>9361</v>
      </c>
      <c r="B4104" s="8" t="s">
        <v>4875</v>
      </c>
      <c r="C4104" s="8">
        <v>3</v>
      </c>
      <c r="D4104" s="8" t="s">
        <v>4980</v>
      </c>
      <c r="E4104" s="8" t="s">
        <v>4981</v>
      </c>
      <c r="F4104" s="8" t="s">
        <v>30</v>
      </c>
    </row>
    <row r="4105" spans="1:6" ht="57.6">
      <c r="A4105" s="8">
        <v>193</v>
      </c>
      <c r="B4105" s="8" t="s">
        <v>4875</v>
      </c>
      <c r="C4105" s="8">
        <v>4</v>
      </c>
      <c r="D4105" s="8" t="s">
        <v>4982</v>
      </c>
      <c r="E4105" s="8" t="s">
        <v>4983</v>
      </c>
      <c r="F4105" s="8" t="s">
        <v>30</v>
      </c>
    </row>
    <row r="4106" spans="1:6" ht="43.2">
      <c r="A4106" s="8">
        <v>4176</v>
      </c>
      <c r="B4106" s="8" t="s">
        <v>4875</v>
      </c>
      <c r="C4106" s="8">
        <v>2</v>
      </c>
      <c r="D4106" s="8" t="s">
        <v>4984</v>
      </c>
      <c r="E4106" s="8" t="s">
        <v>4985</v>
      </c>
      <c r="F4106" s="8" t="s">
        <v>30</v>
      </c>
    </row>
    <row r="4107" spans="1:6" ht="43.2">
      <c r="A4107" s="8">
        <v>4179</v>
      </c>
      <c r="B4107" s="8" t="s">
        <v>4875</v>
      </c>
      <c r="C4107" s="8">
        <v>4</v>
      </c>
      <c r="D4107" s="8" t="s">
        <v>4986</v>
      </c>
      <c r="E4107" s="8" t="s">
        <v>2258</v>
      </c>
      <c r="F4107" s="8" t="s">
        <v>30</v>
      </c>
    </row>
    <row r="4108" spans="1:6" ht="43.2">
      <c r="A4108" s="8">
        <v>7882</v>
      </c>
      <c r="B4108" s="8" t="s">
        <v>4875</v>
      </c>
      <c r="C4108" s="8">
        <v>1</v>
      </c>
      <c r="D4108" s="8" t="s">
        <v>4987</v>
      </c>
      <c r="E4108" s="8" t="s">
        <v>4988</v>
      </c>
      <c r="F4108" s="8" t="s">
        <v>30</v>
      </c>
    </row>
    <row r="4109" spans="1:6" ht="28.8">
      <c r="A4109" s="8">
        <v>2809</v>
      </c>
      <c r="B4109" s="8" t="s">
        <v>4875</v>
      </c>
      <c r="C4109" s="8">
        <v>5</v>
      </c>
      <c r="D4109" s="8" t="s">
        <v>4989</v>
      </c>
      <c r="E4109" s="8" t="s">
        <v>4990</v>
      </c>
      <c r="F4109" s="8" t="s">
        <v>30</v>
      </c>
    </row>
    <row r="4110" spans="1:6" ht="57.6">
      <c r="A4110" s="8">
        <v>7798</v>
      </c>
      <c r="B4110" s="8" t="s">
        <v>4875</v>
      </c>
      <c r="C4110" s="8">
        <v>1</v>
      </c>
      <c r="D4110" s="8" t="s">
        <v>4991</v>
      </c>
      <c r="E4110" s="8" t="s">
        <v>4992</v>
      </c>
      <c r="F4110" s="8" t="s">
        <v>30</v>
      </c>
    </row>
    <row r="4111" spans="1:6" ht="129.6">
      <c r="A4111" s="8">
        <v>2969</v>
      </c>
      <c r="B4111" s="8" t="s">
        <v>4875</v>
      </c>
      <c r="C4111" s="8">
        <v>3</v>
      </c>
      <c r="D4111" s="8" t="s">
        <v>4993</v>
      </c>
      <c r="E4111" s="8" t="s">
        <v>4994</v>
      </c>
      <c r="F4111" s="8" t="s">
        <v>30</v>
      </c>
    </row>
    <row r="4112" spans="1:6" ht="43.2">
      <c r="A4112" s="8">
        <v>6392</v>
      </c>
      <c r="B4112" s="8" t="s">
        <v>4875</v>
      </c>
      <c r="C4112" s="8">
        <v>1</v>
      </c>
      <c r="D4112" s="8" t="s">
        <v>4995</v>
      </c>
      <c r="E4112" s="8" t="s">
        <v>4996</v>
      </c>
      <c r="F4112" s="8" t="s">
        <v>30</v>
      </c>
    </row>
    <row r="4113" spans="1:6" ht="28.8">
      <c r="A4113" s="8">
        <v>4140</v>
      </c>
      <c r="B4113" s="8" t="s">
        <v>4875</v>
      </c>
      <c r="C4113" s="8">
        <v>1</v>
      </c>
      <c r="D4113" s="8" t="s">
        <v>4997</v>
      </c>
      <c r="E4113" s="8" t="s">
        <v>4998</v>
      </c>
      <c r="F4113" s="8" t="s">
        <v>30</v>
      </c>
    </row>
    <row r="4114" spans="1:6" ht="72">
      <c r="A4114" s="8">
        <v>7767</v>
      </c>
      <c r="B4114" s="8" t="s">
        <v>4875</v>
      </c>
      <c r="C4114" s="8">
        <v>4</v>
      </c>
      <c r="D4114" s="8" t="s">
        <v>4999</v>
      </c>
      <c r="E4114" s="8" t="s">
        <v>5000</v>
      </c>
      <c r="F4114" s="8" t="s">
        <v>30</v>
      </c>
    </row>
    <row r="4115" spans="1:6" ht="28.8">
      <c r="A4115" s="8">
        <v>7198</v>
      </c>
      <c r="B4115" s="8" t="s">
        <v>4875</v>
      </c>
      <c r="C4115" s="8">
        <v>4</v>
      </c>
      <c r="D4115" s="8" t="s">
        <v>5001</v>
      </c>
      <c r="E4115" s="8" t="s">
        <v>783</v>
      </c>
      <c r="F4115" s="8" t="s">
        <v>30</v>
      </c>
    </row>
    <row r="4116" spans="1:6" ht="28.8">
      <c r="A4116" s="8">
        <v>4337</v>
      </c>
      <c r="B4116" s="8" t="s">
        <v>4875</v>
      </c>
      <c r="C4116" s="8">
        <v>5</v>
      </c>
      <c r="D4116" s="8" t="s">
        <v>5002</v>
      </c>
      <c r="E4116" s="8" t="s">
        <v>5003</v>
      </c>
      <c r="F4116" s="8" t="s">
        <v>30</v>
      </c>
    </row>
    <row r="4117" spans="1:6" ht="57.6">
      <c r="A4117" s="8">
        <v>43</v>
      </c>
      <c r="B4117" s="8" t="s">
        <v>4875</v>
      </c>
      <c r="C4117" s="8">
        <v>3</v>
      </c>
      <c r="D4117" s="8" t="s">
        <v>269</v>
      </c>
      <c r="E4117" s="8" t="s">
        <v>5004</v>
      </c>
      <c r="F4117" s="8" t="s">
        <v>30</v>
      </c>
    </row>
    <row r="4118" spans="1:6" ht="115.2">
      <c r="A4118" s="8">
        <v>46</v>
      </c>
      <c r="B4118" s="8" t="s">
        <v>4875</v>
      </c>
      <c r="C4118" s="8">
        <v>2</v>
      </c>
      <c r="D4118" s="8" t="s">
        <v>263</v>
      </c>
      <c r="E4118" s="8" t="s">
        <v>5005</v>
      </c>
      <c r="F4118" s="8" t="s">
        <v>30</v>
      </c>
    </row>
    <row r="4119" spans="1:6" ht="28.8">
      <c r="A4119" s="8">
        <v>917</v>
      </c>
      <c r="B4119" s="8" t="s">
        <v>4875</v>
      </c>
      <c r="C4119" s="8">
        <v>4</v>
      </c>
      <c r="D4119" s="8" t="s">
        <v>5006</v>
      </c>
      <c r="E4119" s="8" t="s">
        <v>5007</v>
      </c>
      <c r="F4119" s="8" t="s">
        <v>30</v>
      </c>
    </row>
    <row r="4120" spans="1:6" ht="28.8">
      <c r="A4120" s="8">
        <v>8962</v>
      </c>
      <c r="B4120" s="8" t="s">
        <v>4875</v>
      </c>
      <c r="C4120" s="8">
        <v>1</v>
      </c>
      <c r="D4120" s="8" t="s">
        <v>5008</v>
      </c>
      <c r="E4120" s="8" t="s">
        <v>5009</v>
      </c>
      <c r="F4120" s="8" t="s">
        <v>30</v>
      </c>
    </row>
    <row r="4121" spans="1:6" ht="57.6">
      <c r="A4121" s="8">
        <v>915</v>
      </c>
      <c r="B4121" s="8" t="s">
        <v>4875</v>
      </c>
      <c r="C4121" s="8">
        <v>4</v>
      </c>
      <c r="D4121" s="8" t="s">
        <v>5010</v>
      </c>
      <c r="E4121" s="8" t="s">
        <v>5011</v>
      </c>
      <c r="F4121" s="8" t="s">
        <v>30</v>
      </c>
    </row>
    <row r="4122" spans="1:6" ht="43.2">
      <c r="A4122" s="8">
        <v>5900</v>
      </c>
      <c r="B4122" s="8" t="s">
        <v>4875</v>
      </c>
      <c r="C4122" s="8">
        <v>5</v>
      </c>
      <c r="D4122" s="8" t="s">
        <v>5012</v>
      </c>
      <c r="E4122" s="8" t="s">
        <v>5013</v>
      </c>
      <c r="F4122" s="8" t="s">
        <v>30</v>
      </c>
    </row>
    <row r="4123" spans="1:6" ht="230.4">
      <c r="A4123" s="8">
        <v>50</v>
      </c>
      <c r="B4123" s="8" t="s">
        <v>4875</v>
      </c>
      <c r="C4123" s="8">
        <v>1</v>
      </c>
      <c r="D4123" s="8" t="s">
        <v>281</v>
      </c>
      <c r="E4123" s="8" t="s">
        <v>5014</v>
      </c>
      <c r="F4123" s="8" t="s">
        <v>30</v>
      </c>
    </row>
    <row r="4124" spans="1:6" ht="28.8">
      <c r="A4124" s="8">
        <v>8823</v>
      </c>
      <c r="B4124" s="8" t="s">
        <v>4875</v>
      </c>
      <c r="C4124" s="8">
        <v>2</v>
      </c>
      <c r="D4124" s="8" t="s">
        <v>5015</v>
      </c>
      <c r="E4124" s="8" t="s">
        <v>5016</v>
      </c>
      <c r="F4124" s="8" t="s">
        <v>30</v>
      </c>
    </row>
    <row r="4125" spans="1:6" ht="43.2">
      <c r="A4125" s="8">
        <v>912</v>
      </c>
      <c r="B4125" s="8" t="s">
        <v>4875</v>
      </c>
      <c r="C4125" s="8">
        <v>2</v>
      </c>
      <c r="D4125" s="8" t="s">
        <v>5017</v>
      </c>
      <c r="E4125" s="8" t="s">
        <v>5018</v>
      </c>
      <c r="F4125" s="8" t="s">
        <v>30</v>
      </c>
    </row>
    <row r="4126" spans="1:6" ht="72">
      <c r="A4126" s="8">
        <v>1841</v>
      </c>
      <c r="B4126" s="8" t="s">
        <v>4875</v>
      </c>
      <c r="C4126" s="8">
        <v>4</v>
      </c>
      <c r="D4126" s="8" t="s">
        <v>5019</v>
      </c>
      <c r="E4126" s="8" t="s">
        <v>5020</v>
      </c>
      <c r="F4126" s="8" t="s">
        <v>30</v>
      </c>
    </row>
    <row r="4127" spans="1:6" ht="43.2">
      <c r="A4127" s="8">
        <v>8975</v>
      </c>
      <c r="B4127" s="8" t="s">
        <v>4875</v>
      </c>
      <c r="C4127" s="8">
        <v>2</v>
      </c>
      <c r="D4127" s="8" t="s">
        <v>5021</v>
      </c>
      <c r="E4127" s="8" t="s">
        <v>5022</v>
      </c>
      <c r="F4127" s="8" t="s">
        <v>30</v>
      </c>
    </row>
    <row r="4128" spans="1:6" ht="43.2">
      <c r="A4128" s="8">
        <v>8813</v>
      </c>
      <c r="B4128" s="8" t="s">
        <v>4875</v>
      </c>
      <c r="C4128" s="8">
        <v>1</v>
      </c>
      <c r="D4128" s="8" t="s">
        <v>5023</v>
      </c>
      <c r="E4128" s="8" t="s">
        <v>5024</v>
      </c>
      <c r="F4128" s="8" t="s">
        <v>30</v>
      </c>
    </row>
    <row r="4129" spans="1:6" ht="28.8">
      <c r="A4129" s="8">
        <v>8980</v>
      </c>
      <c r="B4129" s="8" t="s">
        <v>4875</v>
      </c>
      <c r="C4129" s="8">
        <v>5</v>
      </c>
      <c r="D4129" s="8" t="s">
        <v>5025</v>
      </c>
      <c r="E4129" s="8" t="s">
        <v>5026</v>
      </c>
      <c r="F4129" s="8" t="s">
        <v>30</v>
      </c>
    </row>
    <row r="4130" spans="1:6" ht="57.6">
      <c r="A4130" s="8">
        <v>907</v>
      </c>
      <c r="B4130" s="8" t="s">
        <v>4875</v>
      </c>
      <c r="C4130" s="8">
        <v>2</v>
      </c>
      <c r="D4130" s="8" t="s">
        <v>5027</v>
      </c>
      <c r="E4130" s="8" t="s">
        <v>5028</v>
      </c>
      <c r="F4130" s="8" t="s">
        <v>30</v>
      </c>
    </row>
    <row r="4131" spans="1:6" ht="28.8">
      <c r="A4131" s="8">
        <v>8989</v>
      </c>
      <c r="B4131" s="8" t="s">
        <v>4875</v>
      </c>
      <c r="C4131" s="8">
        <v>1</v>
      </c>
      <c r="D4131" s="8" t="s">
        <v>5029</v>
      </c>
      <c r="E4131" s="8" t="s">
        <v>5030</v>
      </c>
      <c r="F4131" s="8" t="s">
        <v>30</v>
      </c>
    </row>
    <row r="4132" spans="1:6" ht="43.2">
      <c r="A4132" s="8">
        <v>8847</v>
      </c>
      <c r="B4132" s="8" t="s">
        <v>4875</v>
      </c>
      <c r="C4132" s="8">
        <v>5</v>
      </c>
      <c r="D4132" s="8" t="s">
        <v>5031</v>
      </c>
      <c r="E4132" s="8" t="s">
        <v>5032</v>
      </c>
      <c r="F4132" s="8" t="s">
        <v>30</v>
      </c>
    </row>
    <row r="4133" spans="1:6" ht="144">
      <c r="A4133" s="8">
        <v>36</v>
      </c>
      <c r="B4133" s="8" t="s">
        <v>4875</v>
      </c>
      <c r="C4133" s="8">
        <v>1</v>
      </c>
      <c r="D4133" s="8" t="s">
        <v>5033</v>
      </c>
      <c r="E4133" s="8" t="s">
        <v>42</v>
      </c>
      <c r="F4133" s="8" t="s">
        <v>30</v>
      </c>
    </row>
    <row r="4134" spans="1:6" ht="115.2">
      <c r="A4134" s="8">
        <v>8597</v>
      </c>
      <c r="B4134" s="8" t="s">
        <v>4875</v>
      </c>
      <c r="C4134" s="8">
        <v>1</v>
      </c>
      <c r="D4134" s="8" t="s">
        <v>5034</v>
      </c>
      <c r="E4134" s="8" t="s">
        <v>4240</v>
      </c>
      <c r="F4134" s="8" t="s">
        <v>30</v>
      </c>
    </row>
    <row r="4135" spans="1:6" ht="72">
      <c r="A4135" s="8">
        <v>2002</v>
      </c>
      <c r="B4135" s="8" t="s">
        <v>4875</v>
      </c>
      <c r="C4135" s="8">
        <v>1</v>
      </c>
      <c r="D4135" s="8" t="s">
        <v>5035</v>
      </c>
      <c r="E4135" s="8" t="s">
        <v>5036</v>
      </c>
      <c r="F4135" s="8" t="s">
        <v>30</v>
      </c>
    </row>
    <row r="4136" spans="1:6" ht="28.8">
      <c r="A4136" s="8">
        <v>2080</v>
      </c>
      <c r="B4136" s="8" t="s">
        <v>4875</v>
      </c>
      <c r="C4136" s="8">
        <v>5</v>
      </c>
      <c r="D4136" s="8" t="s">
        <v>5037</v>
      </c>
      <c r="E4136" s="8" t="s">
        <v>5038</v>
      </c>
      <c r="F4136" s="8" t="s">
        <v>30</v>
      </c>
    </row>
    <row r="4137" spans="1:6" ht="43.2">
      <c r="A4137" s="8">
        <v>6258</v>
      </c>
      <c r="B4137" s="8" t="s">
        <v>4875</v>
      </c>
      <c r="C4137" s="8">
        <v>1</v>
      </c>
      <c r="D4137" s="8" t="s">
        <v>5039</v>
      </c>
      <c r="E4137" s="8" t="s">
        <v>5040</v>
      </c>
      <c r="F4137" s="8" t="s">
        <v>30</v>
      </c>
    </row>
    <row r="4138" spans="1:6" ht="28.8">
      <c r="A4138" s="8">
        <v>2083</v>
      </c>
      <c r="B4138" s="8" t="s">
        <v>4875</v>
      </c>
      <c r="C4138" s="8">
        <v>5</v>
      </c>
      <c r="D4138" s="8" t="s">
        <v>5041</v>
      </c>
      <c r="E4138" s="8" t="s">
        <v>3031</v>
      </c>
      <c r="F4138" s="8" t="s">
        <v>30</v>
      </c>
    </row>
    <row r="4139" spans="1:6" ht="57.6">
      <c r="A4139" s="8">
        <v>6259</v>
      </c>
      <c r="B4139" s="8" t="s">
        <v>4875</v>
      </c>
      <c r="C4139" s="8">
        <v>1</v>
      </c>
      <c r="D4139" s="8" t="s">
        <v>5042</v>
      </c>
      <c r="E4139" s="8" t="s">
        <v>5043</v>
      </c>
      <c r="F4139" s="8" t="s">
        <v>30</v>
      </c>
    </row>
    <row r="4140" spans="1:6">
      <c r="A4140" s="8">
        <v>8089</v>
      </c>
      <c r="B4140" s="8" t="s">
        <v>4875</v>
      </c>
      <c r="C4140" s="8">
        <v>5</v>
      </c>
      <c r="D4140" s="8" t="s">
        <v>5044</v>
      </c>
      <c r="E4140" s="8" t="s">
        <v>5045</v>
      </c>
      <c r="F4140" s="8" t="s">
        <v>30</v>
      </c>
    </row>
    <row r="4141" spans="1:6" ht="43.2">
      <c r="A4141" s="8">
        <v>2098</v>
      </c>
      <c r="B4141" s="8" t="s">
        <v>4875</v>
      </c>
      <c r="C4141" s="8">
        <v>5</v>
      </c>
      <c r="D4141" s="8" t="s">
        <v>5046</v>
      </c>
      <c r="E4141" s="8" t="s">
        <v>5047</v>
      </c>
      <c r="F4141" s="8" t="s">
        <v>30</v>
      </c>
    </row>
    <row r="4142" spans="1:6" ht="57.6">
      <c r="A4142" s="8">
        <v>2100</v>
      </c>
      <c r="B4142" s="8" t="s">
        <v>4875</v>
      </c>
      <c r="C4142" s="8">
        <v>1</v>
      </c>
      <c r="D4142" s="8" t="s">
        <v>5048</v>
      </c>
      <c r="E4142" s="8" t="s">
        <v>5049</v>
      </c>
      <c r="F4142" s="8" t="s">
        <v>30</v>
      </c>
    </row>
    <row r="4143" spans="1:6" ht="72">
      <c r="A4143" s="8">
        <v>52</v>
      </c>
      <c r="B4143" s="8" t="s">
        <v>4875</v>
      </c>
      <c r="C4143" s="8">
        <v>1</v>
      </c>
      <c r="D4143" s="8" t="s">
        <v>273</v>
      </c>
      <c r="E4143" s="8" t="s">
        <v>5050</v>
      </c>
      <c r="F4143" s="8" t="s">
        <v>30</v>
      </c>
    </row>
    <row r="4144" spans="1:6" ht="57.6">
      <c r="A4144" s="8">
        <v>5858</v>
      </c>
      <c r="B4144" s="8" t="s">
        <v>4875</v>
      </c>
      <c r="C4144" s="8">
        <v>5</v>
      </c>
      <c r="D4144" s="8" t="s">
        <v>5051</v>
      </c>
      <c r="E4144" s="8" t="s">
        <v>5052</v>
      </c>
      <c r="F4144" s="8" t="s">
        <v>30</v>
      </c>
    </row>
    <row r="4145" spans="1:6" ht="72">
      <c r="A4145" s="8">
        <v>6270</v>
      </c>
      <c r="B4145" s="8" t="s">
        <v>4875</v>
      </c>
      <c r="C4145" s="8">
        <v>1</v>
      </c>
      <c r="D4145" s="8" t="s">
        <v>5053</v>
      </c>
      <c r="E4145" s="8" t="s">
        <v>5054</v>
      </c>
      <c r="F4145" s="8" t="s">
        <v>30</v>
      </c>
    </row>
    <row r="4146" spans="1:6" ht="57.6">
      <c r="A4146" s="8">
        <v>71</v>
      </c>
      <c r="B4146" s="8" t="s">
        <v>4875</v>
      </c>
      <c r="C4146" s="8">
        <v>1</v>
      </c>
      <c r="D4146" s="8" t="s">
        <v>276</v>
      </c>
      <c r="E4146" s="8" t="s">
        <v>31</v>
      </c>
      <c r="F4146" s="8" t="s">
        <v>30</v>
      </c>
    </row>
    <row r="4147" spans="1:6" ht="57.6">
      <c r="A4147" s="8">
        <v>6273</v>
      </c>
      <c r="B4147" s="8" t="s">
        <v>4875</v>
      </c>
      <c r="C4147" s="8">
        <v>5</v>
      </c>
      <c r="D4147" s="8" t="s">
        <v>5055</v>
      </c>
      <c r="E4147" s="8" t="s">
        <v>5056</v>
      </c>
      <c r="F4147" s="8" t="s">
        <v>30</v>
      </c>
    </row>
    <row r="4148" spans="1:6" ht="43.2">
      <c r="A4148" s="8">
        <v>6281</v>
      </c>
      <c r="B4148" s="8" t="s">
        <v>4875</v>
      </c>
      <c r="C4148" s="8">
        <v>1</v>
      </c>
      <c r="D4148" s="8" t="s">
        <v>5057</v>
      </c>
      <c r="E4148" s="8" t="s">
        <v>5058</v>
      </c>
      <c r="F4148" s="8" t="s">
        <v>30</v>
      </c>
    </row>
    <row r="4149" spans="1:6" ht="28.8">
      <c r="A4149" s="8">
        <v>2156</v>
      </c>
      <c r="B4149" s="8" t="s">
        <v>4875</v>
      </c>
      <c r="C4149" s="8">
        <v>3</v>
      </c>
      <c r="D4149" s="8" t="s">
        <v>5059</v>
      </c>
      <c r="E4149" s="8" t="s">
        <v>5060</v>
      </c>
      <c r="F4149" s="8" t="s">
        <v>30</v>
      </c>
    </row>
    <row r="4150" spans="1:6" ht="43.2">
      <c r="A4150" s="8">
        <v>8448</v>
      </c>
      <c r="B4150" s="8" t="s">
        <v>4875</v>
      </c>
      <c r="C4150" s="8">
        <v>2</v>
      </c>
      <c r="D4150" s="8" t="s">
        <v>5061</v>
      </c>
      <c r="E4150" s="8" t="s">
        <v>5062</v>
      </c>
      <c r="F4150" s="8" t="s">
        <v>30</v>
      </c>
    </row>
    <row r="4151" spans="1:6" ht="43.2">
      <c r="A4151" s="8">
        <v>8590</v>
      </c>
      <c r="B4151" s="8" t="s">
        <v>4875</v>
      </c>
      <c r="C4151" s="8">
        <v>4</v>
      </c>
      <c r="D4151" s="8" t="s">
        <v>5063</v>
      </c>
      <c r="E4151" s="8" t="s">
        <v>5064</v>
      </c>
      <c r="F4151" s="8" t="s">
        <v>30</v>
      </c>
    </row>
    <row r="4152" spans="1:6" ht="244.8">
      <c r="A4152" s="8">
        <v>6267</v>
      </c>
      <c r="B4152" s="8" t="s">
        <v>4875</v>
      </c>
      <c r="C4152" s="8">
        <v>5</v>
      </c>
      <c r="D4152" s="8" t="s">
        <v>5065</v>
      </c>
      <c r="E4152" s="8" t="s">
        <v>5066</v>
      </c>
      <c r="F4152" s="8" t="s">
        <v>30</v>
      </c>
    </row>
    <row r="4153" spans="1:6" ht="57.6">
      <c r="A4153" s="8">
        <v>53</v>
      </c>
      <c r="B4153" s="8" t="s">
        <v>4875</v>
      </c>
      <c r="C4153" s="8">
        <v>1</v>
      </c>
      <c r="D4153" s="8" t="s">
        <v>259</v>
      </c>
      <c r="E4153" s="8" t="s">
        <v>5067</v>
      </c>
      <c r="F4153" s="8" t="s">
        <v>30</v>
      </c>
    </row>
    <row r="4154" spans="1:6" ht="100.8">
      <c r="A4154" s="8">
        <v>59</v>
      </c>
      <c r="B4154" s="8" t="s">
        <v>4875</v>
      </c>
      <c r="C4154" s="8">
        <v>4</v>
      </c>
      <c r="D4154" s="8" t="s">
        <v>272</v>
      </c>
      <c r="E4154" s="8" t="s">
        <v>33</v>
      </c>
      <c r="F4154" s="8" t="s">
        <v>30</v>
      </c>
    </row>
    <row r="4155" spans="1:6" ht="28.8">
      <c r="A4155" s="8">
        <v>9002</v>
      </c>
      <c r="B4155" s="8" t="s">
        <v>4875</v>
      </c>
      <c r="C4155" s="8">
        <v>1</v>
      </c>
      <c r="D4155" s="8" t="s">
        <v>5068</v>
      </c>
      <c r="E4155" s="8" t="s">
        <v>5069</v>
      </c>
      <c r="F4155" s="8" t="s">
        <v>30</v>
      </c>
    </row>
    <row r="4156" spans="1:6" ht="28.8">
      <c r="A4156" s="8">
        <v>5978</v>
      </c>
      <c r="B4156" s="8" t="s">
        <v>4875</v>
      </c>
      <c r="C4156" s="8">
        <v>1</v>
      </c>
      <c r="D4156" s="8" t="s">
        <v>5070</v>
      </c>
      <c r="E4156" s="8" t="s">
        <v>5071</v>
      </c>
      <c r="F4156" s="8" t="s">
        <v>30</v>
      </c>
    </row>
    <row r="4157" spans="1:6" ht="28.8">
      <c r="A4157" s="8">
        <v>945</v>
      </c>
      <c r="B4157" s="8" t="s">
        <v>4875</v>
      </c>
      <c r="C4157" s="8">
        <v>1</v>
      </c>
      <c r="D4157" s="8" t="s">
        <v>5072</v>
      </c>
      <c r="E4157" s="8" t="s">
        <v>5073</v>
      </c>
      <c r="F4157" s="8" t="s">
        <v>30</v>
      </c>
    </row>
    <row r="4158" spans="1:6" ht="28.8">
      <c r="A4158" s="8">
        <v>949</v>
      </c>
      <c r="B4158" s="8" t="s">
        <v>4875</v>
      </c>
      <c r="C4158" s="8">
        <v>5</v>
      </c>
      <c r="D4158" s="8" t="s">
        <v>5074</v>
      </c>
      <c r="E4158" s="8" t="s">
        <v>5075</v>
      </c>
      <c r="F4158" s="8" t="s">
        <v>30</v>
      </c>
    </row>
    <row r="4159" spans="1:6" ht="86.4">
      <c r="A4159" s="8">
        <v>5957</v>
      </c>
      <c r="B4159" s="8" t="s">
        <v>4875</v>
      </c>
      <c r="C4159" s="8">
        <v>3</v>
      </c>
      <c r="D4159" s="8" t="s">
        <v>5076</v>
      </c>
      <c r="E4159" s="8" t="s">
        <v>5077</v>
      </c>
      <c r="F4159" s="8" t="s">
        <v>30</v>
      </c>
    </row>
    <row r="4160" spans="1:6" ht="28.8">
      <c r="A4160" s="8">
        <v>974</v>
      </c>
      <c r="B4160" s="8" t="s">
        <v>4875</v>
      </c>
      <c r="C4160" s="8">
        <v>1</v>
      </c>
      <c r="D4160" s="8" t="s">
        <v>5078</v>
      </c>
      <c r="E4160" s="8" t="s">
        <v>5079</v>
      </c>
      <c r="F4160" s="8" t="s">
        <v>30</v>
      </c>
    </row>
    <row r="4161" spans="1:6" ht="28.8">
      <c r="A4161" s="8">
        <v>5926</v>
      </c>
      <c r="B4161" s="8" t="s">
        <v>4875</v>
      </c>
      <c r="C4161" s="8">
        <v>3</v>
      </c>
      <c r="D4161" s="8" t="s">
        <v>5080</v>
      </c>
      <c r="E4161" s="8" t="s">
        <v>3342</v>
      </c>
      <c r="F4161" s="8" t="s">
        <v>30</v>
      </c>
    </row>
    <row r="4162" spans="1:6" ht="28.8">
      <c r="A4162" s="8">
        <v>5923</v>
      </c>
      <c r="B4162" s="8" t="s">
        <v>4875</v>
      </c>
      <c r="C4162" s="8">
        <v>4</v>
      </c>
      <c r="D4162" s="8" t="s">
        <v>5081</v>
      </c>
      <c r="E4162" s="8" t="s">
        <v>2329</v>
      </c>
      <c r="F4162" s="8" t="s">
        <v>30</v>
      </c>
    </row>
    <row r="4163" spans="1:6" ht="43.2">
      <c r="A4163" s="8">
        <v>5984</v>
      </c>
      <c r="B4163" s="8" t="s">
        <v>4875</v>
      </c>
      <c r="C4163" s="8">
        <v>3</v>
      </c>
      <c r="D4163" s="8" t="s">
        <v>5082</v>
      </c>
      <c r="E4163" s="8" t="s">
        <v>5083</v>
      </c>
      <c r="F4163" s="8" t="s">
        <v>30</v>
      </c>
    </row>
    <row r="4164" spans="1:6" ht="28.8">
      <c r="A4164" s="8">
        <v>989</v>
      </c>
      <c r="B4164" s="8" t="s">
        <v>4875</v>
      </c>
      <c r="C4164" s="8">
        <v>5</v>
      </c>
      <c r="D4164" s="8" t="s">
        <v>5084</v>
      </c>
      <c r="E4164" s="8" t="s">
        <v>5085</v>
      </c>
      <c r="F4164" s="8" t="s">
        <v>30</v>
      </c>
    </row>
    <row r="4165" spans="1:6" ht="72">
      <c r="A4165" s="8">
        <v>8</v>
      </c>
      <c r="B4165" s="8" t="s">
        <v>4875</v>
      </c>
      <c r="C4165" s="8">
        <v>1</v>
      </c>
      <c r="D4165" s="8" t="s">
        <v>5086</v>
      </c>
      <c r="E4165" s="8" t="s">
        <v>5087</v>
      </c>
      <c r="F4165" s="8" t="s">
        <v>30</v>
      </c>
    </row>
    <row r="4166" spans="1:6" ht="28.8">
      <c r="A4166" s="8">
        <v>1027</v>
      </c>
      <c r="B4166" s="8" t="s">
        <v>4875</v>
      </c>
      <c r="C4166" s="8">
        <v>1</v>
      </c>
      <c r="D4166" s="8" t="s">
        <v>5088</v>
      </c>
      <c r="E4166" s="8" t="s">
        <v>5089</v>
      </c>
      <c r="F4166" s="8" t="s">
        <v>30</v>
      </c>
    </row>
    <row r="4167" spans="1:6">
      <c r="A4167" s="8">
        <v>1028</v>
      </c>
      <c r="B4167" s="8" t="s">
        <v>4875</v>
      </c>
      <c r="C4167" s="8">
        <v>4</v>
      </c>
      <c r="D4167" s="8" t="s">
        <v>5090</v>
      </c>
      <c r="E4167" s="8" t="s">
        <v>5091</v>
      </c>
      <c r="F4167" s="8" t="s">
        <v>30</v>
      </c>
    </row>
    <row r="4168" spans="1:6" ht="28.8">
      <c r="A4168" s="8">
        <v>8880</v>
      </c>
      <c r="B4168" s="8" t="s">
        <v>4875</v>
      </c>
      <c r="C4168" s="8">
        <v>1</v>
      </c>
      <c r="D4168" s="8" t="s">
        <v>5092</v>
      </c>
      <c r="E4168" s="8" t="s">
        <v>5093</v>
      </c>
      <c r="F4168" s="8" t="s">
        <v>30</v>
      </c>
    </row>
    <row r="4169" spans="1:6" ht="28.8">
      <c r="A4169" s="8">
        <v>9812</v>
      </c>
      <c r="B4169" s="8" t="s">
        <v>4875</v>
      </c>
      <c r="C4169" s="8">
        <v>5</v>
      </c>
      <c r="D4169" s="8" t="s">
        <v>5094</v>
      </c>
      <c r="E4169" s="8" t="s">
        <v>5095</v>
      </c>
      <c r="F4169" s="8" t="s">
        <v>30</v>
      </c>
    </row>
    <row r="4170" spans="1:6" ht="100.8">
      <c r="A4170" s="8">
        <v>14</v>
      </c>
      <c r="B4170" s="8" t="s">
        <v>4875</v>
      </c>
      <c r="C4170" s="8">
        <v>3</v>
      </c>
      <c r="D4170" s="8" t="s">
        <v>267</v>
      </c>
      <c r="E4170" s="8" t="s">
        <v>6</v>
      </c>
      <c r="F4170" s="8" t="s">
        <v>30</v>
      </c>
    </row>
    <row r="4171" spans="1:6" ht="72">
      <c r="A4171" s="8">
        <v>17</v>
      </c>
      <c r="B4171" s="8" t="s">
        <v>4875</v>
      </c>
      <c r="C4171" s="8">
        <v>4</v>
      </c>
      <c r="D4171" s="8" t="s">
        <v>260</v>
      </c>
      <c r="E4171" s="8" t="s">
        <v>21</v>
      </c>
      <c r="F4171" s="8" t="s">
        <v>30</v>
      </c>
    </row>
    <row r="4172" spans="1:6">
      <c r="A4172" s="8">
        <v>6076</v>
      </c>
      <c r="B4172" s="8" t="s">
        <v>4875</v>
      </c>
      <c r="C4172" s="8">
        <v>5</v>
      </c>
      <c r="D4172" s="8" t="s">
        <v>5096</v>
      </c>
      <c r="E4172" s="8" t="s">
        <v>633</v>
      </c>
      <c r="F4172" s="8" t="s">
        <v>30</v>
      </c>
    </row>
    <row r="4173" spans="1:6" ht="72">
      <c r="A4173" s="8">
        <v>2065</v>
      </c>
      <c r="B4173" s="8" t="s">
        <v>4875</v>
      </c>
      <c r="C4173" s="8">
        <v>1</v>
      </c>
      <c r="D4173" s="8" t="s">
        <v>5097</v>
      </c>
      <c r="E4173" s="8" t="s">
        <v>5098</v>
      </c>
      <c r="F4173" s="8" t="s">
        <v>30</v>
      </c>
    </row>
    <row r="4174" spans="1:6" ht="28.8">
      <c r="A4174" s="8">
        <v>8933</v>
      </c>
      <c r="B4174" s="8" t="s">
        <v>4875</v>
      </c>
      <c r="C4174" s="8">
        <v>1</v>
      </c>
      <c r="D4174" s="8" t="s">
        <v>5099</v>
      </c>
      <c r="E4174" s="8" t="s">
        <v>5100</v>
      </c>
      <c r="F4174" s="8" t="s">
        <v>30</v>
      </c>
    </row>
    <row r="4175" spans="1:6" ht="28.8">
      <c r="A4175" s="8">
        <v>5985</v>
      </c>
      <c r="B4175" s="8" t="s">
        <v>4875</v>
      </c>
      <c r="C4175" s="8">
        <v>5</v>
      </c>
      <c r="D4175" s="8" t="s">
        <v>5101</v>
      </c>
      <c r="E4175" s="8" t="s">
        <v>2329</v>
      </c>
      <c r="F4175" s="8" t="s">
        <v>30</v>
      </c>
    </row>
    <row r="4176" spans="1:6" ht="100.8">
      <c r="A4176" s="8">
        <v>1873</v>
      </c>
      <c r="B4176" s="8" t="s">
        <v>4875</v>
      </c>
      <c r="C4176" s="8">
        <v>2</v>
      </c>
      <c r="D4176" s="8" t="s">
        <v>5102</v>
      </c>
      <c r="E4176" s="8" t="s">
        <v>5103</v>
      </c>
      <c r="F4176" s="8" t="s">
        <v>30</v>
      </c>
    </row>
    <row r="4177" spans="1:6" ht="72">
      <c r="A4177" s="8">
        <v>8781</v>
      </c>
      <c r="B4177" s="8" t="s">
        <v>4875</v>
      </c>
      <c r="C4177" s="8">
        <v>1</v>
      </c>
      <c r="D4177" s="8" t="s">
        <v>5104</v>
      </c>
      <c r="E4177" s="8" t="s">
        <v>5105</v>
      </c>
      <c r="F4177" s="8" t="s">
        <v>30</v>
      </c>
    </row>
    <row r="4178" spans="1:6" ht="57.6">
      <c r="A4178" s="8">
        <v>892</v>
      </c>
      <c r="B4178" s="8" t="s">
        <v>4875</v>
      </c>
      <c r="C4178" s="8">
        <v>1</v>
      </c>
      <c r="D4178" s="8" t="s">
        <v>5106</v>
      </c>
      <c r="E4178" s="8" t="s">
        <v>5107</v>
      </c>
      <c r="F4178" s="8" t="s">
        <v>30</v>
      </c>
    </row>
    <row r="4179" spans="1:6" ht="28.8">
      <c r="A4179" s="8">
        <v>8779</v>
      </c>
      <c r="B4179" s="8" t="s">
        <v>4875</v>
      </c>
      <c r="C4179" s="8">
        <v>1</v>
      </c>
      <c r="D4179" s="8" t="s">
        <v>5108</v>
      </c>
      <c r="E4179" s="8" t="s">
        <v>2584</v>
      </c>
      <c r="F4179" s="8" t="s">
        <v>30</v>
      </c>
    </row>
    <row r="4180" spans="1:6" ht="57.6">
      <c r="A4180" s="8">
        <v>1883</v>
      </c>
      <c r="B4180" s="8" t="s">
        <v>4875</v>
      </c>
      <c r="C4180" s="8">
        <v>1</v>
      </c>
      <c r="D4180" s="8" t="s">
        <v>5109</v>
      </c>
      <c r="E4180" s="8" t="s">
        <v>5110</v>
      </c>
      <c r="F4180" s="8" t="s">
        <v>30</v>
      </c>
    </row>
    <row r="4181" spans="1:6" ht="100.8">
      <c r="A4181" s="8">
        <v>1889</v>
      </c>
      <c r="B4181" s="8" t="s">
        <v>4875</v>
      </c>
      <c r="C4181" s="8">
        <v>2</v>
      </c>
      <c r="D4181" s="8" t="s">
        <v>5111</v>
      </c>
      <c r="E4181" s="8" t="s">
        <v>5112</v>
      </c>
      <c r="F4181" s="8" t="s">
        <v>30</v>
      </c>
    </row>
    <row r="4182" spans="1:6" ht="403.2">
      <c r="A4182" s="8">
        <v>1890</v>
      </c>
      <c r="B4182" s="8" t="s">
        <v>4875</v>
      </c>
      <c r="C4182" s="8">
        <v>1</v>
      </c>
      <c r="D4182" s="8" t="s">
        <v>5113</v>
      </c>
      <c r="E4182" s="8" t="s">
        <v>5114</v>
      </c>
      <c r="F4182" s="8" t="s">
        <v>30</v>
      </c>
    </row>
    <row r="4183" spans="1:6" ht="43.2">
      <c r="A4183" s="8">
        <v>933</v>
      </c>
      <c r="B4183" s="8" t="s">
        <v>4875</v>
      </c>
      <c r="C4183" s="8">
        <v>1</v>
      </c>
      <c r="D4183" s="8" t="s">
        <v>5115</v>
      </c>
      <c r="E4183" s="8" t="s">
        <v>5116</v>
      </c>
      <c r="F4183" s="8" t="s">
        <v>30</v>
      </c>
    </row>
    <row r="4184" spans="1:6" ht="100.8">
      <c r="A4184" s="8">
        <v>1891</v>
      </c>
      <c r="B4184" s="8" t="s">
        <v>4875</v>
      </c>
      <c r="C4184" s="8">
        <v>4</v>
      </c>
      <c r="D4184" s="8" t="s">
        <v>5117</v>
      </c>
      <c r="E4184" s="8" t="s">
        <v>5118</v>
      </c>
      <c r="F4184" s="8" t="s">
        <v>30</v>
      </c>
    </row>
    <row r="4185" spans="1:6" ht="43.2">
      <c r="A4185" s="8">
        <v>885</v>
      </c>
      <c r="B4185" s="8" t="s">
        <v>4875</v>
      </c>
      <c r="C4185" s="8">
        <v>3</v>
      </c>
      <c r="D4185" s="8" t="s">
        <v>5119</v>
      </c>
      <c r="E4185" s="8" t="s">
        <v>5120</v>
      </c>
      <c r="F4185" s="8" t="s">
        <v>30</v>
      </c>
    </row>
    <row r="4186" spans="1:6" ht="43.2">
      <c r="A4186" s="8">
        <v>8855</v>
      </c>
      <c r="B4186" s="8" t="s">
        <v>4875</v>
      </c>
      <c r="C4186" s="8">
        <v>2</v>
      </c>
      <c r="D4186" s="8" t="s">
        <v>5121</v>
      </c>
      <c r="E4186" s="8" t="s">
        <v>573</v>
      </c>
      <c r="F4186" s="8" t="s">
        <v>30</v>
      </c>
    </row>
    <row r="4187" spans="1:6" ht="28.8">
      <c r="A4187" s="8">
        <v>5903</v>
      </c>
      <c r="B4187" s="8" t="s">
        <v>4875</v>
      </c>
      <c r="C4187" s="8">
        <v>1</v>
      </c>
      <c r="D4187" s="8" t="s">
        <v>5122</v>
      </c>
      <c r="E4187" s="8" t="s">
        <v>5123</v>
      </c>
      <c r="F4187" s="8" t="s">
        <v>30</v>
      </c>
    </row>
    <row r="4188" spans="1:6" ht="28.8">
      <c r="A4188" s="8">
        <v>926</v>
      </c>
      <c r="B4188" s="8" t="s">
        <v>4875</v>
      </c>
      <c r="C4188" s="8">
        <v>1</v>
      </c>
      <c r="D4188" s="8" t="s">
        <v>5124</v>
      </c>
      <c r="E4188" s="8" t="s">
        <v>4948</v>
      </c>
      <c r="F4188" s="8" t="s">
        <v>30</v>
      </c>
    </row>
    <row r="4189" spans="1:6" ht="43.2">
      <c r="A4189" s="8">
        <v>6006</v>
      </c>
      <c r="B4189" s="8" t="s">
        <v>4875</v>
      </c>
      <c r="C4189" s="8">
        <v>1</v>
      </c>
      <c r="D4189" s="8" t="s">
        <v>5125</v>
      </c>
      <c r="E4189" s="8" t="s">
        <v>5126</v>
      </c>
      <c r="F4189" s="8" t="s">
        <v>30</v>
      </c>
    </row>
    <row r="4190" spans="1:6" ht="28.8">
      <c r="A4190" s="8">
        <v>5997</v>
      </c>
      <c r="B4190" s="8" t="s">
        <v>4875</v>
      </c>
      <c r="C4190" s="8">
        <v>2</v>
      </c>
      <c r="D4190" s="8" t="s">
        <v>5127</v>
      </c>
      <c r="E4190" s="8" t="s">
        <v>5128</v>
      </c>
      <c r="F4190" s="8" t="s">
        <v>30</v>
      </c>
    </row>
    <row r="4191" spans="1:6" ht="28.8">
      <c r="A4191" s="8">
        <v>931</v>
      </c>
      <c r="B4191" s="8" t="s">
        <v>4875</v>
      </c>
      <c r="C4191" s="8">
        <v>1</v>
      </c>
      <c r="D4191" s="8" t="s">
        <v>5129</v>
      </c>
      <c r="E4191" s="8" t="s">
        <v>5130</v>
      </c>
      <c r="F4191" s="8" t="s">
        <v>30</v>
      </c>
    </row>
    <row r="4192" spans="1:6" ht="115.2">
      <c r="A4192" s="8">
        <v>34</v>
      </c>
      <c r="B4192" s="8" t="s">
        <v>4875</v>
      </c>
      <c r="C4192" s="8">
        <v>1</v>
      </c>
      <c r="D4192" s="8" t="s">
        <v>268</v>
      </c>
      <c r="E4192" s="8" t="s">
        <v>967</v>
      </c>
      <c r="F4192" s="8" t="s">
        <v>30</v>
      </c>
    </row>
    <row r="4193" spans="1:6" ht="72">
      <c r="A4193" s="8">
        <v>8869</v>
      </c>
      <c r="B4193" s="8" t="s">
        <v>4875</v>
      </c>
      <c r="C4193" s="8">
        <v>3</v>
      </c>
      <c r="D4193" s="8" t="s">
        <v>5131</v>
      </c>
      <c r="E4193" s="8" t="s">
        <v>573</v>
      </c>
      <c r="F4193" s="8" t="s">
        <v>30</v>
      </c>
    </row>
    <row r="4194" spans="1:6" ht="43.2">
      <c r="A4194" s="8">
        <v>6246</v>
      </c>
      <c r="B4194" s="8" t="s">
        <v>4875</v>
      </c>
      <c r="C4194" s="8">
        <v>3</v>
      </c>
      <c r="D4194" s="8" t="s">
        <v>5132</v>
      </c>
      <c r="E4194" s="8" t="s">
        <v>5133</v>
      </c>
      <c r="F4194" s="8" t="s">
        <v>30</v>
      </c>
    </row>
    <row r="4195" spans="1:6" ht="72">
      <c r="A4195" s="8">
        <v>5873</v>
      </c>
      <c r="B4195" s="8" t="s">
        <v>4875</v>
      </c>
      <c r="C4195" s="8">
        <v>1</v>
      </c>
      <c r="D4195" s="8" t="s">
        <v>5134</v>
      </c>
      <c r="E4195" s="8" t="s">
        <v>5135</v>
      </c>
      <c r="F4195" s="8" t="s">
        <v>30</v>
      </c>
    </row>
    <row r="4196" spans="1:6" ht="129.6">
      <c r="A4196" s="8">
        <v>8564</v>
      </c>
      <c r="B4196" s="8" t="s">
        <v>4875</v>
      </c>
      <c r="C4196" s="8">
        <v>1</v>
      </c>
      <c r="D4196" s="8" t="s">
        <v>5136</v>
      </c>
      <c r="E4196" s="8" t="s">
        <v>5137</v>
      </c>
      <c r="F4196" s="8" t="s">
        <v>30</v>
      </c>
    </row>
    <row r="4197" spans="1:6" ht="86.4">
      <c r="A4197" s="8">
        <v>8563</v>
      </c>
      <c r="B4197" s="8" t="s">
        <v>4875</v>
      </c>
      <c r="C4197" s="8">
        <v>3</v>
      </c>
      <c r="D4197" s="8" t="s">
        <v>5138</v>
      </c>
      <c r="E4197" s="8" t="s">
        <v>5139</v>
      </c>
      <c r="F4197" s="8" t="s">
        <v>30</v>
      </c>
    </row>
    <row r="4198" spans="1:6" ht="43.2">
      <c r="A4198" s="8">
        <v>8560</v>
      </c>
      <c r="B4198" s="8" t="s">
        <v>4875</v>
      </c>
      <c r="C4198" s="8">
        <v>5</v>
      </c>
      <c r="D4198" s="8" t="s">
        <v>5140</v>
      </c>
      <c r="E4198" s="8" t="s">
        <v>5141</v>
      </c>
      <c r="F4198" s="8" t="s">
        <v>30</v>
      </c>
    </row>
    <row r="4199" spans="1:6" ht="100.8">
      <c r="A4199" s="8">
        <v>8557</v>
      </c>
      <c r="B4199" s="8" t="s">
        <v>4875</v>
      </c>
      <c r="C4199" s="8">
        <v>1</v>
      </c>
      <c r="D4199" s="8" t="s">
        <v>5142</v>
      </c>
      <c r="E4199" s="8" t="s">
        <v>5143</v>
      </c>
      <c r="F4199" s="8" t="s">
        <v>30</v>
      </c>
    </row>
    <row r="4200" spans="1:6" ht="72">
      <c r="A4200" s="8">
        <v>8555</v>
      </c>
      <c r="B4200" s="8" t="s">
        <v>4875</v>
      </c>
      <c r="C4200" s="8">
        <v>1</v>
      </c>
      <c r="D4200" s="8" t="s">
        <v>5144</v>
      </c>
      <c r="E4200" s="8" t="s">
        <v>5145</v>
      </c>
      <c r="F4200" s="8" t="s">
        <v>30</v>
      </c>
    </row>
    <row r="4201" spans="1:6" ht="86.4">
      <c r="A4201" s="8">
        <v>8553</v>
      </c>
      <c r="B4201" s="8" t="s">
        <v>4875</v>
      </c>
      <c r="C4201" s="8">
        <v>1</v>
      </c>
      <c r="D4201" s="8" t="s">
        <v>5146</v>
      </c>
      <c r="E4201" s="8" t="s">
        <v>5147</v>
      </c>
      <c r="F4201" s="8" t="s">
        <v>30</v>
      </c>
    </row>
    <row r="4202" spans="1:6" ht="72">
      <c r="A4202" s="8">
        <v>8552</v>
      </c>
      <c r="B4202" s="8" t="s">
        <v>4875</v>
      </c>
      <c r="C4202" s="8">
        <v>3</v>
      </c>
      <c r="D4202" s="8" t="s">
        <v>5148</v>
      </c>
      <c r="E4202" s="8" t="s">
        <v>5149</v>
      </c>
      <c r="F4202" s="8" t="s">
        <v>30</v>
      </c>
    </row>
    <row r="4203" spans="1:6" ht="43.2">
      <c r="A4203" s="8">
        <v>2018</v>
      </c>
      <c r="B4203" s="8" t="s">
        <v>4875</v>
      </c>
      <c r="C4203" s="8">
        <v>4</v>
      </c>
      <c r="D4203" s="8" t="s">
        <v>5150</v>
      </c>
      <c r="E4203" s="8" t="s">
        <v>5151</v>
      </c>
      <c r="F4203" s="8" t="s">
        <v>30</v>
      </c>
    </row>
    <row r="4204" spans="1:6" ht="57.6">
      <c r="A4204" s="8">
        <v>8551</v>
      </c>
      <c r="B4204" s="8" t="s">
        <v>4875</v>
      </c>
      <c r="C4204" s="8">
        <v>5</v>
      </c>
      <c r="D4204" s="8" t="s">
        <v>5152</v>
      </c>
      <c r="E4204" s="8" t="s">
        <v>5153</v>
      </c>
      <c r="F4204" s="8" t="s">
        <v>30</v>
      </c>
    </row>
    <row r="4205" spans="1:6" ht="72">
      <c r="A4205" s="8">
        <v>8543</v>
      </c>
      <c r="B4205" s="8" t="s">
        <v>4875</v>
      </c>
      <c r="C4205" s="8">
        <v>1</v>
      </c>
      <c r="D4205" s="8" t="s">
        <v>5154</v>
      </c>
      <c r="E4205" s="8" t="s">
        <v>5155</v>
      </c>
      <c r="F4205" s="8" t="s">
        <v>30</v>
      </c>
    </row>
    <row r="4206" spans="1:6" ht="86.4">
      <c r="A4206" s="8">
        <v>6221</v>
      </c>
      <c r="B4206" s="8" t="s">
        <v>4875</v>
      </c>
      <c r="C4206" s="8">
        <v>1</v>
      </c>
      <c r="D4206" s="8" t="s">
        <v>5156</v>
      </c>
      <c r="E4206" s="8" t="s">
        <v>5157</v>
      </c>
      <c r="F4206" s="8" t="s">
        <v>30</v>
      </c>
    </row>
    <row r="4207" spans="1:6" ht="43.2">
      <c r="A4207" s="8">
        <v>862</v>
      </c>
      <c r="B4207" s="8" t="s">
        <v>4875</v>
      </c>
      <c r="C4207" s="8">
        <v>5</v>
      </c>
      <c r="D4207" s="8" t="s">
        <v>5158</v>
      </c>
      <c r="E4207" s="8" t="s">
        <v>5159</v>
      </c>
      <c r="F4207" s="8" t="s">
        <v>30</v>
      </c>
    </row>
    <row r="4208" spans="1:6" ht="86.4">
      <c r="A4208" s="8">
        <v>2012</v>
      </c>
      <c r="B4208" s="8" t="s">
        <v>4875</v>
      </c>
      <c r="C4208" s="8">
        <v>2</v>
      </c>
      <c r="D4208" s="8" t="s">
        <v>5160</v>
      </c>
      <c r="E4208" s="8" t="s">
        <v>5161</v>
      </c>
      <c r="F4208" s="8" t="s">
        <v>30</v>
      </c>
    </row>
    <row r="4209" spans="1:6" ht="57.6">
      <c r="A4209" s="8">
        <v>854</v>
      </c>
      <c r="B4209" s="8" t="s">
        <v>4875</v>
      </c>
      <c r="C4209" s="8">
        <v>3</v>
      </c>
      <c r="D4209" s="8" t="s">
        <v>5162</v>
      </c>
      <c r="E4209" s="8" t="s">
        <v>5163</v>
      </c>
      <c r="F4209" s="8" t="s">
        <v>30</v>
      </c>
    </row>
    <row r="4210" spans="1:6" ht="28.8">
      <c r="A4210" s="8">
        <v>5880</v>
      </c>
      <c r="B4210" s="8" t="s">
        <v>4875</v>
      </c>
      <c r="C4210" s="8">
        <v>4</v>
      </c>
      <c r="D4210" s="8" t="s">
        <v>5164</v>
      </c>
      <c r="E4210" s="8" t="s">
        <v>5165</v>
      </c>
      <c r="F4210" s="8" t="s">
        <v>30</v>
      </c>
    </row>
    <row r="4211" spans="1:6" ht="57.6">
      <c r="A4211" s="8">
        <v>6219</v>
      </c>
      <c r="B4211" s="8" t="s">
        <v>4875</v>
      </c>
      <c r="C4211" s="8">
        <v>4</v>
      </c>
      <c r="D4211" s="8" t="s">
        <v>5166</v>
      </c>
      <c r="E4211" s="8" t="s">
        <v>2436</v>
      </c>
      <c r="F4211" s="8" t="s">
        <v>30</v>
      </c>
    </row>
    <row r="4212" spans="1:6" ht="115.2">
      <c r="A4212" s="8">
        <v>8567</v>
      </c>
      <c r="B4212" s="8" t="s">
        <v>4875</v>
      </c>
      <c r="C4212" s="8">
        <v>2</v>
      </c>
      <c r="D4212" s="8" t="s">
        <v>5167</v>
      </c>
      <c r="E4212" s="8" t="s">
        <v>5168</v>
      </c>
      <c r="F4212" s="8" t="s">
        <v>30</v>
      </c>
    </row>
    <row r="4213" spans="1:6" ht="86.4">
      <c r="A4213" s="8">
        <v>8573</v>
      </c>
      <c r="B4213" s="8" t="s">
        <v>4875</v>
      </c>
      <c r="C4213" s="8">
        <v>2</v>
      </c>
      <c r="D4213" s="8" t="s">
        <v>5169</v>
      </c>
      <c r="E4213" s="8" t="s">
        <v>5170</v>
      </c>
      <c r="F4213" s="8" t="s">
        <v>30</v>
      </c>
    </row>
    <row r="4214" spans="1:6" ht="57.6">
      <c r="A4214" s="8">
        <v>8574</v>
      </c>
      <c r="B4214" s="8" t="s">
        <v>4875</v>
      </c>
      <c r="C4214" s="8">
        <v>5</v>
      </c>
      <c r="D4214" s="8" t="s">
        <v>5171</v>
      </c>
      <c r="E4214" s="8" t="s">
        <v>5172</v>
      </c>
      <c r="F4214" s="8" t="s">
        <v>30</v>
      </c>
    </row>
    <row r="4215" spans="1:6" ht="115.2">
      <c r="A4215" s="8">
        <v>835</v>
      </c>
      <c r="B4215" s="8" t="s">
        <v>4875</v>
      </c>
      <c r="C4215" s="8">
        <v>3</v>
      </c>
      <c r="D4215" s="8" t="s">
        <v>5173</v>
      </c>
      <c r="E4215" s="8" t="s">
        <v>5174</v>
      </c>
      <c r="F4215" s="8" t="s">
        <v>30</v>
      </c>
    </row>
    <row r="4216" spans="1:6">
      <c r="A4216" s="8">
        <v>9070</v>
      </c>
      <c r="B4216" s="8" t="s">
        <v>4875</v>
      </c>
      <c r="C4216" s="8">
        <v>5</v>
      </c>
      <c r="D4216" s="8" t="s">
        <v>5175</v>
      </c>
      <c r="E4216" s="8" t="s">
        <v>1444</v>
      </c>
      <c r="F4216" s="8" t="s">
        <v>30</v>
      </c>
    </row>
    <row r="4217" spans="1:6" ht="28.8">
      <c r="A4217" s="8">
        <v>8451</v>
      </c>
      <c r="B4217" s="8" t="s">
        <v>4875</v>
      </c>
      <c r="C4217" s="8">
        <v>3</v>
      </c>
      <c r="D4217" s="8" t="s">
        <v>5176</v>
      </c>
      <c r="E4217" s="8" t="s">
        <v>5177</v>
      </c>
      <c r="F4217" s="8" t="s">
        <v>30</v>
      </c>
    </row>
    <row r="4218" spans="1:6" ht="72">
      <c r="A4218" s="8">
        <v>833</v>
      </c>
      <c r="B4218" s="8" t="s">
        <v>4875</v>
      </c>
      <c r="C4218" s="8">
        <v>1</v>
      </c>
      <c r="D4218" s="8" t="s">
        <v>5178</v>
      </c>
      <c r="E4218" s="8" t="s">
        <v>5179</v>
      </c>
      <c r="F4218" s="8" t="s">
        <v>30</v>
      </c>
    </row>
    <row r="4219" spans="1:6" ht="129.6">
      <c r="A4219" s="8">
        <v>845</v>
      </c>
      <c r="B4219" s="8" t="s">
        <v>4875</v>
      </c>
      <c r="C4219" s="8">
        <v>2</v>
      </c>
      <c r="D4219" s="8" t="s">
        <v>5180</v>
      </c>
      <c r="E4219" s="8" t="s">
        <v>5181</v>
      </c>
      <c r="F4219" s="8" t="s">
        <v>30</v>
      </c>
    </row>
    <row r="4220" spans="1:6" ht="86.4">
      <c r="A4220" s="8">
        <v>853</v>
      </c>
      <c r="B4220" s="8" t="s">
        <v>4875</v>
      </c>
      <c r="C4220" s="8">
        <v>1</v>
      </c>
      <c r="D4220" s="8" t="s">
        <v>5182</v>
      </c>
      <c r="E4220" s="8" t="s">
        <v>5183</v>
      </c>
      <c r="F4220" s="8" t="s">
        <v>30</v>
      </c>
    </row>
    <row r="4221" spans="1:6" ht="28.8">
      <c r="A4221" s="8">
        <v>9076</v>
      </c>
      <c r="B4221" s="8" t="s">
        <v>4875</v>
      </c>
      <c r="C4221" s="8">
        <v>1</v>
      </c>
      <c r="D4221" s="8" t="s">
        <v>5184</v>
      </c>
      <c r="E4221" s="8" t="s">
        <v>1186</v>
      </c>
      <c r="F4221" s="8" t="s">
        <v>30</v>
      </c>
    </row>
    <row r="4222" spans="1:6" ht="28.8">
      <c r="A4222" s="8">
        <v>2057</v>
      </c>
      <c r="B4222" s="8" t="s">
        <v>4875</v>
      </c>
      <c r="C4222" s="8">
        <v>5</v>
      </c>
      <c r="D4222" s="8" t="s">
        <v>5185</v>
      </c>
      <c r="E4222" s="8" t="s">
        <v>5186</v>
      </c>
      <c r="F4222" s="8" t="s">
        <v>30</v>
      </c>
    </row>
    <row r="4223" spans="1:6" ht="100.8">
      <c r="A4223" s="8">
        <v>841</v>
      </c>
      <c r="B4223" s="8" t="s">
        <v>4875</v>
      </c>
      <c r="C4223" s="8">
        <v>1</v>
      </c>
      <c r="D4223" s="8" t="s">
        <v>5187</v>
      </c>
      <c r="E4223" s="8" t="s">
        <v>5188</v>
      </c>
      <c r="F4223" s="8" t="s">
        <v>30</v>
      </c>
    </row>
    <row r="4224" spans="1:6" ht="43.2">
      <c r="A4224" s="8">
        <v>6230</v>
      </c>
      <c r="B4224" s="8" t="s">
        <v>4875</v>
      </c>
      <c r="C4224" s="8">
        <v>3</v>
      </c>
      <c r="D4224" s="8" t="s">
        <v>5189</v>
      </c>
      <c r="E4224" s="8" t="s">
        <v>5190</v>
      </c>
      <c r="F4224" s="8" t="s">
        <v>30</v>
      </c>
    </row>
    <row r="4225" spans="1:6" ht="28.8">
      <c r="A4225" s="8">
        <v>2136</v>
      </c>
      <c r="B4225" s="8" t="s">
        <v>4875</v>
      </c>
      <c r="C4225" s="8">
        <v>1</v>
      </c>
      <c r="D4225" s="8" t="s">
        <v>5191</v>
      </c>
      <c r="E4225" s="8" t="s">
        <v>5192</v>
      </c>
      <c r="F4225" s="8" t="s">
        <v>30</v>
      </c>
    </row>
    <row r="4226" spans="1:6" ht="72">
      <c r="A4226" s="8">
        <v>5883</v>
      </c>
      <c r="B4226" s="8" t="s">
        <v>4875</v>
      </c>
      <c r="C4226" s="8">
        <v>4</v>
      </c>
      <c r="D4226" s="8" t="s">
        <v>5193</v>
      </c>
      <c r="E4226" s="8" t="s">
        <v>480</v>
      </c>
      <c r="F4226" s="8" t="s">
        <v>30</v>
      </c>
    </row>
    <row r="4227" spans="1:6" ht="115.2">
      <c r="A4227" s="8">
        <v>8587</v>
      </c>
      <c r="B4227" s="8" t="s">
        <v>4875</v>
      </c>
      <c r="C4227" s="8">
        <v>2</v>
      </c>
      <c r="D4227" s="8" t="s">
        <v>5194</v>
      </c>
      <c r="E4227" s="8" t="s">
        <v>5195</v>
      </c>
      <c r="F4227" s="8" t="s">
        <v>30</v>
      </c>
    </row>
    <row r="4228" spans="1:6" ht="172.8">
      <c r="A4228" s="8">
        <v>8582</v>
      </c>
      <c r="B4228" s="8" t="s">
        <v>4875</v>
      </c>
      <c r="C4228" s="8">
        <v>1</v>
      </c>
      <c r="D4228" s="8" t="s">
        <v>5196</v>
      </c>
      <c r="E4228" s="8" t="s">
        <v>5197</v>
      </c>
      <c r="F4228" s="8" t="s">
        <v>30</v>
      </c>
    </row>
    <row r="4229" spans="1:6" ht="172.8">
      <c r="A4229" s="8">
        <v>8580</v>
      </c>
      <c r="B4229" s="8" t="s">
        <v>4875</v>
      </c>
      <c r="C4229" s="8">
        <v>1</v>
      </c>
      <c r="D4229" s="8" t="s">
        <v>5198</v>
      </c>
      <c r="E4229" s="8" t="s">
        <v>5199</v>
      </c>
      <c r="F4229" s="8" t="s">
        <v>30</v>
      </c>
    </row>
    <row r="4230" spans="1:6" ht="43.2">
      <c r="A4230" s="8">
        <v>871</v>
      </c>
      <c r="B4230" s="8" t="s">
        <v>4875</v>
      </c>
      <c r="C4230" s="8">
        <v>3</v>
      </c>
      <c r="D4230" s="8" t="s">
        <v>5200</v>
      </c>
      <c r="E4230" s="8" t="s">
        <v>5201</v>
      </c>
      <c r="F4230" s="8" t="s">
        <v>30</v>
      </c>
    </row>
    <row r="4231" spans="1:6" ht="115.2">
      <c r="A4231" s="8">
        <v>8497</v>
      </c>
      <c r="B4231" s="8" t="s">
        <v>4875</v>
      </c>
      <c r="C4231" s="8">
        <v>2</v>
      </c>
      <c r="D4231" s="8" t="s">
        <v>5202</v>
      </c>
      <c r="E4231" s="8" t="s">
        <v>5203</v>
      </c>
      <c r="F4231" s="8" t="s">
        <v>30</v>
      </c>
    </row>
    <row r="4232" spans="1:6" ht="100.8">
      <c r="A4232" s="8">
        <v>69</v>
      </c>
      <c r="B4232" s="8" t="s">
        <v>4875</v>
      </c>
      <c r="C4232" s="8">
        <v>1</v>
      </c>
      <c r="D4232" s="8" t="s">
        <v>275</v>
      </c>
      <c r="E4232" s="8" t="s">
        <v>32</v>
      </c>
      <c r="F4232" s="8" t="s">
        <v>30</v>
      </c>
    </row>
    <row r="4233" spans="1:6" ht="43.2">
      <c r="A4233" s="8">
        <v>7980</v>
      </c>
      <c r="B4233" s="8" t="s">
        <v>4875</v>
      </c>
      <c r="C4233" s="8">
        <v>5</v>
      </c>
      <c r="D4233" s="8" t="s">
        <v>5204</v>
      </c>
      <c r="E4233" s="8" t="s">
        <v>5205</v>
      </c>
      <c r="F4233" s="8" t="s">
        <v>30</v>
      </c>
    </row>
    <row r="4234" spans="1:6">
      <c r="A4234" s="8">
        <v>7979</v>
      </c>
      <c r="B4234" s="8" t="s">
        <v>4875</v>
      </c>
      <c r="C4234" s="8">
        <v>5</v>
      </c>
      <c r="D4234" s="8" t="s">
        <v>5206</v>
      </c>
      <c r="E4234" s="8" t="s">
        <v>633</v>
      </c>
      <c r="F4234" s="8" t="s">
        <v>30</v>
      </c>
    </row>
    <row r="4235" spans="1:6">
      <c r="A4235" s="8">
        <v>5399</v>
      </c>
      <c r="B4235" s="8" t="s">
        <v>4875</v>
      </c>
      <c r="C4235" s="8">
        <v>3</v>
      </c>
      <c r="D4235" s="8" t="s">
        <v>5207</v>
      </c>
      <c r="E4235" s="8" t="s">
        <v>12</v>
      </c>
      <c r="F4235" s="8" t="s">
        <v>30</v>
      </c>
    </row>
    <row r="4236" spans="1:6" ht="43.2">
      <c r="A4236" s="8">
        <v>6353</v>
      </c>
      <c r="B4236" s="8" t="s">
        <v>4875</v>
      </c>
      <c r="C4236" s="8">
        <v>4</v>
      </c>
      <c r="D4236" s="8" t="s">
        <v>5208</v>
      </c>
      <c r="E4236" s="8" t="s">
        <v>5209</v>
      </c>
      <c r="F4236" s="8" t="s">
        <v>30</v>
      </c>
    </row>
    <row r="4237" spans="1:6" ht="43.2">
      <c r="A4237" s="8">
        <v>5370</v>
      </c>
      <c r="B4237" s="8" t="s">
        <v>4875</v>
      </c>
      <c r="C4237" s="8">
        <v>5</v>
      </c>
      <c r="D4237" s="8" t="s">
        <v>5210</v>
      </c>
      <c r="E4237" s="8" t="s">
        <v>5211</v>
      </c>
      <c r="F4237" s="8" t="s">
        <v>30</v>
      </c>
    </row>
    <row r="4238" spans="1:6" ht="28.8">
      <c r="A4238" s="8">
        <v>5363</v>
      </c>
      <c r="B4238" s="8" t="s">
        <v>4875</v>
      </c>
      <c r="C4238" s="8">
        <v>4</v>
      </c>
      <c r="D4238" s="8" t="s">
        <v>5212</v>
      </c>
      <c r="E4238" s="8" t="s">
        <v>749</v>
      </c>
      <c r="F4238" s="8" t="s">
        <v>30</v>
      </c>
    </row>
    <row r="4239" spans="1:6" ht="43.2">
      <c r="A4239" s="8">
        <v>77</v>
      </c>
      <c r="B4239" s="8" t="s">
        <v>4875</v>
      </c>
      <c r="C4239" s="8">
        <v>4</v>
      </c>
      <c r="D4239" s="8" t="s">
        <v>277</v>
      </c>
      <c r="E4239" s="8" t="s">
        <v>5213</v>
      </c>
      <c r="F4239" s="8" t="s">
        <v>30</v>
      </c>
    </row>
    <row r="4240" spans="1:6">
      <c r="A4240" s="8">
        <v>8011</v>
      </c>
      <c r="B4240" s="8" t="s">
        <v>4875</v>
      </c>
      <c r="C4240" s="8">
        <v>1</v>
      </c>
      <c r="D4240" s="8" t="s">
        <v>5214</v>
      </c>
      <c r="E4240" s="8" t="s">
        <v>5215</v>
      </c>
      <c r="F4240" s="8" t="s">
        <v>30</v>
      </c>
    </row>
    <row r="4241" spans="1:6" ht="57.6">
      <c r="A4241" s="8">
        <v>6284</v>
      </c>
      <c r="B4241" s="8" t="s">
        <v>4875</v>
      </c>
      <c r="C4241" s="8">
        <v>1</v>
      </c>
      <c r="D4241" s="8" t="s">
        <v>5216</v>
      </c>
      <c r="E4241" s="8" t="s">
        <v>5217</v>
      </c>
      <c r="F4241" s="8" t="s">
        <v>30</v>
      </c>
    </row>
    <row r="4242" spans="1:6" ht="43.2">
      <c r="A4242" s="8">
        <v>7907</v>
      </c>
      <c r="B4242" s="8" t="s">
        <v>4875</v>
      </c>
      <c r="C4242" s="8">
        <v>2</v>
      </c>
      <c r="D4242" s="8" t="s">
        <v>5218</v>
      </c>
      <c r="E4242" s="8" t="s">
        <v>5219</v>
      </c>
      <c r="F4242" s="8" t="s">
        <v>30</v>
      </c>
    </row>
    <row r="4243" spans="1:6" ht="72">
      <c r="A4243" s="8">
        <v>8444</v>
      </c>
      <c r="B4243" s="8" t="s">
        <v>4875</v>
      </c>
      <c r="C4243" s="8">
        <v>5</v>
      </c>
      <c r="D4243" s="8" t="s">
        <v>5220</v>
      </c>
      <c r="E4243" s="8" t="s">
        <v>5221</v>
      </c>
      <c r="F4243" s="8" t="s">
        <v>30</v>
      </c>
    </row>
    <row r="4244" spans="1:6" ht="57.6">
      <c r="A4244" s="8">
        <v>8438</v>
      </c>
      <c r="B4244" s="8" t="s">
        <v>4875</v>
      </c>
      <c r="C4244" s="8">
        <v>1</v>
      </c>
      <c r="D4244" s="8" t="s">
        <v>5222</v>
      </c>
      <c r="E4244" s="8" t="s">
        <v>5223</v>
      </c>
      <c r="F4244" s="8" t="s">
        <v>30</v>
      </c>
    </row>
    <row r="4245" spans="1:6" ht="57.6">
      <c r="A4245" s="8">
        <v>2036</v>
      </c>
      <c r="B4245" s="8" t="s">
        <v>4875</v>
      </c>
      <c r="C4245" s="8">
        <v>1</v>
      </c>
      <c r="D4245" s="8" t="s">
        <v>5224</v>
      </c>
      <c r="E4245" s="8" t="s">
        <v>5225</v>
      </c>
      <c r="F4245" s="8" t="s">
        <v>30</v>
      </c>
    </row>
    <row r="4246" spans="1:6" ht="43.2">
      <c r="A4246" s="8">
        <v>6235</v>
      </c>
      <c r="B4246" s="8" t="s">
        <v>4875</v>
      </c>
      <c r="C4246" s="8">
        <v>5</v>
      </c>
      <c r="D4246" s="8" t="s">
        <v>5226</v>
      </c>
      <c r="E4246" s="8" t="s">
        <v>1977</v>
      </c>
      <c r="F4246" s="8" t="s">
        <v>30</v>
      </c>
    </row>
    <row r="4247" spans="1:6" ht="57.6">
      <c r="A4247" s="8">
        <v>5874</v>
      </c>
      <c r="B4247" s="8" t="s">
        <v>4875</v>
      </c>
      <c r="C4247" s="8">
        <v>3</v>
      </c>
      <c r="D4247" s="8" t="s">
        <v>5227</v>
      </c>
      <c r="E4247" s="8" t="s">
        <v>5228</v>
      </c>
      <c r="F4247" s="8" t="s">
        <v>30</v>
      </c>
    </row>
    <row r="4248" spans="1:6" ht="57.6">
      <c r="A4248" s="8">
        <v>8429</v>
      </c>
      <c r="B4248" s="8" t="s">
        <v>4875</v>
      </c>
      <c r="C4248" s="8">
        <v>2</v>
      </c>
      <c r="D4248" s="8" t="s">
        <v>5229</v>
      </c>
      <c r="E4248" s="8" t="s">
        <v>5230</v>
      </c>
      <c r="F4248" s="8" t="s">
        <v>30</v>
      </c>
    </row>
    <row r="4249" spans="1:6" ht="43.2">
      <c r="A4249" s="8">
        <v>8428</v>
      </c>
      <c r="B4249" s="8" t="s">
        <v>4875</v>
      </c>
      <c r="C4249" s="8">
        <v>1</v>
      </c>
      <c r="D4249" s="8" t="s">
        <v>5231</v>
      </c>
      <c r="E4249" s="8" t="s">
        <v>5232</v>
      </c>
      <c r="F4249" s="8" t="s">
        <v>30</v>
      </c>
    </row>
    <row r="4250" spans="1:6" ht="43.2">
      <c r="A4250" s="8">
        <v>2039</v>
      </c>
      <c r="B4250" s="8" t="s">
        <v>4875</v>
      </c>
      <c r="C4250" s="8">
        <v>1</v>
      </c>
      <c r="D4250" s="8" t="s">
        <v>5233</v>
      </c>
      <c r="E4250" s="8" t="s">
        <v>5234</v>
      </c>
      <c r="F4250" s="8" t="s">
        <v>30</v>
      </c>
    </row>
    <row r="4251" spans="1:6" ht="28.8">
      <c r="A4251" s="8">
        <v>8441</v>
      </c>
      <c r="B4251" s="8" t="s">
        <v>4875</v>
      </c>
      <c r="C4251" s="8">
        <v>2</v>
      </c>
      <c r="D4251" s="8" t="s">
        <v>5235</v>
      </c>
      <c r="E4251" s="8" t="s">
        <v>12</v>
      </c>
      <c r="F4251" s="8" t="s">
        <v>30</v>
      </c>
    </row>
    <row r="4252" spans="1:6" ht="28.8">
      <c r="A4252" s="8">
        <v>2051</v>
      </c>
      <c r="B4252" s="8" t="s">
        <v>4875</v>
      </c>
      <c r="C4252" s="8">
        <v>4</v>
      </c>
      <c r="D4252" s="8" t="s">
        <v>5236</v>
      </c>
      <c r="E4252" s="8" t="s">
        <v>5237</v>
      </c>
      <c r="F4252" s="8" t="s">
        <v>30</v>
      </c>
    </row>
    <row r="4253" spans="1:6" ht="43.2">
      <c r="A4253" s="8">
        <v>6346</v>
      </c>
      <c r="B4253" s="8" t="s">
        <v>4875</v>
      </c>
      <c r="C4253" s="8">
        <v>5</v>
      </c>
      <c r="D4253" s="8" t="s">
        <v>5238</v>
      </c>
      <c r="E4253" s="8" t="s">
        <v>5239</v>
      </c>
      <c r="F4253" s="8" t="s">
        <v>30</v>
      </c>
    </row>
    <row r="4254" spans="1:6" ht="43.2">
      <c r="A4254" s="8">
        <v>125</v>
      </c>
      <c r="B4254" s="8" t="s">
        <v>4875</v>
      </c>
      <c r="C4254" s="8">
        <v>1</v>
      </c>
      <c r="D4254" s="8" t="s">
        <v>5240</v>
      </c>
      <c r="E4254" s="8" t="s">
        <v>5241</v>
      </c>
      <c r="F4254" s="8" t="s">
        <v>30</v>
      </c>
    </row>
    <row r="4255" spans="1:6" ht="28.8">
      <c r="A4255" s="8">
        <v>2192</v>
      </c>
      <c r="B4255" s="8" t="s">
        <v>4875</v>
      </c>
      <c r="C4255" s="8">
        <v>1</v>
      </c>
      <c r="D4255" s="8" t="s">
        <v>5242</v>
      </c>
      <c r="E4255" s="8" t="s">
        <v>594</v>
      </c>
      <c r="F4255" s="8" t="s">
        <v>30</v>
      </c>
    </row>
    <row r="4256" spans="1:6" ht="43.2">
      <c r="A4256" s="8">
        <v>7970</v>
      </c>
      <c r="B4256" s="8" t="s">
        <v>4875</v>
      </c>
      <c r="C4256" s="8">
        <v>4</v>
      </c>
      <c r="D4256" s="8" t="s">
        <v>5243</v>
      </c>
      <c r="E4256" s="8" t="s">
        <v>5244</v>
      </c>
      <c r="F4256" s="8" t="s">
        <v>30</v>
      </c>
    </row>
    <row r="4257" spans="1:6" ht="28.8">
      <c r="A4257" s="8">
        <v>9463</v>
      </c>
      <c r="B4257" s="8" t="s">
        <v>4875</v>
      </c>
      <c r="C4257" s="8">
        <v>4</v>
      </c>
      <c r="D4257" s="8" t="s">
        <v>5245</v>
      </c>
      <c r="E4257" s="8" t="s">
        <v>5246</v>
      </c>
      <c r="F4257" s="8" t="s">
        <v>30</v>
      </c>
    </row>
    <row r="4258" spans="1:6" ht="57.6">
      <c r="A4258" s="8">
        <v>6303</v>
      </c>
      <c r="B4258" s="8" t="s">
        <v>4875</v>
      </c>
      <c r="C4258" s="8">
        <v>3</v>
      </c>
      <c r="D4258" s="8" t="s">
        <v>5247</v>
      </c>
      <c r="E4258" s="8" t="s">
        <v>5248</v>
      </c>
      <c r="F4258" s="8" t="s">
        <v>30</v>
      </c>
    </row>
    <row r="4259" spans="1:6">
      <c r="A4259" s="8">
        <v>2215</v>
      </c>
      <c r="B4259" s="8" t="s">
        <v>4875</v>
      </c>
      <c r="C4259" s="8">
        <v>3</v>
      </c>
      <c r="D4259" s="8" t="s">
        <v>5249</v>
      </c>
      <c r="E4259" s="8" t="s">
        <v>12</v>
      </c>
      <c r="F4259" s="8" t="s">
        <v>30</v>
      </c>
    </row>
    <row r="4260" spans="1:6" ht="72">
      <c r="A4260" s="8">
        <v>85</v>
      </c>
      <c r="B4260" s="8" t="s">
        <v>4875</v>
      </c>
      <c r="C4260" s="8">
        <v>5</v>
      </c>
      <c r="D4260" s="8" t="s">
        <v>278</v>
      </c>
      <c r="E4260" s="8" t="s">
        <v>5250</v>
      </c>
      <c r="F4260" s="8" t="s">
        <v>30</v>
      </c>
    </row>
    <row r="4261" spans="1:6" ht="28.8">
      <c r="A4261" s="8">
        <v>7953</v>
      </c>
      <c r="B4261" s="8" t="s">
        <v>4875</v>
      </c>
      <c r="C4261" s="8">
        <v>2</v>
      </c>
      <c r="D4261" s="8" t="s">
        <v>5251</v>
      </c>
      <c r="E4261" s="8" t="s">
        <v>5252</v>
      </c>
      <c r="F4261" s="8" t="s">
        <v>30</v>
      </c>
    </row>
    <row r="4262" spans="1:6" ht="28.8">
      <c r="A4262" s="8">
        <v>6343</v>
      </c>
      <c r="B4262" s="8" t="s">
        <v>4875</v>
      </c>
      <c r="C4262" s="8">
        <v>4</v>
      </c>
      <c r="D4262" s="8" t="s">
        <v>5253</v>
      </c>
      <c r="E4262" s="8" t="s">
        <v>5254</v>
      </c>
      <c r="F4262" s="8" t="s">
        <v>30</v>
      </c>
    </row>
    <row r="4263" spans="1:6" ht="28.8">
      <c r="A4263" s="8">
        <v>7952</v>
      </c>
      <c r="B4263" s="8" t="s">
        <v>4875</v>
      </c>
      <c r="C4263" s="8">
        <v>5</v>
      </c>
      <c r="D4263" s="8" t="s">
        <v>5255</v>
      </c>
      <c r="E4263" s="8" t="s">
        <v>5256</v>
      </c>
      <c r="F4263" s="8" t="s">
        <v>30</v>
      </c>
    </row>
    <row r="4264" spans="1:6" ht="72">
      <c r="A4264" s="8">
        <v>5832</v>
      </c>
      <c r="B4264" s="8" t="s">
        <v>4875</v>
      </c>
      <c r="C4264" s="8">
        <v>1</v>
      </c>
      <c r="D4264" s="8" t="s">
        <v>5257</v>
      </c>
      <c r="E4264" s="8" t="s">
        <v>5258</v>
      </c>
      <c r="F4264" s="8" t="s">
        <v>30</v>
      </c>
    </row>
    <row r="4265" spans="1:6">
      <c r="A4265" s="8">
        <v>2187</v>
      </c>
      <c r="B4265" s="8" t="s">
        <v>4875</v>
      </c>
      <c r="C4265" s="8">
        <v>5</v>
      </c>
      <c r="D4265" s="8" t="s">
        <v>5259</v>
      </c>
      <c r="E4265" s="8" t="s">
        <v>5260</v>
      </c>
      <c r="F4265" s="8" t="s">
        <v>30</v>
      </c>
    </row>
    <row r="4266" spans="1:6" ht="86.4">
      <c r="A4266" s="8">
        <v>90</v>
      </c>
      <c r="B4266" s="8" t="s">
        <v>4875</v>
      </c>
      <c r="C4266" s="8">
        <v>1</v>
      </c>
      <c r="D4266" s="8" t="s">
        <v>266</v>
      </c>
      <c r="E4266" s="8" t="s">
        <v>10</v>
      </c>
      <c r="F4266" s="8" t="s">
        <v>30</v>
      </c>
    </row>
    <row r="4267" spans="1:6" ht="28.8">
      <c r="A4267" s="8">
        <v>6315</v>
      </c>
      <c r="B4267" s="8" t="s">
        <v>4875</v>
      </c>
      <c r="C4267" s="8">
        <v>5</v>
      </c>
      <c r="D4267" s="8" t="s">
        <v>5261</v>
      </c>
      <c r="E4267" s="8" t="s">
        <v>5262</v>
      </c>
      <c r="F4267" s="8" t="s">
        <v>30</v>
      </c>
    </row>
    <row r="4268" spans="1:6" ht="57.6">
      <c r="A4268" s="8">
        <v>5827</v>
      </c>
      <c r="B4268" s="8" t="s">
        <v>4875</v>
      </c>
      <c r="C4268" s="8">
        <v>1</v>
      </c>
      <c r="D4268" s="8" t="s">
        <v>5263</v>
      </c>
      <c r="E4268" s="8" t="s">
        <v>3016</v>
      </c>
      <c r="F4268" s="8" t="s">
        <v>30</v>
      </c>
    </row>
    <row r="4269" spans="1:6" ht="43.2">
      <c r="A4269" s="8">
        <v>102</v>
      </c>
      <c r="B4269" s="8" t="s">
        <v>4875</v>
      </c>
      <c r="C4269" s="8">
        <v>3</v>
      </c>
      <c r="D4269" s="8" t="s">
        <v>5264</v>
      </c>
      <c r="E4269" s="8" t="s">
        <v>5265</v>
      </c>
      <c r="F4269" s="8" t="s">
        <v>30</v>
      </c>
    </row>
    <row r="4270" spans="1:6" ht="57.6">
      <c r="A4270" s="8">
        <v>114</v>
      </c>
      <c r="B4270" s="8" t="s">
        <v>4875</v>
      </c>
      <c r="C4270" s="8">
        <v>1</v>
      </c>
      <c r="D4270" s="8" t="s">
        <v>5266</v>
      </c>
      <c r="E4270" s="8" t="s">
        <v>5267</v>
      </c>
      <c r="F4270" s="8" t="s">
        <v>30</v>
      </c>
    </row>
    <row r="4271" spans="1:6" ht="28.8">
      <c r="A4271" s="8">
        <v>7945</v>
      </c>
      <c r="B4271" s="8" t="s">
        <v>4875</v>
      </c>
      <c r="C4271" s="8">
        <v>1</v>
      </c>
      <c r="D4271" s="8" t="s">
        <v>5268</v>
      </c>
      <c r="E4271" s="8" t="s">
        <v>5269</v>
      </c>
      <c r="F4271" s="8" t="s">
        <v>30</v>
      </c>
    </row>
    <row r="4272" spans="1:6" ht="43.2">
      <c r="A4272" s="8">
        <v>3074</v>
      </c>
      <c r="B4272" s="8" t="s">
        <v>4875</v>
      </c>
      <c r="C4272" s="8">
        <v>1</v>
      </c>
      <c r="D4272" s="8" t="s">
        <v>5270</v>
      </c>
      <c r="E4272" s="8" t="s">
        <v>5271</v>
      </c>
      <c r="F4272" s="8" t="s">
        <v>30</v>
      </c>
    </row>
    <row r="4273" spans="1:6" ht="72">
      <c r="A4273" s="8">
        <v>9803</v>
      </c>
      <c r="B4273" s="8" t="s">
        <v>4875</v>
      </c>
      <c r="C4273" s="8">
        <v>1</v>
      </c>
      <c r="D4273" s="8" t="s">
        <v>5272</v>
      </c>
      <c r="E4273" s="8" t="s">
        <v>1310</v>
      </c>
      <c r="F4273" s="8" t="s">
        <v>30</v>
      </c>
    </row>
    <row r="4274" spans="1:6" ht="28.8">
      <c r="A4274" s="8">
        <v>5904</v>
      </c>
      <c r="B4274" s="8" t="s">
        <v>4875</v>
      </c>
      <c r="C4274" s="8">
        <v>5</v>
      </c>
      <c r="D4274" s="8" t="s">
        <v>5273</v>
      </c>
      <c r="E4274" s="8" t="s">
        <v>5274</v>
      </c>
      <c r="F4274" s="8" t="s">
        <v>30</v>
      </c>
    </row>
    <row r="4275" spans="1:6">
      <c r="A4275" s="8">
        <v>9429</v>
      </c>
      <c r="B4275" s="8" t="s">
        <v>4875</v>
      </c>
      <c r="C4275" s="8">
        <v>5</v>
      </c>
      <c r="D4275" s="8" t="s">
        <v>5275</v>
      </c>
      <c r="E4275" s="8" t="s">
        <v>2868</v>
      </c>
      <c r="F4275" s="8" t="s">
        <v>30</v>
      </c>
    </row>
    <row r="4276" spans="1:6" ht="43.2">
      <c r="A4276" s="8">
        <v>5279</v>
      </c>
      <c r="B4276" s="8" t="s">
        <v>4875</v>
      </c>
      <c r="C4276" s="8">
        <v>4</v>
      </c>
      <c r="D4276" s="8" t="s">
        <v>5276</v>
      </c>
      <c r="E4276" s="8" t="s">
        <v>5277</v>
      </c>
      <c r="F4276" s="8" t="s">
        <v>30</v>
      </c>
    </row>
    <row r="4277" spans="1:6">
      <c r="A4277" s="8">
        <v>7625</v>
      </c>
      <c r="B4277" s="8" t="s">
        <v>4875</v>
      </c>
      <c r="C4277" s="8">
        <v>5</v>
      </c>
      <c r="D4277" s="8" t="s">
        <v>5278</v>
      </c>
      <c r="E4277" s="8" t="s">
        <v>633</v>
      </c>
      <c r="F4277" s="8" t="s">
        <v>30</v>
      </c>
    </row>
    <row r="4278" spans="1:6" ht="28.8">
      <c r="A4278" s="8">
        <v>3595</v>
      </c>
      <c r="B4278" s="8" t="s">
        <v>4875</v>
      </c>
      <c r="C4278" s="8">
        <v>3</v>
      </c>
      <c r="D4278" s="8" t="s">
        <v>5279</v>
      </c>
      <c r="E4278" s="8" t="s">
        <v>5280</v>
      </c>
      <c r="F4278" s="8" t="s">
        <v>30</v>
      </c>
    </row>
    <row r="4279" spans="1:6" ht="28.8">
      <c r="A4279" s="8">
        <v>3130</v>
      </c>
      <c r="B4279" s="8" t="s">
        <v>4875</v>
      </c>
      <c r="C4279" s="8">
        <v>1</v>
      </c>
      <c r="D4279" s="8" t="s">
        <v>5281</v>
      </c>
      <c r="E4279" s="8" t="s">
        <v>5282</v>
      </c>
      <c r="F4279" s="8" t="s">
        <v>30</v>
      </c>
    </row>
    <row r="4280" spans="1:6" ht="43.2">
      <c r="A4280" s="8">
        <v>6737</v>
      </c>
      <c r="B4280" s="8" t="s">
        <v>4875</v>
      </c>
      <c r="C4280" s="8">
        <v>5</v>
      </c>
      <c r="D4280" s="8" t="s">
        <v>5283</v>
      </c>
      <c r="E4280" s="8" t="s">
        <v>5284</v>
      </c>
      <c r="F4280" s="8" t="s">
        <v>30</v>
      </c>
    </row>
    <row r="4281" spans="1:6" ht="28.8">
      <c r="A4281" s="8">
        <v>3630</v>
      </c>
      <c r="B4281" s="8" t="s">
        <v>4875</v>
      </c>
      <c r="C4281" s="8">
        <v>5</v>
      </c>
      <c r="D4281" s="8" t="s">
        <v>5285</v>
      </c>
      <c r="E4281" s="8" t="s">
        <v>5286</v>
      </c>
      <c r="F4281" s="8" t="s">
        <v>30</v>
      </c>
    </row>
    <row r="4282" spans="1:6" ht="43.2">
      <c r="A4282" s="8">
        <v>4221</v>
      </c>
      <c r="B4282" s="8" t="s">
        <v>4875</v>
      </c>
      <c r="C4282" s="8">
        <v>4</v>
      </c>
      <c r="D4282" s="8" t="s">
        <v>5287</v>
      </c>
      <c r="E4282" s="8" t="s">
        <v>5288</v>
      </c>
      <c r="F4282" s="8" t="s">
        <v>30</v>
      </c>
    </row>
    <row r="4283" spans="1:6">
      <c r="A4283" s="8">
        <v>3613</v>
      </c>
      <c r="B4283" s="8" t="s">
        <v>4875</v>
      </c>
      <c r="C4283" s="8">
        <v>5</v>
      </c>
      <c r="D4283" s="8" t="s">
        <v>5289</v>
      </c>
      <c r="E4283" s="8" t="s">
        <v>633</v>
      </c>
      <c r="F4283" s="8" t="s">
        <v>30</v>
      </c>
    </row>
    <row r="4284" spans="1:6" ht="28.8">
      <c r="A4284" s="8">
        <v>6426</v>
      </c>
      <c r="B4284" s="8" t="s">
        <v>4875</v>
      </c>
      <c r="C4284" s="8">
        <v>1</v>
      </c>
      <c r="D4284" s="8" t="s">
        <v>5290</v>
      </c>
      <c r="E4284" s="8" t="s">
        <v>5291</v>
      </c>
      <c r="F4284" s="8" t="s">
        <v>30</v>
      </c>
    </row>
    <row r="4285" spans="1:6" ht="72">
      <c r="A4285" s="8">
        <v>7619</v>
      </c>
      <c r="B4285" s="8" t="s">
        <v>4875</v>
      </c>
      <c r="C4285" s="8">
        <v>4</v>
      </c>
      <c r="D4285" s="8" t="s">
        <v>5292</v>
      </c>
      <c r="E4285" s="8" t="s">
        <v>5293</v>
      </c>
      <c r="F4285" s="8" t="s">
        <v>30</v>
      </c>
    </row>
    <row r="4286" spans="1:6" ht="43.2">
      <c r="A4286" s="8">
        <v>3603</v>
      </c>
      <c r="B4286" s="8" t="s">
        <v>4875</v>
      </c>
      <c r="C4286" s="8">
        <v>5</v>
      </c>
      <c r="D4286" s="8" t="s">
        <v>5294</v>
      </c>
      <c r="E4286" s="8" t="s">
        <v>5295</v>
      </c>
      <c r="F4286" s="8" t="s">
        <v>30</v>
      </c>
    </row>
    <row r="4287" spans="1:6" ht="72">
      <c r="A4287" s="8">
        <v>3600</v>
      </c>
      <c r="B4287" s="8" t="s">
        <v>4875</v>
      </c>
      <c r="C4287" s="8">
        <v>3</v>
      </c>
      <c r="D4287" s="8" t="s">
        <v>5296</v>
      </c>
      <c r="E4287" s="8" t="s">
        <v>5297</v>
      </c>
      <c r="F4287" s="8" t="s">
        <v>30</v>
      </c>
    </row>
    <row r="4288" spans="1:6">
      <c r="A4288" s="8">
        <v>3681</v>
      </c>
      <c r="B4288" s="8" t="s">
        <v>4875</v>
      </c>
      <c r="C4288" s="8">
        <v>3</v>
      </c>
      <c r="D4288" s="8" t="s">
        <v>5298</v>
      </c>
      <c r="E4288" s="8" t="s">
        <v>5299</v>
      </c>
      <c r="F4288" s="8" t="s">
        <v>30</v>
      </c>
    </row>
    <row r="4289" spans="1:6" ht="28.8">
      <c r="A4289" s="8">
        <v>6414</v>
      </c>
      <c r="B4289" s="8" t="s">
        <v>4875</v>
      </c>
      <c r="C4289" s="8">
        <v>4</v>
      </c>
      <c r="D4289" s="8" t="s">
        <v>5300</v>
      </c>
      <c r="E4289" s="8" t="s">
        <v>5301</v>
      </c>
      <c r="F4289" s="8" t="s">
        <v>30</v>
      </c>
    </row>
    <row r="4290" spans="1:6" ht="72">
      <c r="A4290" s="8">
        <v>5284</v>
      </c>
      <c r="B4290" s="8" t="s">
        <v>4875</v>
      </c>
      <c r="C4290" s="8">
        <v>2</v>
      </c>
      <c r="D4290" s="8" t="s">
        <v>5302</v>
      </c>
      <c r="E4290" s="8" t="s">
        <v>5303</v>
      </c>
      <c r="F4290" s="8" t="s">
        <v>30</v>
      </c>
    </row>
    <row r="4291" spans="1:6" ht="28.8">
      <c r="A4291" s="8">
        <v>6420</v>
      </c>
      <c r="B4291" s="8" t="s">
        <v>4875</v>
      </c>
      <c r="C4291" s="8">
        <v>5</v>
      </c>
      <c r="D4291" s="8" t="s">
        <v>5304</v>
      </c>
      <c r="E4291" s="8" t="s">
        <v>5305</v>
      </c>
      <c r="F4291" s="8" t="s">
        <v>30</v>
      </c>
    </row>
    <row r="4292" spans="1:6" ht="72">
      <c r="A4292" s="8">
        <v>5285</v>
      </c>
      <c r="B4292" s="8" t="s">
        <v>4875</v>
      </c>
      <c r="C4292" s="8">
        <v>4</v>
      </c>
      <c r="D4292" s="8" t="s">
        <v>5306</v>
      </c>
      <c r="E4292" s="8" t="s">
        <v>5307</v>
      </c>
      <c r="F4292" s="8" t="s">
        <v>30</v>
      </c>
    </row>
    <row r="4293" spans="1:6" ht="86.4">
      <c r="A4293" s="8">
        <v>5286</v>
      </c>
      <c r="B4293" s="8" t="s">
        <v>4875</v>
      </c>
      <c r="C4293" s="8">
        <v>1</v>
      </c>
      <c r="D4293" s="8" t="s">
        <v>5308</v>
      </c>
      <c r="E4293" s="8" t="s">
        <v>5309</v>
      </c>
      <c r="F4293" s="8" t="s">
        <v>30</v>
      </c>
    </row>
    <row r="4294" spans="1:6" ht="115.2">
      <c r="A4294" s="8">
        <v>3012</v>
      </c>
      <c r="B4294" s="8" t="s">
        <v>4875</v>
      </c>
      <c r="C4294" s="8">
        <v>4</v>
      </c>
      <c r="D4294" s="8" t="s">
        <v>5310</v>
      </c>
      <c r="E4294" s="8" t="s">
        <v>5311</v>
      </c>
      <c r="F4294" s="8" t="s">
        <v>30</v>
      </c>
    </row>
    <row r="4295" spans="1:6" ht="28.8">
      <c r="A4295" s="8">
        <v>7073</v>
      </c>
      <c r="B4295" s="8" t="s">
        <v>4875</v>
      </c>
      <c r="C4295" s="8">
        <v>4</v>
      </c>
      <c r="D4295" s="8" t="s">
        <v>5312</v>
      </c>
      <c r="E4295" s="8" t="s">
        <v>5313</v>
      </c>
      <c r="F4295" s="8" t="s">
        <v>30</v>
      </c>
    </row>
    <row r="4296" spans="1:6" ht="28.8">
      <c r="A4296" s="8">
        <v>4243</v>
      </c>
      <c r="B4296" s="8" t="s">
        <v>4875</v>
      </c>
      <c r="C4296" s="8">
        <v>1</v>
      </c>
      <c r="D4296" s="8" t="s">
        <v>5314</v>
      </c>
      <c r="E4296" s="8" t="s">
        <v>5315</v>
      </c>
      <c r="F4296" s="8" t="s">
        <v>30</v>
      </c>
    </row>
    <row r="4297" spans="1:6" ht="43.2">
      <c r="A4297" s="8">
        <v>6446</v>
      </c>
      <c r="B4297" s="8" t="s">
        <v>4875</v>
      </c>
      <c r="C4297" s="8">
        <v>2</v>
      </c>
      <c r="D4297" s="8" t="s">
        <v>5316</v>
      </c>
      <c r="E4297" s="8" t="s">
        <v>5317</v>
      </c>
      <c r="F4297" s="8" t="s">
        <v>30</v>
      </c>
    </row>
    <row r="4298" spans="1:6" ht="43.2">
      <c r="A4298" s="8">
        <v>3018</v>
      </c>
      <c r="B4298" s="8" t="s">
        <v>4875</v>
      </c>
      <c r="C4298" s="8">
        <v>5</v>
      </c>
      <c r="D4298" s="8" t="s">
        <v>5318</v>
      </c>
      <c r="E4298" s="8" t="s">
        <v>5319</v>
      </c>
      <c r="F4298" s="8" t="s">
        <v>30</v>
      </c>
    </row>
    <row r="4299" spans="1:6" ht="86.4">
      <c r="A4299" s="8">
        <v>3020</v>
      </c>
      <c r="B4299" s="8" t="s">
        <v>4875</v>
      </c>
      <c r="C4299" s="8">
        <v>3</v>
      </c>
      <c r="D4299" s="8" t="s">
        <v>5320</v>
      </c>
      <c r="E4299" s="8" t="s">
        <v>5321</v>
      </c>
      <c r="F4299" s="8" t="s">
        <v>30</v>
      </c>
    </row>
    <row r="4300" spans="1:6" ht="43.2">
      <c r="A4300" s="8">
        <v>4244</v>
      </c>
      <c r="B4300" s="8" t="s">
        <v>4875</v>
      </c>
      <c r="C4300" s="8">
        <v>5</v>
      </c>
      <c r="D4300" s="8" t="s">
        <v>5322</v>
      </c>
      <c r="E4300" s="8" t="s">
        <v>5323</v>
      </c>
      <c r="F4300" s="8" t="s">
        <v>30</v>
      </c>
    </row>
    <row r="4301" spans="1:6" ht="172.8">
      <c r="A4301" s="8">
        <v>5261</v>
      </c>
      <c r="B4301" s="8" t="s">
        <v>4875</v>
      </c>
      <c r="C4301" s="8">
        <v>4</v>
      </c>
      <c r="D4301" s="8" t="s">
        <v>5324</v>
      </c>
      <c r="E4301" s="8" t="s">
        <v>5325</v>
      </c>
      <c r="F4301" s="8" t="s">
        <v>30</v>
      </c>
    </row>
    <row r="4302" spans="1:6" ht="28.8">
      <c r="A4302" s="8">
        <v>4246</v>
      </c>
      <c r="B4302" s="8" t="s">
        <v>4875</v>
      </c>
      <c r="C4302" s="8">
        <v>5</v>
      </c>
      <c r="D4302" s="8" t="s">
        <v>5326</v>
      </c>
      <c r="E4302" s="8" t="s">
        <v>874</v>
      </c>
      <c r="F4302" s="8" t="s">
        <v>30</v>
      </c>
    </row>
    <row r="4303" spans="1:6">
      <c r="A4303" s="8">
        <v>3420</v>
      </c>
      <c r="B4303" s="8" t="s">
        <v>4875</v>
      </c>
      <c r="C4303" s="8">
        <v>5</v>
      </c>
      <c r="D4303" s="8" t="s">
        <v>5327</v>
      </c>
      <c r="E4303" s="8" t="s">
        <v>633</v>
      </c>
      <c r="F4303" s="8" t="s">
        <v>30</v>
      </c>
    </row>
    <row r="4304" spans="1:6" ht="72">
      <c r="A4304" s="8">
        <v>172</v>
      </c>
      <c r="B4304" s="8" t="s">
        <v>4875</v>
      </c>
      <c r="C4304" s="8">
        <v>4</v>
      </c>
      <c r="D4304" s="8" t="s">
        <v>5328</v>
      </c>
      <c r="E4304" s="8" t="s">
        <v>480</v>
      </c>
      <c r="F4304" s="8" t="s">
        <v>30</v>
      </c>
    </row>
    <row r="4305" spans="1:6" ht="57.6">
      <c r="A4305" s="8">
        <v>3014</v>
      </c>
      <c r="B4305" s="8" t="s">
        <v>4875</v>
      </c>
      <c r="C4305" s="8">
        <v>5</v>
      </c>
      <c r="D4305" s="8" t="s">
        <v>5329</v>
      </c>
      <c r="E4305" s="8" t="s">
        <v>5330</v>
      </c>
      <c r="F4305" s="8" t="s">
        <v>30</v>
      </c>
    </row>
    <row r="4306" spans="1:6" ht="57.6">
      <c r="A4306" s="8">
        <v>4277</v>
      </c>
      <c r="B4306" s="8" t="s">
        <v>4875</v>
      </c>
      <c r="C4306" s="8">
        <v>1</v>
      </c>
      <c r="D4306" s="8" t="s">
        <v>5331</v>
      </c>
      <c r="E4306" s="8" t="s">
        <v>5332</v>
      </c>
      <c r="F4306" s="8" t="s">
        <v>30</v>
      </c>
    </row>
    <row r="4307" spans="1:6" ht="57.6">
      <c r="A4307" s="8">
        <v>7069</v>
      </c>
      <c r="B4307" s="8" t="s">
        <v>4875</v>
      </c>
      <c r="C4307" s="8">
        <v>1</v>
      </c>
      <c r="D4307" s="8" t="s">
        <v>5333</v>
      </c>
      <c r="E4307" s="8" t="s">
        <v>5334</v>
      </c>
      <c r="F4307" s="8" t="s">
        <v>30</v>
      </c>
    </row>
    <row r="4308" spans="1:6" ht="43.2">
      <c r="A4308" s="8">
        <v>3597</v>
      </c>
      <c r="B4308" s="8" t="s">
        <v>4875</v>
      </c>
      <c r="C4308" s="8">
        <v>4</v>
      </c>
      <c r="D4308" s="8" t="s">
        <v>5335</v>
      </c>
      <c r="E4308" s="8" t="s">
        <v>5336</v>
      </c>
      <c r="F4308" s="8" t="s">
        <v>30</v>
      </c>
    </row>
    <row r="4309" spans="1:6" ht="72">
      <c r="A4309" s="8">
        <v>4182</v>
      </c>
      <c r="B4309" s="8" t="s">
        <v>4875</v>
      </c>
      <c r="C4309" s="8">
        <v>1</v>
      </c>
      <c r="D4309" s="8" t="s">
        <v>5337</v>
      </c>
      <c r="E4309" s="8" t="s">
        <v>5338</v>
      </c>
      <c r="F4309" s="8" t="s">
        <v>30</v>
      </c>
    </row>
    <row r="4310" spans="1:6" ht="28.8">
      <c r="A4310" s="8">
        <v>6644</v>
      </c>
      <c r="B4310" s="8" t="s">
        <v>4875</v>
      </c>
      <c r="C4310" s="8">
        <v>5</v>
      </c>
      <c r="D4310" s="8" t="s">
        <v>5339</v>
      </c>
      <c r="E4310" s="8" t="s">
        <v>5340</v>
      </c>
      <c r="F4310" s="8" t="s">
        <v>30</v>
      </c>
    </row>
    <row r="4311" spans="1:6" ht="28.8">
      <c r="A4311" s="8">
        <v>6452</v>
      </c>
      <c r="B4311" s="8" t="s">
        <v>4875</v>
      </c>
      <c r="C4311" s="8">
        <v>3</v>
      </c>
      <c r="D4311" s="8" t="s">
        <v>5341</v>
      </c>
      <c r="E4311" s="8" t="s">
        <v>5342</v>
      </c>
      <c r="F4311" s="8" t="s">
        <v>30</v>
      </c>
    </row>
    <row r="4312" spans="1:6" ht="57.6">
      <c r="A4312" s="8">
        <v>3104</v>
      </c>
      <c r="B4312" s="8" t="s">
        <v>4875</v>
      </c>
      <c r="C4312" s="8">
        <v>4</v>
      </c>
      <c r="D4312" s="8" t="s">
        <v>5343</v>
      </c>
      <c r="E4312" s="8" t="s">
        <v>5344</v>
      </c>
      <c r="F4312" s="8" t="s">
        <v>30</v>
      </c>
    </row>
    <row r="4313" spans="1:6" ht="28.8">
      <c r="A4313" s="8">
        <v>3106</v>
      </c>
      <c r="B4313" s="8" t="s">
        <v>4875</v>
      </c>
      <c r="C4313" s="8">
        <v>5</v>
      </c>
      <c r="D4313" s="8" t="s">
        <v>5345</v>
      </c>
      <c r="E4313" s="8" t="s">
        <v>3888</v>
      </c>
      <c r="F4313" s="8" t="s">
        <v>30</v>
      </c>
    </row>
    <row r="4314" spans="1:6" ht="72">
      <c r="A4314" s="8">
        <v>149</v>
      </c>
      <c r="B4314" s="8" t="s">
        <v>4875</v>
      </c>
      <c r="C4314" s="8">
        <v>1</v>
      </c>
      <c r="D4314" s="8" t="s">
        <v>5346</v>
      </c>
      <c r="E4314" s="8" t="s">
        <v>5347</v>
      </c>
      <c r="F4314" s="8" t="s">
        <v>30</v>
      </c>
    </row>
    <row r="4315" spans="1:6" ht="28.8">
      <c r="A4315" s="8">
        <v>7106</v>
      </c>
      <c r="B4315" s="8" t="s">
        <v>4875</v>
      </c>
      <c r="C4315" s="8">
        <v>2</v>
      </c>
      <c r="D4315" s="8" t="s">
        <v>5348</v>
      </c>
      <c r="E4315" s="8" t="s">
        <v>5349</v>
      </c>
      <c r="F4315" s="8" t="s">
        <v>30</v>
      </c>
    </row>
    <row r="4316" spans="1:6" ht="28.8">
      <c r="A4316" s="8">
        <v>4279</v>
      </c>
      <c r="B4316" s="8" t="s">
        <v>4875</v>
      </c>
      <c r="C4316" s="8">
        <v>1</v>
      </c>
      <c r="D4316" s="8" t="s">
        <v>5350</v>
      </c>
      <c r="E4316" s="8" t="s">
        <v>581</v>
      </c>
      <c r="F4316" s="8" t="s">
        <v>30</v>
      </c>
    </row>
    <row r="4317" spans="1:6" ht="28.8">
      <c r="A4317" s="8">
        <v>7110</v>
      </c>
      <c r="B4317" s="8" t="s">
        <v>4875</v>
      </c>
      <c r="C4317" s="8">
        <v>4</v>
      </c>
      <c r="D4317" s="8" t="s">
        <v>5351</v>
      </c>
      <c r="E4317" s="8" t="s">
        <v>5352</v>
      </c>
      <c r="F4317" s="8" t="s">
        <v>30</v>
      </c>
    </row>
    <row r="4318" spans="1:6" ht="43.2">
      <c r="A4318" s="8">
        <v>3056</v>
      </c>
      <c r="B4318" s="8" t="s">
        <v>4875</v>
      </c>
      <c r="C4318" s="8">
        <v>1</v>
      </c>
      <c r="D4318" s="8" t="s">
        <v>5353</v>
      </c>
      <c r="E4318" s="8" t="s">
        <v>5354</v>
      </c>
      <c r="F4318" s="8" t="s">
        <v>30</v>
      </c>
    </row>
    <row r="4319" spans="1:6" ht="28.8">
      <c r="A4319" s="8">
        <v>4281</v>
      </c>
      <c r="B4319" s="8" t="s">
        <v>4875</v>
      </c>
      <c r="C4319" s="8">
        <v>1</v>
      </c>
      <c r="D4319" s="8" t="s">
        <v>5355</v>
      </c>
      <c r="E4319" s="8" t="s">
        <v>12</v>
      </c>
      <c r="F4319" s="8" t="s">
        <v>30</v>
      </c>
    </row>
    <row r="4320" spans="1:6" ht="57.6">
      <c r="A4320" s="8">
        <v>5252</v>
      </c>
      <c r="B4320" s="8" t="s">
        <v>4875</v>
      </c>
      <c r="C4320" s="8">
        <v>3</v>
      </c>
      <c r="D4320" s="8" t="s">
        <v>5356</v>
      </c>
      <c r="E4320" s="8" t="s">
        <v>5357</v>
      </c>
      <c r="F4320" s="8" t="s">
        <v>30</v>
      </c>
    </row>
    <row r="4321" spans="1:6" ht="43.2">
      <c r="A4321" s="8">
        <v>7104</v>
      </c>
      <c r="B4321" s="8" t="s">
        <v>4875</v>
      </c>
      <c r="C4321" s="8">
        <v>1</v>
      </c>
      <c r="D4321" s="8" t="s">
        <v>5358</v>
      </c>
      <c r="E4321" s="8" t="s">
        <v>4063</v>
      </c>
      <c r="F4321" s="8" t="s">
        <v>30</v>
      </c>
    </row>
    <row r="4322" spans="1:6" ht="43.2">
      <c r="A4322" s="8">
        <v>4743</v>
      </c>
      <c r="B4322" s="8" t="s">
        <v>4875</v>
      </c>
      <c r="C4322" s="8">
        <v>2</v>
      </c>
      <c r="D4322" s="8" t="s">
        <v>5359</v>
      </c>
      <c r="E4322" s="8" t="s">
        <v>5360</v>
      </c>
      <c r="F4322" s="8" t="s">
        <v>30</v>
      </c>
    </row>
    <row r="4323" spans="1:6">
      <c r="A4323" s="8">
        <v>6483</v>
      </c>
      <c r="B4323" s="8" t="s">
        <v>4875</v>
      </c>
      <c r="C4323" s="8">
        <v>3</v>
      </c>
      <c r="D4323" s="8" t="s">
        <v>5361</v>
      </c>
      <c r="E4323" s="8" t="s">
        <v>5362</v>
      </c>
      <c r="F4323" s="8" t="s">
        <v>30</v>
      </c>
    </row>
    <row r="4324" spans="1:6" ht="28.8">
      <c r="A4324" s="8">
        <v>4299</v>
      </c>
      <c r="B4324" s="8" t="s">
        <v>4875</v>
      </c>
      <c r="C4324" s="8">
        <v>2</v>
      </c>
      <c r="D4324" s="8" t="s">
        <v>5363</v>
      </c>
      <c r="E4324" s="8" t="s">
        <v>5364</v>
      </c>
      <c r="F4324" s="8" t="s">
        <v>30</v>
      </c>
    </row>
    <row r="4325" spans="1:6">
      <c r="A4325" s="8">
        <v>6618</v>
      </c>
      <c r="B4325" s="8" t="s">
        <v>4875</v>
      </c>
      <c r="C4325" s="8">
        <v>5</v>
      </c>
      <c r="D4325" s="8" t="s">
        <v>5365</v>
      </c>
      <c r="E4325" s="8" t="s">
        <v>419</v>
      </c>
      <c r="F4325" s="8" t="s">
        <v>30</v>
      </c>
    </row>
    <row r="4326" spans="1:6" ht="28.8">
      <c r="A4326" s="8">
        <v>6484</v>
      </c>
      <c r="B4326" s="8" t="s">
        <v>4875</v>
      </c>
      <c r="C4326" s="8">
        <v>3</v>
      </c>
      <c r="D4326" s="8" t="s">
        <v>5366</v>
      </c>
      <c r="E4326" s="8" t="s">
        <v>5367</v>
      </c>
      <c r="F4326" s="8" t="s">
        <v>30</v>
      </c>
    </row>
    <row r="4327" spans="1:6" ht="28.8">
      <c r="A4327" s="8">
        <v>4759</v>
      </c>
      <c r="B4327" s="8" t="s">
        <v>4875</v>
      </c>
      <c r="C4327" s="8">
        <v>3</v>
      </c>
      <c r="D4327" s="8" t="s">
        <v>5368</v>
      </c>
      <c r="E4327" s="8" t="s">
        <v>5369</v>
      </c>
      <c r="F4327" s="8" t="s">
        <v>30</v>
      </c>
    </row>
    <row r="4328" spans="1:6" ht="28.8">
      <c r="A4328" s="8">
        <v>4322</v>
      </c>
      <c r="B4328" s="8" t="s">
        <v>4875</v>
      </c>
      <c r="C4328" s="8">
        <v>5</v>
      </c>
      <c r="D4328" s="8" t="s">
        <v>5370</v>
      </c>
      <c r="E4328" s="8" t="s">
        <v>783</v>
      </c>
      <c r="F4328" s="8" t="s">
        <v>30</v>
      </c>
    </row>
    <row r="4329" spans="1:6">
      <c r="A4329" s="8">
        <v>3189</v>
      </c>
      <c r="B4329" s="8" t="s">
        <v>4875</v>
      </c>
      <c r="C4329" s="8">
        <v>4</v>
      </c>
      <c r="D4329" s="8" t="s">
        <v>5371</v>
      </c>
      <c r="E4329" s="8" t="s">
        <v>480</v>
      </c>
      <c r="F4329" s="8" t="s">
        <v>30</v>
      </c>
    </row>
    <row r="4330" spans="1:6" ht="28.8">
      <c r="A4330" s="8">
        <v>7116</v>
      </c>
      <c r="B4330" s="8" t="s">
        <v>4875</v>
      </c>
      <c r="C4330" s="8">
        <v>3</v>
      </c>
      <c r="D4330" s="8" t="s">
        <v>5372</v>
      </c>
      <c r="E4330" s="8" t="s">
        <v>4063</v>
      </c>
      <c r="F4330" s="8" t="s">
        <v>30</v>
      </c>
    </row>
    <row r="4331" spans="1:6" ht="129.6">
      <c r="A4331" s="8">
        <v>3011</v>
      </c>
      <c r="B4331" s="8" t="s">
        <v>4875</v>
      </c>
      <c r="C4331" s="8">
        <v>5</v>
      </c>
      <c r="D4331" s="8" t="s">
        <v>5373</v>
      </c>
      <c r="E4331" s="8" t="s">
        <v>5374</v>
      </c>
      <c r="F4331" s="8" t="s">
        <v>30</v>
      </c>
    </row>
    <row r="4332" spans="1:6">
      <c r="A4332" s="8">
        <v>3171</v>
      </c>
      <c r="B4332" s="8" t="s">
        <v>4875</v>
      </c>
      <c r="C4332" s="8">
        <v>5</v>
      </c>
      <c r="D4332" s="8" t="s">
        <v>5375</v>
      </c>
      <c r="E4332" s="8" t="s">
        <v>5376</v>
      </c>
      <c r="F4332" s="8" t="s">
        <v>30</v>
      </c>
    </row>
    <row r="4333" spans="1:6" ht="28.8">
      <c r="A4333" s="8">
        <v>7103</v>
      </c>
      <c r="B4333" s="8" t="s">
        <v>4875</v>
      </c>
      <c r="C4333" s="8">
        <v>1</v>
      </c>
      <c r="D4333" s="8" t="s">
        <v>5377</v>
      </c>
      <c r="E4333" s="8" t="s">
        <v>1420</v>
      </c>
      <c r="F4333" s="8" t="s">
        <v>30</v>
      </c>
    </row>
    <row r="4334" spans="1:6" ht="28.8">
      <c r="A4334" s="8">
        <v>3166</v>
      </c>
      <c r="B4334" s="8" t="s">
        <v>4875</v>
      </c>
      <c r="C4334" s="8">
        <v>4</v>
      </c>
      <c r="D4334" s="8" t="s">
        <v>5378</v>
      </c>
      <c r="E4334" s="8" t="s">
        <v>5379</v>
      </c>
      <c r="F4334" s="8" t="s">
        <v>30</v>
      </c>
    </row>
    <row r="4335" spans="1:6" ht="28.8">
      <c r="A4335" s="8">
        <v>6541</v>
      </c>
      <c r="B4335" s="8" t="s">
        <v>4875</v>
      </c>
      <c r="C4335" s="8">
        <v>5</v>
      </c>
      <c r="D4335" s="8" t="s">
        <v>5380</v>
      </c>
      <c r="E4335" s="8" t="s">
        <v>2542</v>
      </c>
      <c r="F4335" s="8" t="s">
        <v>30</v>
      </c>
    </row>
    <row r="4336" spans="1:6" ht="28.8">
      <c r="A4336" s="8">
        <v>4348</v>
      </c>
      <c r="B4336" s="8" t="s">
        <v>4875</v>
      </c>
      <c r="C4336" s="8">
        <v>3</v>
      </c>
      <c r="D4336" s="8" t="s">
        <v>5381</v>
      </c>
      <c r="E4336" s="8" t="s">
        <v>5382</v>
      </c>
      <c r="F4336" s="8" t="s">
        <v>30</v>
      </c>
    </row>
    <row r="4337" spans="1:6" ht="28.8">
      <c r="A4337" s="8">
        <v>3161</v>
      </c>
      <c r="B4337" s="8" t="s">
        <v>4875</v>
      </c>
      <c r="C4337" s="8">
        <v>3</v>
      </c>
      <c r="D4337" s="8" t="s">
        <v>5383</v>
      </c>
      <c r="E4337" s="8" t="s">
        <v>5384</v>
      </c>
      <c r="F4337" s="8" t="s">
        <v>30</v>
      </c>
    </row>
    <row r="4338" spans="1:6">
      <c r="A4338" s="8">
        <v>7184</v>
      </c>
      <c r="B4338" s="8" t="s">
        <v>4875</v>
      </c>
      <c r="C4338" s="8">
        <v>4</v>
      </c>
      <c r="D4338" s="8" t="s">
        <v>5385</v>
      </c>
      <c r="E4338" s="8" t="s">
        <v>5045</v>
      </c>
      <c r="F4338" s="8" t="s">
        <v>30</v>
      </c>
    </row>
    <row r="4339" spans="1:6" ht="28.8">
      <c r="A4339" s="8">
        <v>3103</v>
      </c>
      <c r="B4339" s="8" t="s">
        <v>4875</v>
      </c>
      <c r="C4339" s="8">
        <v>4</v>
      </c>
      <c r="D4339" s="8" t="s">
        <v>5386</v>
      </c>
      <c r="E4339" s="8" t="s">
        <v>5387</v>
      </c>
      <c r="F4339" s="8" t="s">
        <v>30</v>
      </c>
    </row>
    <row r="4340" spans="1:6">
      <c r="A4340" s="8">
        <v>4363</v>
      </c>
      <c r="B4340" s="8" t="s">
        <v>4875</v>
      </c>
      <c r="C4340" s="8">
        <v>3</v>
      </c>
      <c r="D4340" s="8" t="s">
        <v>5388</v>
      </c>
      <c r="E4340" s="8" t="s">
        <v>1186</v>
      </c>
      <c r="F4340" s="8" t="s">
        <v>30</v>
      </c>
    </row>
    <row r="4341" spans="1:6" ht="28.8">
      <c r="A4341" s="8">
        <v>3170</v>
      </c>
      <c r="B4341" s="8" t="s">
        <v>4875</v>
      </c>
      <c r="C4341" s="8">
        <v>4</v>
      </c>
      <c r="D4341" s="8" t="s">
        <v>5389</v>
      </c>
      <c r="E4341" s="8" t="s">
        <v>5390</v>
      </c>
      <c r="F4341" s="8" t="s">
        <v>30</v>
      </c>
    </row>
    <row r="4342" spans="1:6" ht="43.2">
      <c r="A4342" s="8">
        <v>3151</v>
      </c>
      <c r="B4342" s="8" t="s">
        <v>4875</v>
      </c>
      <c r="C4342" s="8">
        <v>5</v>
      </c>
      <c r="D4342" s="8" t="s">
        <v>5391</v>
      </c>
      <c r="E4342" s="8" t="s">
        <v>3326</v>
      </c>
      <c r="F4342" s="8" t="s">
        <v>30</v>
      </c>
    </row>
    <row r="4343" spans="1:6" ht="43.2">
      <c r="A4343" s="8">
        <v>4733</v>
      </c>
      <c r="B4343" s="8" t="s">
        <v>4875</v>
      </c>
      <c r="C4343" s="8">
        <v>5</v>
      </c>
      <c r="D4343" s="8" t="s">
        <v>5392</v>
      </c>
      <c r="E4343" s="8" t="s">
        <v>5393</v>
      </c>
      <c r="F4343" s="8" t="s">
        <v>30</v>
      </c>
    </row>
    <row r="4344" spans="1:6" ht="43.2">
      <c r="A4344" s="8">
        <v>3146</v>
      </c>
      <c r="B4344" s="8" t="s">
        <v>4875</v>
      </c>
      <c r="C4344" s="8">
        <v>4</v>
      </c>
      <c r="D4344" s="8" t="s">
        <v>5394</v>
      </c>
      <c r="E4344" s="8" t="s">
        <v>5395</v>
      </c>
      <c r="F4344" s="8" t="s">
        <v>30</v>
      </c>
    </row>
    <row r="4345" spans="1:6" ht="28.8">
      <c r="A4345" s="8">
        <v>6598</v>
      </c>
      <c r="B4345" s="8" t="s">
        <v>4875</v>
      </c>
      <c r="C4345" s="8">
        <v>2</v>
      </c>
      <c r="D4345" s="8" t="s">
        <v>5396</v>
      </c>
      <c r="E4345" s="8" t="s">
        <v>5397</v>
      </c>
      <c r="F4345" s="8" t="s">
        <v>30</v>
      </c>
    </row>
    <row r="4346" spans="1:6" ht="28.8">
      <c r="A4346" s="8">
        <v>7171</v>
      </c>
      <c r="B4346" s="8" t="s">
        <v>4875</v>
      </c>
      <c r="C4346" s="8">
        <v>5</v>
      </c>
      <c r="D4346" s="8" t="s">
        <v>5398</v>
      </c>
      <c r="E4346" s="8" t="s">
        <v>419</v>
      </c>
      <c r="F4346" s="8" t="s">
        <v>30</v>
      </c>
    </row>
    <row r="4347" spans="1:6" ht="28.8">
      <c r="A4347" s="8">
        <v>9410</v>
      </c>
      <c r="B4347" s="8" t="s">
        <v>4875</v>
      </c>
      <c r="C4347" s="8">
        <v>1</v>
      </c>
      <c r="D4347" s="8" t="s">
        <v>5399</v>
      </c>
      <c r="E4347" s="8" t="s">
        <v>5400</v>
      </c>
      <c r="F4347" s="8" t="s">
        <v>30</v>
      </c>
    </row>
    <row r="4348" spans="1:6" ht="43.2">
      <c r="A4348" s="8">
        <v>6595</v>
      </c>
      <c r="B4348" s="8" t="s">
        <v>4875</v>
      </c>
      <c r="C4348" s="8">
        <v>4</v>
      </c>
      <c r="D4348" s="8" t="s">
        <v>5401</v>
      </c>
      <c r="E4348" s="8" t="s">
        <v>5402</v>
      </c>
      <c r="F4348" s="8" t="s">
        <v>30</v>
      </c>
    </row>
    <row r="4349" spans="1:6" ht="43.2">
      <c r="A4349" s="8">
        <v>7181</v>
      </c>
      <c r="B4349" s="8" t="s">
        <v>4875</v>
      </c>
      <c r="C4349" s="8">
        <v>4</v>
      </c>
      <c r="D4349" s="8" t="s">
        <v>5403</v>
      </c>
      <c r="E4349" s="8" t="s">
        <v>5404</v>
      </c>
      <c r="F4349" s="8" t="s">
        <v>30</v>
      </c>
    </row>
    <row r="4350" spans="1:6" ht="43.2">
      <c r="A4350" s="8">
        <v>3150</v>
      </c>
      <c r="B4350" s="8" t="s">
        <v>4875</v>
      </c>
      <c r="C4350" s="8">
        <v>5</v>
      </c>
      <c r="D4350" s="8" t="s">
        <v>5405</v>
      </c>
      <c r="E4350" s="8" t="s">
        <v>5406</v>
      </c>
      <c r="F4350" s="8" t="s">
        <v>30</v>
      </c>
    </row>
    <row r="4351" spans="1:6" ht="28.8">
      <c r="A4351" s="8">
        <v>8866</v>
      </c>
      <c r="B4351" s="8" t="s">
        <v>4875</v>
      </c>
      <c r="C4351" s="8">
        <v>2</v>
      </c>
      <c r="D4351" s="8" t="s">
        <v>5407</v>
      </c>
      <c r="E4351" s="8" t="s">
        <v>573</v>
      </c>
      <c r="F4351" s="8" t="s">
        <v>30</v>
      </c>
    </row>
    <row r="4352" spans="1:6" ht="28.8">
      <c r="A4352" s="8">
        <v>6669</v>
      </c>
      <c r="B4352" s="8" t="s">
        <v>4875</v>
      </c>
      <c r="C4352" s="8">
        <v>1</v>
      </c>
      <c r="D4352" s="8" t="s">
        <v>5408</v>
      </c>
      <c r="E4352" s="8" t="s">
        <v>5409</v>
      </c>
      <c r="F4352" s="8" t="s">
        <v>30</v>
      </c>
    </row>
    <row r="4353" spans="1:6">
      <c r="A4353" s="8">
        <v>6680</v>
      </c>
      <c r="B4353" s="8" t="s">
        <v>4875</v>
      </c>
      <c r="C4353" s="8">
        <v>5</v>
      </c>
      <c r="D4353" s="8" t="s">
        <v>5410</v>
      </c>
      <c r="E4353" s="8" t="s">
        <v>633</v>
      </c>
      <c r="F4353" s="8" t="s">
        <v>30</v>
      </c>
    </row>
    <row r="4354" spans="1:6" ht="86.4">
      <c r="A4354" s="8">
        <v>8657</v>
      </c>
      <c r="B4354" s="8" t="s">
        <v>4875</v>
      </c>
      <c r="C4354" s="8">
        <v>3</v>
      </c>
      <c r="D4354" s="8" t="s">
        <v>5411</v>
      </c>
      <c r="E4354" s="8" t="s">
        <v>5412</v>
      </c>
      <c r="F4354" s="8" t="s">
        <v>30</v>
      </c>
    </row>
    <row r="4355" spans="1:6" ht="129.6">
      <c r="A4355" s="8">
        <v>8645</v>
      </c>
      <c r="B4355" s="8" t="s">
        <v>4875</v>
      </c>
      <c r="C4355" s="8">
        <v>1</v>
      </c>
      <c r="D4355" s="8" t="s">
        <v>5413</v>
      </c>
      <c r="E4355" s="8" t="s">
        <v>5414</v>
      </c>
      <c r="F4355" s="8" t="s">
        <v>30</v>
      </c>
    </row>
    <row r="4356" spans="1:6" ht="86.4">
      <c r="A4356" s="8">
        <v>876</v>
      </c>
      <c r="B4356" s="8" t="s">
        <v>4875</v>
      </c>
      <c r="C4356" s="8">
        <v>1</v>
      </c>
      <c r="D4356" s="8" t="s">
        <v>5415</v>
      </c>
      <c r="E4356" s="8" t="s">
        <v>5416</v>
      </c>
      <c r="F4356" s="8" t="s">
        <v>30</v>
      </c>
    </row>
    <row r="4357" spans="1:6" ht="43.2">
      <c r="A4357" s="8">
        <v>8642</v>
      </c>
      <c r="B4357" s="8" t="s">
        <v>4875</v>
      </c>
      <c r="C4357" s="8">
        <v>1</v>
      </c>
      <c r="D4357" s="8" t="s">
        <v>5417</v>
      </c>
      <c r="E4357" s="8" t="s">
        <v>5418</v>
      </c>
      <c r="F4357" s="8" t="s">
        <v>30</v>
      </c>
    </row>
    <row r="4358" spans="1:6" ht="57.6">
      <c r="A4358" s="8">
        <v>6204</v>
      </c>
      <c r="B4358" s="8" t="s">
        <v>4875</v>
      </c>
      <c r="C4358" s="8">
        <v>4</v>
      </c>
      <c r="D4358" s="8" t="s">
        <v>5419</v>
      </c>
      <c r="E4358" s="8" t="s">
        <v>5420</v>
      </c>
      <c r="F4358" s="8" t="s">
        <v>30</v>
      </c>
    </row>
    <row r="4359" spans="1:6" ht="158.4">
      <c r="A4359" s="8">
        <v>8616</v>
      </c>
      <c r="B4359" s="8" t="s">
        <v>4875</v>
      </c>
      <c r="C4359" s="8">
        <v>2</v>
      </c>
      <c r="D4359" s="8" t="s">
        <v>5421</v>
      </c>
      <c r="E4359" s="8" t="s">
        <v>5422</v>
      </c>
      <c r="F4359" s="8" t="s">
        <v>30</v>
      </c>
    </row>
    <row r="4360" spans="1:6" ht="57.6">
      <c r="A4360" s="8">
        <v>5887</v>
      </c>
      <c r="B4360" s="8" t="s">
        <v>4875</v>
      </c>
      <c r="C4360" s="8">
        <v>3</v>
      </c>
      <c r="D4360" s="8" t="s">
        <v>5423</v>
      </c>
      <c r="E4360" s="8" t="s">
        <v>5424</v>
      </c>
      <c r="F4360" s="8" t="s">
        <v>30</v>
      </c>
    </row>
    <row r="4361" spans="1:6" ht="86.4">
      <c r="A4361" s="8">
        <v>8612</v>
      </c>
      <c r="B4361" s="8" t="s">
        <v>4875</v>
      </c>
      <c r="C4361" s="8">
        <v>1</v>
      </c>
      <c r="D4361" s="8" t="s">
        <v>5425</v>
      </c>
      <c r="E4361" s="8" t="s">
        <v>5426</v>
      </c>
      <c r="F4361" s="8" t="s">
        <v>30</v>
      </c>
    </row>
    <row r="4362" spans="1:6" ht="129.6">
      <c r="A4362" s="8">
        <v>6213</v>
      </c>
      <c r="B4362" s="8" t="s">
        <v>4875</v>
      </c>
      <c r="C4362" s="8">
        <v>2</v>
      </c>
      <c r="D4362" s="8" t="s">
        <v>5427</v>
      </c>
      <c r="E4362" s="8" t="s">
        <v>5428</v>
      </c>
      <c r="F4362" s="8" t="s">
        <v>30</v>
      </c>
    </row>
    <row r="4363" spans="1:6" ht="57.6">
      <c r="A4363" s="8">
        <v>8607</v>
      </c>
      <c r="B4363" s="8" t="s">
        <v>4875</v>
      </c>
      <c r="C4363" s="8">
        <v>3</v>
      </c>
      <c r="D4363" s="8" t="s">
        <v>5429</v>
      </c>
      <c r="E4363" s="8" t="s">
        <v>5430</v>
      </c>
      <c r="F4363" s="8" t="s">
        <v>30</v>
      </c>
    </row>
    <row r="4364" spans="1:6" ht="129.6">
      <c r="A4364" s="8">
        <v>6214</v>
      </c>
      <c r="B4364" s="8" t="s">
        <v>4875</v>
      </c>
      <c r="C4364" s="8">
        <v>1</v>
      </c>
      <c r="D4364" s="8" t="s">
        <v>5431</v>
      </c>
      <c r="E4364" s="8" t="s">
        <v>5432</v>
      </c>
      <c r="F4364" s="8" t="s">
        <v>30</v>
      </c>
    </row>
    <row r="4365" spans="1:6" ht="86.4">
      <c r="A4365" s="8">
        <v>8602</v>
      </c>
      <c r="B4365" s="8" t="s">
        <v>4875</v>
      </c>
      <c r="C4365" s="8">
        <v>2</v>
      </c>
      <c r="D4365" s="8" t="s">
        <v>5433</v>
      </c>
      <c r="E4365" s="8" t="s">
        <v>3766</v>
      </c>
      <c r="F4365" s="8" t="s">
        <v>30</v>
      </c>
    </row>
    <row r="4366" spans="1:6" ht="100.8">
      <c r="A4366" s="8">
        <v>8601</v>
      </c>
      <c r="B4366" s="8" t="s">
        <v>4875</v>
      </c>
      <c r="C4366" s="8">
        <v>3</v>
      </c>
      <c r="D4366" s="8" t="s">
        <v>5434</v>
      </c>
      <c r="E4366" s="8" t="s">
        <v>5435</v>
      </c>
      <c r="F4366" s="8" t="s">
        <v>30</v>
      </c>
    </row>
    <row r="4367" spans="1:6" ht="72">
      <c r="A4367" s="8">
        <v>6217</v>
      </c>
      <c r="B4367" s="8" t="s">
        <v>4875</v>
      </c>
      <c r="C4367" s="8">
        <v>1</v>
      </c>
      <c r="D4367" s="8" t="s">
        <v>5436</v>
      </c>
      <c r="E4367" s="8" t="s">
        <v>5437</v>
      </c>
      <c r="F4367" s="8" t="s">
        <v>30</v>
      </c>
    </row>
    <row r="4368" spans="1:6" ht="43.2">
      <c r="A4368" s="8">
        <v>8690</v>
      </c>
      <c r="B4368" s="8" t="s">
        <v>4875</v>
      </c>
      <c r="C4368" s="8">
        <v>5</v>
      </c>
      <c r="D4368" s="8" t="s">
        <v>5438</v>
      </c>
      <c r="E4368" s="8" t="s">
        <v>5439</v>
      </c>
      <c r="F4368" s="8" t="s">
        <v>30</v>
      </c>
    </row>
    <row r="4369" spans="1:6" ht="72">
      <c r="A4369" s="8">
        <v>6200</v>
      </c>
      <c r="B4369" s="8" t="s">
        <v>4875</v>
      </c>
      <c r="C4369" s="8">
        <v>4</v>
      </c>
      <c r="D4369" s="8" t="s">
        <v>5440</v>
      </c>
      <c r="E4369" s="8" t="s">
        <v>5441</v>
      </c>
      <c r="F4369" s="8" t="s">
        <v>30</v>
      </c>
    </row>
    <row r="4370" spans="1:6" ht="57.6">
      <c r="A4370" s="8">
        <v>5890</v>
      </c>
      <c r="B4370" s="8" t="s">
        <v>4875</v>
      </c>
      <c r="C4370" s="8">
        <v>3</v>
      </c>
      <c r="D4370" s="8" t="s">
        <v>5442</v>
      </c>
      <c r="E4370" s="8" t="s">
        <v>5443</v>
      </c>
      <c r="F4370" s="8" t="s">
        <v>30</v>
      </c>
    </row>
    <row r="4371" spans="1:6" ht="72">
      <c r="A4371" s="8">
        <v>6197</v>
      </c>
      <c r="B4371" s="8" t="s">
        <v>4875</v>
      </c>
      <c r="C4371" s="8">
        <v>1</v>
      </c>
      <c r="D4371" s="8" t="s">
        <v>5444</v>
      </c>
      <c r="E4371" s="8" t="s">
        <v>5445</v>
      </c>
      <c r="F4371" s="8" t="s">
        <v>30</v>
      </c>
    </row>
    <row r="4372" spans="1:6" ht="28.8">
      <c r="A4372" s="8">
        <v>8669</v>
      </c>
      <c r="B4372" s="8" t="s">
        <v>4875</v>
      </c>
      <c r="C4372" s="8">
        <v>4</v>
      </c>
      <c r="D4372" s="8" t="s">
        <v>5446</v>
      </c>
      <c r="E4372" s="8" t="s">
        <v>5447</v>
      </c>
      <c r="F4372" s="8" t="s">
        <v>30</v>
      </c>
    </row>
    <row r="4373" spans="1:6">
      <c r="A4373" s="8">
        <v>1082</v>
      </c>
      <c r="B4373" s="8" t="s">
        <v>4875</v>
      </c>
      <c r="C4373" s="8">
        <v>5</v>
      </c>
      <c r="D4373" s="8" t="s">
        <v>5448</v>
      </c>
      <c r="E4373" s="8" t="s">
        <v>5449</v>
      </c>
      <c r="F4373" s="8" t="s">
        <v>30</v>
      </c>
    </row>
    <row r="4374" spans="1:6">
      <c r="A4374" s="8">
        <v>1117</v>
      </c>
      <c r="B4374" s="8" t="s">
        <v>4875</v>
      </c>
      <c r="C4374" s="8">
        <v>1</v>
      </c>
      <c r="D4374" s="8" t="s">
        <v>5450</v>
      </c>
      <c r="E4374" s="8" t="s">
        <v>5451</v>
      </c>
      <c r="F4374" s="8" t="s">
        <v>30</v>
      </c>
    </row>
    <row r="4375" spans="1:6" ht="244.8">
      <c r="A4375" s="8">
        <v>1896</v>
      </c>
      <c r="B4375" s="8" t="s">
        <v>4875</v>
      </c>
      <c r="C4375" s="8">
        <v>1</v>
      </c>
      <c r="D4375" s="8" t="s">
        <v>5452</v>
      </c>
      <c r="E4375" s="8" t="s">
        <v>5453</v>
      </c>
      <c r="F4375" s="8" t="s">
        <v>30</v>
      </c>
    </row>
    <row r="4376" spans="1:6" ht="28.8">
      <c r="A4376" s="8">
        <v>9017</v>
      </c>
      <c r="B4376" s="8" t="s">
        <v>4875</v>
      </c>
      <c r="C4376" s="8">
        <v>2</v>
      </c>
      <c r="D4376" s="8" t="s">
        <v>5454</v>
      </c>
      <c r="E4376" s="8" t="s">
        <v>5455</v>
      </c>
      <c r="F4376" s="8" t="s">
        <v>30</v>
      </c>
    </row>
    <row r="4377" spans="1:6" ht="57.6">
      <c r="A4377" s="8">
        <v>1901</v>
      </c>
      <c r="B4377" s="8" t="s">
        <v>4875</v>
      </c>
      <c r="C4377" s="8">
        <v>1</v>
      </c>
      <c r="D4377" s="8" t="s">
        <v>5456</v>
      </c>
      <c r="E4377" s="8" t="s">
        <v>5457</v>
      </c>
      <c r="F4377" s="8" t="s">
        <v>30</v>
      </c>
    </row>
    <row r="4378" spans="1:6" ht="100.8">
      <c r="A4378" s="8">
        <v>8687</v>
      </c>
      <c r="B4378" s="8" t="s">
        <v>4875</v>
      </c>
      <c r="C4378" s="8">
        <v>4</v>
      </c>
      <c r="D4378" s="8" t="s">
        <v>5458</v>
      </c>
      <c r="E4378" s="8" t="s">
        <v>5459</v>
      </c>
      <c r="F4378" s="8" t="s">
        <v>30</v>
      </c>
    </row>
    <row r="4379" spans="1:6" ht="57.6">
      <c r="A4379" s="8">
        <v>8686</v>
      </c>
      <c r="B4379" s="8" t="s">
        <v>4875</v>
      </c>
      <c r="C4379" s="8">
        <v>2</v>
      </c>
      <c r="D4379" s="8" t="s">
        <v>5460</v>
      </c>
      <c r="E4379" s="8" t="s">
        <v>5461</v>
      </c>
      <c r="F4379" s="8" t="s">
        <v>30</v>
      </c>
    </row>
    <row r="4380" spans="1:6" ht="57.6">
      <c r="A4380" s="8">
        <v>6184</v>
      </c>
      <c r="B4380" s="8" t="s">
        <v>4875</v>
      </c>
      <c r="C4380" s="8">
        <v>5</v>
      </c>
      <c r="D4380" s="8" t="s">
        <v>5462</v>
      </c>
      <c r="E4380" s="8" t="s">
        <v>1184</v>
      </c>
      <c r="F4380" s="8" t="s">
        <v>30</v>
      </c>
    </row>
    <row r="4381" spans="1:6" ht="72">
      <c r="A4381" s="8">
        <v>8685</v>
      </c>
      <c r="B4381" s="8" t="s">
        <v>4875</v>
      </c>
      <c r="C4381" s="8">
        <v>2</v>
      </c>
      <c r="D4381" s="8" t="s">
        <v>5463</v>
      </c>
      <c r="E4381" s="8" t="s">
        <v>5464</v>
      </c>
      <c r="F4381" s="8" t="s">
        <v>30</v>
      </c>
    </row>
    <row r="4382" spans="1:6" ht="43.2">
      <c r="A4382" s="8">
        <v>6188</v>
      </c>
      <c r="B4382" s="8" t="s">
        <v>4875</v>
      </c>
      <c r="C4382" s="8">
        <v>2</v>
      </c>
      <c r="D4382" s="8" t="s">
        <v>5465</v>
      </c>
      <c r="E4382" s="8" t="s">
        <v>5466</v>
      </c>
      <c r="F4382" s="8" t="s">
        <v>30</v>
      </c>
    </row>
    <row r="4383" spans="1:6" ht="43.2">
      <c r="A4383" s="8">
        <v>8679</v>
      </c>
      <c r="B4383" s="8" t="s">
        <v>4875</v>
      </c>
      <c r="C4383" s="8">
        <v>5</v>
      </c>
      <c r="D4383" s="8" t="s">
        <v>5467</v>
      </c>
      <c r="E4383" s="8" t="s">
        <v>5468</v>
      </c>
      <c r="F4383" s="8" t="s">
        <v>30</v>
      </c>
    </row>
    <row r="4384" spans="1:6" ht="57.6">
      <c r="A4384" s="8">
        <v>8678</v>
      </c>
      <c r="B4384" s="8" t="s">
        <v>4875</v>
      </c>
      <c r="C4384" s="8">
        <v>1</v>
      </c>
      <c r="D4384" s="8" t="s">
        <v>5469</v>
      </c>
      <c r="E4384" s="8" t="s">
        <v>5470</v>
      </c>
      <c r="F4384" s="8" t="s">
        <v>30</v>
      </c>
    </row>
    <row r="4385" spans="1:6" ht="115.2">
      <c r="A4385" s="8">
        <v>8677</v>
      </c>
      <c r="B4385" s="8" t="s">
        <v>4875</v>
      </c>
      <c r="C4385" s="8">
        <v>1</v>
      </c>
      <c r="D4385" s="8" t="s">
        <v>5471</v>
      </c>
      <c r="E4385" s="8" t="s">
        <v>5472</v>
      </c>
      <c r="F4385" s="8" t="s">
        <v>30</v>
      </c>
    </row>
    <row r="4386" spans="1:6" ht="57.6">
      <c r="A4386" s="8">
        <v>1977</v>
      </c>
      <c r="B4386" s="8" t="s">
        <v>4875</v>
      </c>
      <c r="C4386" s="8">
        <v>1</v>
      </c>
      <c r="D4386" s="8" t="s">
        <v>5473</v>
      </c>
      <c r="E4386" s="8" t="s">
        <v>5474</v>
      </c>
      <c r="F4386" s="8" t="s">
        <v>30</v>
      </c>
    </row>
    <row r="4387" spans="1:6" ht="43.2">
      <c r="A4387" s="8">
        <v>1979</v>
      </c>
      <c r="B4387" s="8" t="s">
        <v>4875</v>
      </c>
      <c r="C4387" s="8">
        <v>1</v>
      </c>
      <c r="D4387" s="8" t="s">
        <v>5475</v>
      </c>
      <c r="E4387" s="8" t="s">
        <v>5476</v>
      </c>
      <c r="F4387" s="8" t="s">
        <v>30</v>
      </c>
    </row>
    <row r="4388" spans="1:6" ht="115.2">
      <c r="A4388" s="8">
        <v>6195</v>
      </c>
      <c r="B4388" s="8" t="s">
        <v>4875</v>
      </c>
      <c r="C4388" s="8">
        <v>5</v>
      </c>
      <c r="D4388" s="8" t="s">
        <v>5477</v>
      </c>
      <c r="E4388" s="8" t="s">
        <v>5478</v>
      </c>
      <c r="F4388" s="8" t="s">
        <v>30</v>
      </c>
    </row>
    <row r="4389" spans="1:6" ht="43.2">
      <c r="A4389" s="8">
        <v>8684</v>
      </c>
      <c r="B4389" s="8" t="s">
        <v>4875</v>
      </c>
      <c r="C4389" s="8">
        <v>1</v>
      </c>
      <c r="D4389" s="8" t="s">
        <v>5479</v>
      </c>
      <c r="E4389" s="8" t="s">
        <v>5480</v>
      </c>
      <c r="F4389" s="8" t="s">
        <v>30</v>
      </c>
    </row>
    <row r="4390" spans="1:6" ht="57.6">
      <c r="A4390" s="8">
        <v>6183</v>
      </c>
      <c r="B4390" s="8" t="s">
        <v>4875</v>
      </c>
      <c r="C4390" s="8">
        <v>1</v>
      </c>
      <c r="D4390" s="8" t="s">
        <v>5481</v>
      </c>
      <c r="E4390" s="8" t="s">
        <v>5482</v>
      </c>
      <c r="F4390" s="8" t="s">
        <v>30</v>
      </c>
    </row>
    <row r="4391" spans="1:6" ht="72">
      <c r="A4391" s="8">
        <v>8699</v>
      </c>
      <c r="B4391" s="8" t="s">
        <v>4875</v>
      </c>
      <c r="C4391" s="8">
        <v>5</v>
      </c>
      <c r="D4391" s="8" t="s">
        <v>5483</v>
      </c>
      <c r="E4391" s="8" t="s">
        <v>5484</v>
      </c>
      <c r="F4391" s="8" t="s">
        <v>30</v>
      </c>
    </row>
    <row r="4392" spans="1:6" ht="57.6">
      <c r="A4392" s="8">
        <v>1905</v>
      </c>
      <c r="B4392" s="8" t="s">
        <v>4875</v>
      </c>
      <c r="C4392" s="8">
        <v>1</v>
      </c>
      <c r="D4392" s="8" t="s">
        <v>5485</v>
      </c>
      <c r="E4392" s="8" t="s">
        <v>12</v>
      </c>
      <c r="F4392" s="8" t="s">
        <v>30</v>
      </c>
    </row>
    <row r="4393" spans="1:6" ht="86.4">
      <c r="A4393" s="8">
        <v>6161</v>
      </c>
      <c r="B4393" s="8" t="s">
        <v>4875</v>
      </c>
      <c r="C4393" s="8">
        <v>1</v>
      </c>
      <c r="D4393" s="8" t="s">
        <v>5486</v>
      </c>
      <c r="E4393" s="8" t="s">
        <v>5487</v>
      </c>
      <c r="F4393" s="8" t="s">
        <v>30</v>
      </c>
    </row>
    <row r="4394" spans="1:6" ht="57.6">
      <c r="A4394" s="8">
        <v>6162</v>
      </c>
      <c r="B4394" s="8" t="s">
        <v>4875</v>
      </c>
      <c r="C4394" s="8">
        <v>1</v>
      </c>
      <c r="D4394" s="8" t="s">
        <v>5488</v>
      </c>
      <c r="E4394" s="8" t="s">
        <v>5489</v>
      </c>
      <c r="F4394" s="8" t="s">
        <v>30</v>
      </c>
    </row>
    <row r="4395" spans="1:6" ht="158.4">
      <c r="A4395" s="8">
        <v>6165</v>
      </c>
      <c r="B4395" s="8" t="s">
        <v>4875</v>
      </c>
      <c r="C4395" s="8">
        <v>4</v>
      </c>
      <c r="D4395" s="8" t="s">
        <v>5490</v>
      </c>
      <c r="E4395" s="8" t="s">
        <v>5491</v>
      </c>
      <c r="F4395" s="8" t="s">
        <v>30</v>
      </c>
    </row>
    <row r="4396" spans="1:6" ht="57.6">
      <c r="A4396" s="8">
        <v>1951</v>
      </c>
      <c r="B4396" s="8" t="s">
        <v>4875</v>
      </c>
      <c r="C4396" s="8">
        <v>1</v>
      </c>
      <c r="D4396" s="8" t="s">
        <v>5492</v>
      </c>
      <c r="E4396" s="8" t="s">
        <v>5493</v>
      </c>
      <c r="F4396" s="8" t="s">
        <v>30</v>
      </c>
    </row>
    <row r="4397" spans="1:6" ht="144">
      <c r="A4397" s="8">
        <v>8707</v>
      </c>
      <c r="B4397" s="8" t="s">
        <v>4875</v>
      </c>
      <c r="C4397" s="8">
        <v>5</v>
      </c>
      <c r="D4397" s="8" t="s">
        <v>5494</v>
      </c>
      <c r="E4397" s="8" t="s">
        <v>5495</v>
      </c>
      <c r="F4397" s="8" t="s">
        <v>30</v>
      </c>
    </row>
    <row r="4398" spans="1:6" ht="86.4">
      <c r="A4398" s="8">
        <v>6174</v>
      </c>
      <c r="B4398" s="8" t="s">
        <v>4875</v>
      </c>
      <c r="C4398" s="8">
        <v>4</v>
      </c>
      <c r="D4398" s="8" t="s">
        <v>5496</v>
      </c>
      <c r="E4398" s="8" t="s">
        <v>5497</v>
      </c>
      <c r="F4398" s="8" t="s">
        <v>30</v>
      </c>
    </row>
    <row r="4399" spans="1:6" ht="129.6">
      <c r="A4399" s="8">
        <v>1960</v>
      </c>
      <c r="B4399" s="8" t="s">
        <v>4875</v>
      </c>
      <c r="C4399" s="8">
        <v>1</v>
      </c>
      <c r="D4399" s="8" t="s">
        <v>5498</v>
      </c>
      <c r="E4399" s="8" t="s">
        <v>5499</v>
      </c>
      <c r="F4399" s="8" t="s">
        <v>30</v>
      </c>
    </row>
    <row r="4400" spans="1:6" ht="43.2">
      <c r="A4400" s="8">
        <v>6157</v>
      </c>
      <c r="B4400" s="8" t="s">
        <v>4875</v>
      </c>
      <c r="C4400" s="8">
        <v>5</v>
      </c>
      <c r="D4400" s="8" t="s">
        <v>5500</v>
      </c>
      <c r="E4400" s="8" t="s">
        <v>5501</v>
      </c>
      <c r="F4400" s="8" t="s">
        <v>30</v>
      </c>
    </row>
    <row r="4401" spans="1:6" ht="57.6">
      <c r="A4401" s="8">
        <v>1964</v>
      </c>
      <c r="B4401" s="8" t="s">
        <v>4875</v>
      </c>
      <c r="C4401" s="8">
        <v>1</v>
      </c>
      <c r="D4401" s="8" t="s">
        <v>5502</v>
      </c>
      <c r="E4401" s="8" t="s">
        <v>5503</v>
      </c>
      <c r="F4401" s="8" t="s">
        <v>30</v>
      </c>
    </row>
    <row r="4402" spans="1:6" ht="43.2">
      <c r="A4402" s="8">
        <v>8727</v>
      </c>
      <c r="B4402" s="8" t="s">
        <v>4875</v>
      </c>
      <c r="C4402" s="8">
        <v>1</v>
      </c>
      <c r="D4402" s="8" t="s">
        <v>5504</v>
      </c>
      <c r="E4402" s="8" t="s">
        <v>5505</v>
      </c>
      <c r="F4402" s="8" t="s">
        <v>30</v>
      </c>
    </row>
    <row r="4403" spans="1:6" ht="28.8">
      <c r="A4403" s="8">
        <v>5362</v>
      </c>
      <c r="B4403" s="8" t="s">
        <v>4875</v>
      </c>
      <c r="C4403" s="8">
        <v>5</v>
      </c>
      <c r="D4403" s="8" t="s">
        <v>5506</v>
      </c>
      <c r="E4403" s="8" t="s">
        <v>5507</v>
      </c>
      <c r="F4403" s="8" t="s">
        <v>30</v>
      </c>
    </row>
    <row r="4404" spans="1:6" ht="28.8">
      <c r="A4404" s="8">
        <v>922</v>
      </c>
      <c r="B4404" s="8" t="s">
        <v>4875</v>
      </c>
      <c r="C4404" s="8">
        <v>4</v>
      </c>
      <c r="D4404" s="8" t="s">
        <v>5508</v>
      </c>
      <c r="E4404" s="8" t="s">
        <v>4360</v>
      </c>
      <c r="F4404" s="8" t="s">
        <v>30</v>
      </c>
    </row>
    <row r="4405" spans="1:6" ht="57.6">
      <c r="A4405" s="8">
        <v>4188</v>
      </c>
      <c r="B4405" s="8" t="s">
        <v>4875</v>
      </c>
      <c r="C4405" s="8">
        <v>5</v>
      </c>
      <c r="D4405" s="8" t="s">
        <v>5509</v>
      </c>
      <c r="E4405" s="8" t="s">
        <v>5510</v>
      </c>
      <c r="F4405" s="8" t="s">
        <v>30</v>
      </c>
    </row>
    <row r="4406" spans="1:6" ht="72">
      <c r="A4406" s="8">
        <v>2996</v>
      </c>
      <c r="B4406" s="8" t="s">
        <v>4875</v>
      </c>
      <c r="C4406" s="8">
        <v>4</v>
      </c>
      <c r="D4406" s="8" t="s">
        <v>5511</v>
      </c>
      <c r="E4406" s="8" t="s">
        <v>5512</v>
      </c>
      <c r="F4406" s="8" t="s">
        <v>30</v>
      </c>
    </row>
    <row r="4407" spans="1:6" ht="86.4">
      <c r="A4407" s="8">
        <v>7083</v>
      </c>
      <c r="B4407" s="8" t="s">
        <v>4875</v>
      </c>
      <c r="C4407" s="8">
        <v>1</v>
      </c>
      <c r="D4407" s="8" t="s">
        <v>5513</v>
      </c>
      <c r="E4407" s="8" t="s">
        <v>3678</v>
      </c>
      <c r="F4407" s="8" t="s">
        <v>30</v>
      </c>
    </row>
    <row r="4408" spans="1:6" ht="57.6">
      <c r="A4408" s="8">
        <v>3008</v>
      </c>
      <c r="B4408" s="8" t="s">
        <v>4875</v>
      </c>
      <c r="C4408" s="8">
        <v>2</v>
      </c>
      <c r="D4408" s="8" t="s">
        <v>5514</v>
      </c>
      <c r="E4408" s="8" t="s">
        <v>5515</v>
      </c>
      <c r="F4408" s="8" t="s">
        <v>30</v>
      </c>
    </row>
    <row r="4409" spans="1:6" ht="57.6">
      <c r="A4409" s="8">
        <v>6176</v>
      </c>
      <c r="B4409" s="8" t="s">
        <v>4875</v>
      </c>
      <c r="C4409" s="8">
        <v>5</v>
      </c>
      <c r="D4409" s="8" t="s">
        <v>5516</v>
      </c>
      <c r="E4409" s="8" t="s">
        <v>5517</v>
      </c>
      <c r="F4409" s="8" t="s">
        <v>30</v>
      </c>
    </row>
    <row r="4410" spans="1:6">
      <c r="A4410" s="8">
        <v>276</v>
      </c>
      <c r="B4410" s="8" t="s">
        <v>4875</v>
      </c>
      <c r="C4410" s="8">
        <v>5</v>
      </c>
      <c r="D4410" s="8" t="s">
        <v>5518</v>
      </c>
      <c r="E4410" s="8" t="s">
        <v>5519</v>
      </c>
      <c r="F4410" s="8" t="s">
        <v>30</v>
      </c>
    </row>
    <row r="4411" spans="1:6" ht="43.2">
      <c r="A4411" s="8">
        <v>8717</v>
      </c>
      <c r="B4411" s="8" t="s">
        <v>4875</v>
      </c>
      <c r="C4411" s="8">
        <v>1</v>
      </c>
      <c r="D4411" s="8" t="s">
        <v>5520</v>
      </c>
      <c r="E4411" s="8" t="s">
        <v>5521</v>
      </c>
      <c r="F4411" s="8" t="s">
        <v>30</v>
      </c>
    </row>
    <row r="4412" spans="1:6" ht="57.6">
      <c r="A4412" s="8">
        <v>6154</v>
      </c>
      <c r="B4412" s="8" t="s">
        <v>4875</v>
      </c>
      <c r="C4412" s="8">
        <v>3</v>
      </c>
      <c r="D4412" s="8" t="s">
        <v>5522</v>
      </c>
      <c r="E4412" s="8" t="s">
        <v>5523</v>
      </c>
      <c r="F4412" s="8" t="s">
        <v>30</v>
      </c>
    </row>
    <row r="4413" spans="1:6" ht="57.6">
      <c r="A4413" s="8">
        <v>882</v>
      </c>
      <c r="B4413" s="8" t="s">
        <v>4875</v>
      </c>
      <c r="C4413" s="8">
        <v>3</v>
      </c>
      <c r="D4413" s="8" t="s">
        <v>5524</v>
      </c>
      <c r="E4413" s="8" t="s">
        <v>5525</v>
      </c>
      <c r="F4413" s="8" t="s">
        <v>30</v>
      </c>
    </row>
    <row r="4414" spans="1:6" ht="216">
      <c r="A4414" s="8">
        <v>1909</v>
      </c>
      <c r="B4414" s="8" t="s">
        <v>4875</v>
      </c>
      <c r="C4414" s="8">
        <v>1</v>
      </c>
      <c r="D4414" s="8" t="s">
        <v>5526</v>
      </c>
      <c r="E4414" s="8" t="s">
        <v>5527</v>
      </c>
      <c r="F4414" s="8" t="s">
        <v>30</v>
      </c>
    </row>
    <row r="4415" spans="1:6" ht="187.2">
      <c r="A4415" s="8">
        <v>1914</v>
      </c>
      <c r="B4415" s="8" t="s">
        <v>4875</v>
      </c>
      <c r="C4415" s="8">
        <v>2</v>
      </c>
      <c r="D4415" s="8" t="s">
        <v>5528</v>
      </c>
      <c r="E4415" s="8" t="s">
        <v>5529</v>
      </c>
      <c r="F4415" s="8" t="s">
        <v>30</v>
      </c>
    </row>
    <row r="4416" spans="1:6" ht="57.6">
      <c r="A4416" s="8">
        <v>1915</v>
      </c>
      <c r="B4416" s="8" t="s">
        <v>4875</v>
      </c>
      <c r="C4416" s="8">
        <v>4</v>
      </c>
      <c r="D4416" s="8" t="s">
        <v>5530</v>
      </c>
      <c r="E4416" s="8" t="s">
        <v>5531</v>
      </c>
      <c r="F4416" s="8" t="s">
        <v>30</v>
      </c>
    </row>
    <row r="4417" spans="1:6" ht="86.4">
      <c r="A4417" s="8">
        <v>1917</v>
      </c>
      <c r="B4417" s="8" t="s">
        <v>4875</v>
      </c>
      <c r="C4417" s="8">
        <v>3</v>
      </c>
      <c r="D4417" s="8" t="s">
        <v>5532</v>
      </c>
      <c r="E4417" s="8" t="s">
        <v>5533</v>
      </c>
      <c r="F4417" s="8" t="s">
        <v>30</v>
      </c>
    </row>
    <row r="4418" spans="1:6" ht="115.2">
      <c r="A4418" s="8">
        <v>1919</v>
      </c>
      <c r="B4418" s="8" t="s">
        <v>4875</v>
      </c>
      <c r="C4418" s="8">
        <v>3</v>
      </c>
      <c r="D4418" s="8" t="s">
        <v>5534</v>
      </c>
      <c r="E4418" s="8" t="s">
        <v>5535</v>
      </c>
      <c r="F4418" s="8" t="s">
        <v>30</v>
      </c>
    </row>
    <row r="4419" spans="1:6" ht="115.2">
      <c r="A4419" s="8">
        <v>1922</v>
      </c>
      <c r="B4419" s="8" t="s">
        <v>4875</v>
      </c>
      <c r="C4419" s="8">
        <v>2</v>
      </c>
      <c r="D4419" s="8" t="s">
        <v>5536</v>
      </c>
      <c r="E4419" s="8" t="s">
        <v>5537</v>
      </c>
      <c r="F4419" s="8" t="s">
        <v>30</v>
      </c>
    </row>
    <row r="4420" spans="1:6" ht="43.2">
      <c r="A4420" s="8">
        <v>6155</v>
      </c>
      <c r="B4420" s="8" t="s">
        <v>4875</v>
      </c>
      <c r="C4420" s="8">
        <v>2</v>
      </c>
      <c r="D4420" s="8" t="s">
        <v>5538</v>
      </c>
      <c r="E4420" s="8" t="s">
        <v>5539</v>
      </c>
      <c r="F4420" s="8" t="s">
        <v>30</v>
      </c>
    </row>
    <row r="4421" spans="1:6" ht="43.2">
      <c r="A4421" s="8">
        <v>1924</v>
      </c>
      <c r="B4421" s="8" t="s">
        <v>4875</v>
      </c>
      <c r="C4421" s="8">
        <v>5</v>
      </c>
      <c r="D4421" s="8" t="s">
        <v>5540</v>
      </c>
      <c r="E4421" s="8" t="s">
        <v>5541</v>
      </c>
      <c r="F4421" s="8" t="s">
        <v>30</v>
      </c>
    </row>
    <row r="4422" spans="1:6" ht="43.2">
      <c r="A4422" s="8">
        <v>8744</v>
      </c>
      <c r="B4422" s="8" t="s">
        <v>4875</v>
      </c>
      <c r="C4422" s="8">
        <v>3</v>
      </c>
      <c r="D4422" s="8" t="s">
        <v>5542</v>
      </c>
      <c r="E4422" s="8" t="s">
        <v>5543</v>
      </c>
      <c r="F4422" s="8" t="s">
        <v>30</v>
      </c>
    </row>
    <row r="4423" spans="1:6" ht="57.6">
      <c r="A4423" s="8">
        <v>877</v>
      </c>
      <c r="B4423" s="8" t="s">
        <v>4875</v>
      </c>
      <c r="C4423" s="8">
        <v>2</v>
      </c>
      <c r="D4423" s="8" t="s">
        <v>5544</v>
      </c>
      <c r="E4423" s="8" t="s">
        <v>5545</v>
      </c>
      <c r="F4423" s="8" t="s">
        <v>30</v>
      </c>
    </row>
    <row r="4424" spans="1:6" ht="28.8">
      <c r="A4424" s="8">
        <v>9494</v>
      </c>
      <c r="B4424" s="8" t="s">
        <v>4875</v>
      </c>
      <c r="C4424" s="8">
        <v>5</v>
      </c>
      <c r="D4424" s="8" t="s">
        <v>5546</v>
      </c>
      <c r="E4424" s="8" t="s">
        <v>5547</v>
      </c>
      <c r="F4424" s="8" t="s">
        <v>30</v>
      </c>
    </row>
    <row r="4425" spans="1:6" ht="144">
      <c r="A4425" s="8">
        <v>1937</v>
      </c>
      <c r="B4425" s="8" t="s">
        <v>4875</v>
      </c>
      <c r="C4425" s="8">
        <v>1</v>
      </c>
      <c r="D4425" s="8" t="s">
        <v>5548</v>
      </c>
      <c r="E4425" s="8" t="s">
        <v>5549</v>
      </c>
      <c r="F4425" s="8" t="s">
        <v>30</v>
      </c>
    </row>
    <row r="4426" spans="1:6" ht="86.4">
      <c r="A4426" s="8">
        <v>8596</v>
      </c>
      <c r="B4426" s="8" t="s">
        <v>4875</v>
      </c>
      <c r="C4426" s="8">
        <v>1</v>
      </c>
      <c r="D4426" s="8" t="s">
        <v>5550</v>
      </c>
      <c r="E4426" s="8" t="s">
        <v>5551</v>
      </c>
      <c r="F4426" s="8" t="s">
        <v>30</v>
      </c>
    </row>
    <row r="4427" spans="1:6" ht="72">
      <c r="A4427" s="8">
        <v>68</v>
      </c>
      <c r="B4427" s="8" t="s">
        <v>4875</v>
      </c>
      <c r="C4427" s="8">
        <v>2</v>
      </c>
      <c r="D4427" s="8" t="s">
        <v>279</v>
      </c>
      <c r="E4427" s="8" t="s">
        <v>5552</v>
      </c>
      <c r="F4427" s="8" t="s">
        <v>30</v>
      </c>
    </row>
    <row r="4428" spans="1:6" ht="86.4">
      <c r="A4428" s="8">
        <v>6151</v>
      </c>
      <c r="B4428" s="8" t="s">
        <v>4875</v>
      </c>
      <c r="C4428" s="8">
        <v>4</v>
      </c>
      <c r="D4428" s="8" t="s">
        <v>5553</v>
      </c>
      <c r="E4428" s="8" t="s">
        <v>5554</v>
      </c>
      <c r="F4428" s="8" t="s">
        <v>30</v>
      </c>
    </row>
    <row r="4429" spans="1:6" ht="57.6">
      <c r="A4429" s="8">
        <v>1926</v>
      </c>
      <c r="B4429" s="8" t="s">
        <v>4875</v>
      </c>
      <c r="C4429" s="8">
        <v>2</v>
      </c>
      <c r="D4429" s="8" t="s">
        <v>5555</v>
      </c>
      <c r="E4429" s="8" t="s">
        <v>5556</v>
      </c>
      <c r="F4429" s="8" t="s">
        <v>30</v>
      </c>
    </row>
    <row r="4430" spans="1:6" ht="43.2">
      <c r="A4430" s="8">
        <v>6314</v>
      </c>
      <c r="B4430" s="8" t="s">
        <v>4875</v>
      </c>
      <c r="C4430" s="8">
        <v>3</v>
      </c>
      <c r="D4430" s="8" t="s">
        <v>5557</v>
      </c>
      <c r="E4430" s="8" t="s">
        <v>5558</v>
      </c>
      <c r="F4430" s="8" t="s">
        <v>30</v>
      </c>
    </row>
    <row r="4431" spans="1:6">
      <c r="A4431" s="8">
        <v>6775</v>
      </c>
      <c r="B4431" s="8" t="s">
        <v>4875</v>
      </c>
      <c r="C4431" s="8">
        <v>5</v>
      </c>
      <c r="D4431" s="8" t="s">
        <v>5559</v>
      </c>
      <c r="E4431" s="8" t="s">
        <v>44</v>
      </c>
      <c r="F4431" s="8" t="s">
        <v>7</v>
      </c>
    </row>
    <row r="4432" spans="1:6" ht="57.6">
      <c r="A4432" s="8">
        <v>8574</v>
      </c>
      <c r="B4432" s="8" t="s">
        <v>4875</v>
      </c>
      <c r="C4432" s="8">
        <v>5</v>
      </c>
      <c r="D4432" s="8" t="s">
        <v>5171</v>
      </c>
      <c r="E4432" s="8" t="s">
        <v>5172</v>
      </c>
      <c r="F4432" s="8" t="s">
        <v>38</v>
      </c>
    </row>
    <row r="4433" spans="1:6" ht="43.2">
      <c r="A4433" s="8">
        <v>6353</v>
      </c>
      <c r="B4433" s="8" t="s">
        <v>4875</v>
      </c>
      <c r="C4433" s="8">
        <v>4</v>
      </c>
      <c r="D4433" s="8" t="s">
        <v>5208</v>
      </c>
      <c r="E4433" s="8" t="s">
        <v>5209</v>
      </c>
      <c r="F4433" s="8" t="s">
        <v>14</v>
      </c>
    </row>
    <row r="4434" spans="1:6" ht="28.8">
      <c r="A4434" s="8">
        <v>6343</v>
      </c>
      <c r="B4434" s="8" t="s">
        <v>4875</v>
      </c>
      <c r="C4434" s="8">
        <v>4</v>
      </c>
      <c r="D4434" s="8" t="s">
        <v>5253</v>
      </c>
      <c r="E4434" s="8" t="s">
        <v>5254</v>
      </c>
      <c r="F4434" s="8" t="s">
        <v>14</v>
      </c>
    </row>
    <row r="4435" spans="1:6" ht="43.2">
      <c r="A4435" s="8">
        <v>4167</v>
      </c>
      <c r="B4435" s="8" t="s">
        <v>4875</v>
      </c>
      <c r="C4435" s="8">
        <v>2</v>
      </c>
      <c r="D4435" s="8" t="s">
        <v>5560</v>
      </c>
      <c r="E4435" s="8" t="s">
        <v>5561</v>
      </c>
      <c r="F4435" s="8" t="s">
        <v>14</v>
      </c>
    </row>
    <row r="4436" spans="1:6" ht="43.2">
      <c r="A4436" s="8">
        <v>7020</v>
      </c>
      <c r="B4436" s="8" t="s">
        <v>4875</v>
      </c>
      <c r="C4436" s="8">
        <v>3</v>
      </c>
      <c r="D4436" s="8" t="s">
        <v>5562</v>
      </c>
      <c r="E4436" s="8" t="s">
        <v>5563</v>
      </c>
      <c r="F4436" s="8" t="s">
        <v>14</v>
      </c>
    </row>
    <row r="4437" spans="1:6" ht="57.6">
      <c r="A4437" s="8">
        <v>7826</v>
      </c>
      <c r="B4437" s="8" t="s">
        <v>4875</v>
      </c>
      <c r="C4437" s="8">
        <v>1</v>
      </c>
      <c r="D4437" s="8" t="s">
        <v>4887</v>
      </c>
      <c r="E4437" s="8" t="s">
        <v>4888</v>
      </c>
      <c r="F4437" s="8" t="s">
        <v>14</v>
      </c>
    </row>
    <row r="4438" spans="1:6" ht="57.6">
      <c r="A4438" s="8">
        <v>7069</v>
      </c>
      <c r="B4438" s="8" t="s">
        <v>4875</v>
      </c>
      <c r="C4438" s="8">
        <v>1</v>
      </c>
      <c r="D4438" s="8" t="s">
        <v>5333</v>
      </c>
      <c r="E4438" s="8" t="s">
        <v>5334</v>
      </c>
      <c r="F4438" s="8" t="s">
        <v>14</v>
      </c>
    </row>
    <row r="4439" spans="1:6" ht="57.6">
      <c r="A4439" s="8">
        <v>5853</v>
      </c>
      <c r="B4439" s="8" t="s">
        <v>4875</v>
      </c>
      <c r="C4439" s="8">
        <v>3</v>
      </c>
      <c r="D4439" s="8" t="s">
        <v>5564</v>
      </c>
      <c r="E4439" s="8" t="s">
        <v>5565</v>
      </c>
      <c r="F4439" s="8" t="s">
        <v>14</v>
      </c>
    </row>
    <row r="4440" spans="1:6" ht="57.6">
      <c r="A4440" s="8">
        <v>882</v>
      </c>
      <c r="B4440" s="8" t="s">
        <v>4875</v>
      </c>
      <c r="C4440" s="8">
        <v>3</v>
      </c>
      <c r="D4440" s="8" t="s">
        <v>5524</v>
      </c>
      <c r="E4440" s="8" t="s">
        <v>5525</v>
      </c>
      <c r="F4440" s="8" t="s">
        <v>14</v>
      </c>
    </row>
    <row r="4441" spans="1:6" ht="57.6">
      <c r="A4441" s="8">
        <v>2100</v>
      </c>
      <c r="B4441" s="8" t="s">
        <v>4875</v>
      </c>
      <c r="C4441" s="8">
        <v>1</v>
      </c>
      <c r="D4441" s="8" t="s">
        <v>5048</v>
      </c>
      <c r="E4441" s="8" t="s">
        <v>5049</v>
      </c>
      <c r="F4441" s="8" t="s">
        <v>14</v>
      </c>
    </row>
    <row r="4442" spans="1:6" ht="43.2">
      <c r="A4442" s="8">
        <v>2098</v>
      </c>
      <c r="B4442" s="8" t="s">
        <v>4875</v>
      </c>
      <c r="C4442" s="8">
        <v>5</v>
      </c>
      <c r="D4442" s="8" t="s">
        <v>5046</v>
      </c>
      <c r="E4442" s="8" t="s">
        <v>5047</v>
      </c>
      <c r="F4442" s="8" t="s">
        <v>14</v>
      </c>
    </row>
    <row r="4443" spans="1:6" ht="28.8">
      <c r="A4443" s="8">
        <v>922</v>
      </c>
      <c r="B4443" s="8" t="s">
        <v>4875</v>
      </c>
      <c r="C4443" s="8">
        <v>4</v>
      </c>
      <c r="D4443" s="8" t="s">
        <v>5508</v>
      </c>
      <c r="E4443" s="8" t="s">
        <v>4360</v>
      </c>
      <c r="F4443" s="8" t="s">
        <v>14</v>
      </c>
    </row>
    <row r="4444" spans="1:6" ht="28.8">
      <c r="A4444" s="8">
        <v>2083</v>
      </c>
      <c r="B4444" s="8" t="s">
        <v>4875</v>
      </c>
      <c r="C4444" s="8">
        <v>5</v>
      </c>
      <c r="D4444" s="8" t="s">
        <v>5041</v>
      </c>
      <c r="E4444" s="8" t="s">
        <v>3031</v>
      </c>
      <c r="F4444" s="8" t="s">
        <v>14</v>
      </c>
    </row>
    <row r="4445" spans="1:6" ht="28.8">
      <c r="A4445" s="8">
        <v>2070</v>
      </c>
      <c r="B4445" s="8" t="s">
        <v>4875</v>
      </c>
      <c r="C4445" s="8">
        <v>5</v>
      </c>
      <c r="D4445" s="8" t="s">
        <v>5566</v>
      </c>
      <c r="E4445" s="8" t="s">
        <v>1639</v>
      </c>
      <c r="F4445" s="8" t="s">
        <v>14</v>
      </c>
    </row>
    <row r="4446" spans="1:6" ht="72">
      <c r="A4446" s="8">
        <v>2996</v>
      </c>
      <c r="B4446" s="8" t="s">
        <v>4875</v>
      </c>
      <c r="C4446" s="8">
        <v>4</v>
      </c>
      <c r="D4446" s="8" t="s">
        <v>5511</v>
      </c>
      <c r="E4446" s="8" t="s">
        <v>5512</v>
      </c>
      <c r="F4446" s="8" t="s">
        <v>14</v>
      </c>
    </row>
    <row r="4447" spans="1:6" ht="43.2">
      <c r="A4447" s="8">
        <v>4176</v>
      </c>
      <c r="B4447" s="8" t="s">
        <v>4875</v>
      </c>
      <c r="C4447" s="8">
        <v>2</v>
      </c>
      <c r="D4447" s="8" t="s">
        <v>4984</v>
      </c>
      <c r="E4447" s="8" t="s">
        <v>4985</v>
      </c>
      <c r="F4447" s="8" t="s">
        <v>14</v>
      </c>
    </row>
    <row r="4448" spans="1:6" ht="28.8">
      <c r="A4448" s="8">
        <v>4151</v>
      </c>
      <c r="B4448" s="8" t="s">
        <v>4875</v>
      </c>
      <c r="C4448" s="8">
        <v>4</v>
      </c>
      <c r="D4448" s="8" t="s">
        <v>5567</v>
      </c>
      <c r="E4448" s="8" t="s">
        <v>2614</v>
      </c>
      <c r="F4448" s="8" t="s">
        <v>14</v>
      </c>
    </row>
    <row r="4449" spans="1:6" ht="86.4">
      <c r="A4449" s="8">
        <v>4146</v>
      </c>
      <c r="B4449" s="8" t="s">
        <v>4875</v>
      </c>
      <c r="C4449" s="8">
        <v>5</v>
      </c>
      <c r="D4449" s="8" t="s">
        <v>5568</v>
      </c>
      <c r="E4449" s="8" t="s">
        <v>913</v>
      </c>
      <c r="F4449" s="8" t="s">
        <v>14</v>
      </c>
    </row>
    <row r="4450" spans="1:6">
      <c r="A4450" s="8">
        <v>2375</v>
      </c>
      <c r="B4450" s="8" t="s">
        <v>4875</v>
      </c>
      <c r="C4450" s="8">
        <v>3</v>
      </c>
      <c r="D4450" s="8" t="s">
        <v>5569</v>
      </c>
      <c r="E4450" s="8" t="s">
        <v>17</v>
      </c>
      <c r="F4450" s="8" t="s">
        <v>14</v>
      </c>
    </row>
    <row r="4451" spans="1:6" ht="57.6">
      <c r="A4451" s="8">
        <v>88</v>
      </c>
      <c r="B4451" s="8" t="s">
        <v>4875</v>
      </c>
      <c r="C4451" s="8">
        <v>1</v>
      </c>
      <c r="D4451" s="8" t="s">
        <v>283</v>
      </c>
      <c r="E4451" s="8" t="s">
        <v>3822</v>
      </c>
      <c r="F4451" s="8" t="s">
        <v>14</v>
      </c>
    </row>
    <row r="4452" spans="1:6" ht="86.4">
      <c r="A4452" s="8">
        <v>855</v>
      </c>
      <c r="B4452" s="8" t="s">
        <v>4875</v>
      </c>
      <c r="C4452" s="8">
        <v>2</v>
      </c>
      <c r="D4452" s="8" t="s">
        <v>5570</v>
      </c>
      <c r="E4452" s="8" t="s">
        <v>5571</v>
      </c>
      <c r="F4452" s="8" t="s">
        <v>14</v>
      </c>
    </row>
    <row r="4453" spans="1:6" ht="115.2">
      <c r="A4453" s="8">
        <v>8497</v>
      </c>
      <c r="B4453" s="8" t="s">
        <v>4875</v>
      </c>
      <c r="C4453" s="8">
        <v>2</v>
      </c>
      <c r="D4453" s="8" t="s">
        <v>5202</v>
      </c>
      <c r="E4453" s="8" t="s">
        <v>5203</v>
      </c>
      <c r="F4453" s="8" t="s">
        <v>14</v>
      </c>
    </row>
    <row r="4454" spans="1:6" ht="43.2">
      <c r="A4454" s="8">
        <v>8684</v>
      </c>
      <c r="B4454" s="8" t="s">
        <v>4875</v>
      </c>
      <c r="C4454" s="8">
        <v>1</v>
      </c>
      <c r="D4454" s="8" t="s">
        <v>5479</v>
      </c>
      <c r="E4454" s="8" t="s">
        <v>5480</v>
      </c>
      <c r="F4454" s="8" t="s">
        <v>14</v>
      </c>
    </row>
    <row r="4455" spans="1:6" ht="43.2">
      <c r="A4455" s="8">
        <v>862</v>
      </c>
      <c r="B4455" s="8" t="s">
        <v>4875</v>
      </c>
      <c r="C4455" s="8">
        <v>5</v>
      </c>
      <c r="D4455" s="8" t="s">
        <v>5158</v>
      </c>
      <c r="E4455" s="8" t="s">
        <v>5159</v>
      </c>
      <c r="F4455" s="8" t="s">
        <v>14</v>
      </c>
    </row>
    <row r="4456" spans="1:6" ht="72">
      <c r="A4456" s="8">
        <v>5284</v>
      </c>
      <c r="B4456" s="8" t="s">
        <v>4875</v>
      </c>
      <c r="C4456" s="8">
        <v>2</v>
      </c>
      <c r="D4456" s="8" t="s">
        <v>5302</v>
      </c>
      <c r="E4456" s="8" t="s">
        <v>5303</v>
      </c>
      <c r="F4456" s="8" t="s">
        <v>14</v>
      </c>
    </row>
    <row r="4457" spans="1:6" ht="72">
      <c r="A4457" s="8">
        <v>5297</v>
      </c>
      <c r="B4457" s="8" t="s">
        <v>4875</v>
      </c>
      <c r="C4457" s="8">
        <v>3</v>
      </c>
      <c r="D4457" s="8" t="s">
        <v>4889</v>
      </c>
      <c r="E4457" s="8" t="s">
        <v>4890</v>
      </c>
      <c r="F4457" s="8" t="s">
        <v>14</v>
      </c>
    </row>
    <row r="4458" spans="1:6" ht="28.8">
      <c r="A4458" s="8">
        <v>5343</v>
      </c>
      <c r="B4458" s="8" t="s">
        <v>4875</v>
      </c>
      <c r="C4458" s="8">
        <v>1</v>
      </c>
      <c r="D4458" s="8" t="s">
        <v>5572</v>
      </c>
      <c r="E4458" s="8" t="s">
        <v>3268</v>
      </c>
      <c r="F4458" s="8" t="s">
        <v>14</v>
      </c>
    </row>
    <row r="4459" spans="1:6" ht="72">
      <c r="A4459" s="8">
        <v>6963</v>
      </c>
      <c r="B4459" s="8" t="s">
        <v>4875</v>
      </c>
      <c r="C4459" s="8">
        <v>2</v>
      </c>
      <c r="D4459" s="8" t="s">
        <v>4934</v>
      </c>
      <c r="E4459" s="8" t="s">
        <v>4935</v>
      </c>
      <c r="F4459" s="8" t="s">
        <v>14</v>
      </c>
    </row>
    <row r="4460" spans="1:6" ht="72">
      <c r="A4460" s="8">
        <v>8781</v>
      </c>
      <c r="B4460" s="8" t="s">
        <v>4875</v>
      </c>
      <c r="C4460" s="8">
        <v>1</v>
      </c>
      <c r="D4460" s="8" t="s">
        <v>5104</v>
      </c>
      <c r="E4460" s="8" t="s">
        <v>5105</v>
      </c>
      <c r="F4460" s="8" t="s">
        <v>14</v>
      </c>
    </row>
    <row r="4461" spans="1:6">
      <c r="A4461" s="8">
        <v>992</v>
      </c>
      <c r="B4461" s="8" t="s">
        <v>4875</v>
      </c>
      <c r="C4461" s="8">
        <v>5</v>
      </c>
      <c r="D4461" s="8" t="s">
        <v>5573</v>
      </c>
      <c r="E4461" s="8" t="s">
        <v>1134</v>
      </c>
      <c r="F4461" s="8" t="s">
        <v>14</v>
      </c>
    </row>
    <row r="4462" spans="1:6" ht="57.6">
      <c r="A4462" s="8">
        <v>8686</v>
      </c>
      <c r="B4462" s="8" t="s">
        <v>4875</v>
      </c>
      <c r="C4462" s="8">
        <v>2</v>
      </c>
      <c r="D4462" s="8" t="s">
        <v>5460</v>
      </c>
      <c r="E4462" s="8" t="s">
        <v>5461</v>
      </c>
      <c r="F4462" s="8" t="s">
        <v>14</v>
      </c>
    </row>
    <row r="4463" spans="1:6" ht="100.8">
      <c r="A4463" s="8">
        <v>7827</v>
      </c>
      <c r="B4463" s="8" t="s">
        <v>4875</v>
      </c>
      <c r="C4463" s="8">
        <v>1</v>
      </c>
      <c r="D4463" s="8" t="s">
        <v>5574</v>
      </c>
      <c r="E4463" s="8" t="s">
        <v>537</v>
      </c>
      <c r="F4463" s="8" t="s">
        <v>14</v>
      </c>
    </row>
    <row r="4464" spans="1:6" ht="129.6">
      <c r="A4464" s="8">
        <v>6214</v>
      </c>
      <c r="B4464" s="8" t="s">
        <v>4875</v>
      </c>
      <c r="C4464" s="8">
        <v>1</v>
      </c>
      <c r="D4464" s="8" t="s">
        <v>5431</v>
      </c>
      <c r="E4464" s="8" t="s">
        <v>5432</v>
      </c>
      <c r="F4464" s="8" t="s">
        <v>14</v>
      </c>
    </row>
    <row r="4465" spans="1:6" ht="86.4">
      <c r="A4465" s="8">
        <v>4169</v>
      </c>
      <c r="B4465" s="8" t="s">
        <v>4875</v>
      </c>
      <c r="C4465" s="8">
        <v>3</v>
      </c>
      <c r="D4465" s="8" t="s">
        <v>5575</v>
      </c>
      <c r="E4465" s="8" t="s">
        <v>4626</v>
      </c>
      <c r="F4465" s="8" t="s">
        <v>14</v>
      </c>
    </row>
    <row r="4466" spans="1:6" ht="86.4">
      <c r="A4466" s="8">
        <v>90</v>
      </c>
      <c r="B4466" s="8" t="s">
        <v>4875</v>
      </c>
      <c r="C4466" s="8">
        <v>1</v>
      </c>
      <c r="D4466" s="8" t="s">
        <v>266</v>
      </c>
      <c r="E4466" s="8" t="s">
        <v>10</v>
      </c>
      <c r="F4466" s="8" t="s">
        <v>14</v>
      </c>
    </row>
    <row r="4467" spans="1:6" ht="43.2">
      <c r="A4467" s="8">
        <v>7028</v>
      </c>
      <c r="B4467" s="8" t="s">
        <v>4875</v>
      </c>
      <c r="C4467" s="8">
        <v>1</v>
      </c>
      <c r="D4467" s="8" t="s">
        <v>5576</v>
      </c>
      <c r="E4467" s="8" t="s">
        <v>5577</v>
      </c>
      <c r="F4467" s="8" t="s">
        <v>14</v>
      </c>
    </row>
    <row r="4468" spans="1:6" ht="57.6">
      <c r="A4468" s="8">
        <v>8678</v>
      </c>
      <c r="B4468" s="8" t="s">
        <v>4875</v>
      </c>
      <c r="C4468" s="8">
        <v>1</v>
      </c>
      <c r="D4468" s="8" t="s">
        <v>5469</v>
      </c>
      <c r="E4468" s="8" t="s">
        <v>5470</v>
      </c>
      <c r="F4468" s="8" t="s">
        <v>14</v>
      </c>
    </row>
    <row r="4469" spans="1:6" ht="28.8">
      <c r="A4469" s="8">
        <v>2983</v>
      </c>
      <c r="B4469" s="8" t="s">
        <v>4875</v>
      </c>
      <c r="C4469" s="8">
        <v>5</v>
      </c>
      <c r="D4469" s="8" t="s">
        <v>5578</v>
      </c>
      <c r="E4469" s="8" t="s">
        <v>5579</v>
      </c>
      <c r="F4469" s="8" t="s">
        <v>14</v>
      </c>
    </row>
    <row r="4470" spans="1:6" ht="72">
      <c r="A4470" s="8">
        <v>7013</v>
      </c>
      <c r="B4470" s="8" t="s">
        <v>4875</v>
      </c>
      <c r="C4470" s="8">
        <v>3</v>
      </c>
      <c r="D4470" s="8" t="s">
        <v>4978</v>
      </c>
      <c r="E4470" s="8" t="s">
        <v>4979</v>
      </c>
      <c r="F4470" s="8" t="s">
        <v>14</v>
      </c>
    </row>
    <row r="4471" spans="1:6" ht="28.8">
      <c r="A4471" s="8">
        <v>3170</v>
      </c>
      <c r="B4471" s="8" t="s">
        <v>4875</v>
      </c>
      <c r="C4471" s="8">
        <v>4</v>
      </c>
      <c r="D4471" s="8" t="s">
        <v>5389</v>
      </c>
      <c r="E4471" s="8" t="s">
        <v>5390</v>
      </c>
      <c r="F4471" s="8" t="s">
        <v>14</v>
      </c>
    </row>
    <row r="4472" spans="1:6" ht="57.6">
      <c r="A4472" s="8">
        <v>6303</v>
      </c>
      <c r="B4472" s="8" t="s">
        <v>4875</v>
      </c>
      <c r="C4472" s="8">
        <v>3</v>
      </c>
      <c r="D4472" s="8" t="s">
        <v>5247</v>
      </c>
      <c r="E4472" s="8" t="s">
        <v>5248</v>
      </c>
      <c r="F4472" s="8" t="s">
        <v>14</v>
      </c>
    </row>
    <row r="4473" spans="1:6" ht="28.8">
      <c r="A4473" s="8">
        <v>7110</v>
      </c>
      <c r="B4473" s="8" t="s">
        <v>4875</v>
      </c>
      <c r="C4473" s="8">
        <v>4</v>
      </c>
      <c r="D4473" s="8" t="s">
        <v>5351</v>
      </c>
      <c r="E4473" s="8" t="s">
        <v>5352</v>
      </c>
      <c r="F4473" s="8" t="s">
        <v>14</v>
      </c>
    </row>
    <row r="4474" spans="1:6" ht="28.8">
      <c r="A4474" s="8">
        <v>7124</v>
      </c>
      <c r="B4474" s="8" t="s">
        <v>4875</v>
      </c>
      <c r="C4474" s="8">
        <v>4</v>
      </c>
      <c r="D4474" s="8" t="s">
        <v>5580</v>
      </c>
      <c r="E4474" s="8" t="s">
        <v>5581</v>
      </c>
      <c r="F4474" s="8" t="s">
        <v>14</v>
      </c>
    </row>
    <row r="4475" spans="1:6" ht="72">
      <c r="A4475" s="8">
        <v>17</v>
      </c>
      <c r="B4475" s="8" t="s">
        <v>4875</v>
      </c>
      <c r="C4475" s="8">
        <v>4</v>
      </c>
      <c r="D4475" s="8" t="s">
        <v>260</v>
      </c>
      <c r="E4475" s="8" t="s">
        <v>21</v>
      </c>
      <c r="F4475" s="8" t="s">
        <v>14</v>
      </c>
    </row>
    <row r="4476" spans="1:6" ht="100.8">
      <c r="A4476" s="8">
        <v>7781</v>
      </c>
      <c r="B4476" s="8" t="s">
        <v>4875</v>
      </c>
      <c r="C4476" s="8">
        <v>1</v>
      </c>
      <c r="D4476" s="8" t="s">
        <v>5582</v>
      </c>
      <c r="E4476" s="8" t="s">
        <v>672</v>
      </c>
      <c r="F4476" s="8" t="s">
        <v>14</v>
      </c>
    </row>
    <row r="4477" spans="1:6" ht="72">
      <c r="A4477" s="8">
        <v>7784</v>
      </c>
      <c r="B4477" s="8" t="s">
        <v>4875</v>
      </c>
      <c r="C4477" s="8">
        <v>4</v>
      </c>
      <c r="D4477" s="8" t="s">
        <v>5583</v>
      </c>
      <c r="E4477" s="8" t="s">
        <v>17</v>
      </c>
      <c r="F4477" s="8" t="s">
        <v>14</v>
      </c>
    </row>
    <row r="4478" spans="1:6" ht="187.2">
      <c r="A4478" s="8">
        <v>7786</v>
      </c>
      <c r="B4478" s="8" t="s">
        <v>4875</v>
      </c>
      <c r="C4478" s="8">
        <v>1</v>
      </c>
      <c r="D4478" s="8" t="s">
        <v>5584</v>
      </c>
      <c r="E4478" s="8" t="s">
        <v>5585</v>
      </c>
      <c r="F4478" s="8" t="s">
        <v>14</v>
      </c>
    </row>
    <row r="4479" spans="1:6" ht="158.4">
      <c r="A4479" s="8">
        <v>6999</v>
      </c>
      <c r="B4479" s="8" t="s">
        <v>4875</v>
      </c>
      <c r="C4479" s="8">
        <v>4</v>
      </c>
      <c r="D4479" s="8" t="s">
        <v>4942</v>
      </c>
      <c r="E4479" s="8" t="s">
        <v>4943</v>
      </c>
      <c r="F4479" s="8" t="s">
        <v>14</v>
      </c>
    </row>
    <row r="4480" spans="1:6" ht="28.8">
      <c r="A4480" s="8">
        <v>3067</v>
      </c>
      <c r="B4480" s="8" t="s">
        <v>4875</v>
      </c>
      <c r="C4480" s="8">
        <v>2</v>
      </c>
      <c r="D4480" s="8" t="s">
        <v>5586</v>
      </c>
      <c r="E4480" s="8" t="s">
        <v>5587</v>
      </c>
      <c r="F4480" s="8" t="s">
        <v>14</v>
      </c>
    </row>
    <row r="4481" spans="1:6" ht="43.2">
      <c r="A4481" s="8">
        <v>933</v>
      </c>
      <c r="B4481" s="8" t="s">
        <v>4875</v>
      </c>
      <c r="C4481" s="8">
        <v>1</v>
      </c>
      <c r="D4481" s="8" t="s">
        <v>5115</v>
      </c>
      <c r="E4481" s="8" t="s">
        <v>5116</v>
      </c>
      <c r="F4481" s="8" t="s">
        <v>14</v>
      </c>
    </row>
    <row r="4482" spans="1:6" ht="158.4">
      <c r="A4482" s="8">
        <v>7796</v>
      </c>
      <c r="B4482" s="8" t="s">
        <v>4875</v>
      </c>
      <c r="C4482" s="8">
        <v>1</v>
      </c>
      <c r="D4482" s="8" t="s">
        <v>5588</v>
      </c>
      <c r="E4482" s="8" t="s">
        <v>3901</v>
      </c>
      <c r="F4482" s="8" t="s">
        <v>14</v>
      </c>
    </row>
    <row r="4483" spans="1:6" ht="57.6">
      <c r="A4483" s="8">
        <v>7798</v>
      </c>
      <c r="B4483" s="8" t="s">
        <v>4875</v>
      </c>
      <c r="C4483" s="8">
        <v>1</v>
      </c>
      <c r="D4483" s="8" t="s">
        <v>4991</v>
      </c>
      <c r="E4483" s="8" t="s">
        <v>4992</v>
      </c>
      <c r="F4483" s="8" t="s">
        <v>14</v>
      </c>
    </row>
    <row r="4484" spans="1:6" ht="28.8">
      <c r="A4484" s="8">
        <v>3106</v>
      </c>
      <c r="B4484" s="8" t="s">
        <v>4875</v>
      </c>
      <c r="C4484" s="8">
        <v>5</v>
      </c>
      <c r="D4484" s="8" t="s">
        <v>5345</v>
      </c>
      <c r="E4484" s="8" t="s">
        <v>3888</v>
      </c>
      <c r="F4484" s="8" t="s">
        <v>14</v>
      </c>
    </row>
    <row r="4485" spans="1:6" ht="115.2">
      <c r="A4485" s="8">
        <v>7801</v>
      </c>
      <c r="B4485" s="8" t="s">
        <v>4875</v>
      </c>
      <c r="C4485" s="8">
        <v>1</v>
      </c>
      <c r="D4485" s="8" t="s">
        <v>4909</v>
      </c>
      <c r="E4485" s="8" t="s">
        <v>4910</v>
      </c>
      <c r="F4485" s="8" t="s">
        <v>14</v>
      </c>
    </row>
    <row r="4486" spans="1:6" ht="28.8">
      <c r="A4486" s="8">
        <v>3022</v>
      </c>
      <c r="B4486" s="8" t="s">
        <v>4875</v>
      </c>
      <c r="C4486" s="8">
        <v>5</v>
      </c>
      <c r="D4486" s="8" t="s">
        <v>5589</v>
      </c>
      <c r="E4486" s="8" t="s">
        <v>25</v>
      </c>
      <c r="F4486" s="8" t="s">
        <v>14</v>
      </c>
    </row>
    <row r="4487" spans="1:6" ht="57.6">
      <c r="A4487" s="8">
        <v>7806</v>
      </c>
      <c r="B4487" s="8" t="s">
        <v>4875</v>
      </c>
      <c r="C4487" s="8">
        <v>1</v>
      </c>
      <c r="D4487" s="8" t="s">
        <v>4918</v>
      </c>
      <c r="E4487" s="8" t="s">
        <v>4919</v>
      </c>
      <c r="F4487" s="8" t="s">
        <v>14</v>
      </c>
    </row>
    <row r="4488" spans="1:6" ht="86.4">
      <c r="A4488" s="8">
        <v>7791</v>
      </c>
      <c r="B4488" s="8" t="s">
        <v>4875</v>
      </c>
      <c r="C4488" s="8">
        <v>5</v>
      </c>
      <c r="D4488" s="8" t="s">
        <v>4951</v>
      </c>
      <c r="E4488" s="8" t="s">
        <v>4952</v>
      </c>
      <c r="F4488" s="8" t="s">
        <v>14</v>
      </c>
    </row>
    <row r="4489" spans="1:6" ht="86.4">
      <c r="A4489" s="8">
        <v>853</v>
      </c>
      <c r="B4489" s="8" t="s">
        <v>4875</v>
      </c>
      <c r="C4489" s="8">
        <v>1</v>
      </c>
      <c r="D4489" s="8" t="s">
        <v>5182</v>
      </c>
      <c r="E4489" s="8" t="s">
        <v>5183</v>
      </c>
      <c r="F4489" s="8" t="s">
        <v>14</v>
      </c>
    </row>
    <row r="4490" spans="1:6" ht="115.2">
      <c r="A4490" s="8">
        <v>7012</v>
      </c>
      <c r="B4490" s="8" t="s">
        <v>4875</v>
      </c>
      <c r="C4490" s="8">
        <v>3</v>
      </c>
      <c r="D4490" s="8" t="s">
        <v>5590</v>
      </c>
      <c r="E4490" s="8" t="s">
        <v>5591</v>
      </c>
      <c r="F4490" s="8" t="s">
        <v>14</v>
      </c>
    </row>
    <row r="4491" spans="1:6" ht="28.8">
      <c r="A4491" s="8">
        <v>3595</v>
      </c>
      <c r="B4491" s="8" t="s">
        <v>4875</v>
      </c>
      <c r="C4491" s="8">
        <v>3</v>
      </c>
      <c r="D4491" s="8" t="s">
        <v>5279</v>
      </c>
      <c r="E4491" s="8" t="s">
        <v>5280</v>
      </c>
      <c r="F4491" s="8" t="s">
        <v>14</v>
      </c>
    </row>
    <row r="4492" spans="1:6" ht="28.8">
      <c r="A4492" s="8">
        <v>3161</v>
      </c>
      <c r="B4492" s="8" t="s">
        <v>4875</v>
      </c>
      <c r="C4492" s="8">
        <v>3</v>
      </c>
      <c r="D4492" s="8" t="s">
        <v>5383</v>
      </c>
      <c r="E4492" s="8" t="s">
        <v>5384</v>
      </c>
      <c r="F4492" s="8" t="s">
        <v>14</v>
      </c>
    </row>
    <row r="4493" spans="1:6" ht="57.6">
      <c r="A4493" s="8">
        <v>907</v>
      </c>
      <c r="B4493" s="8" t="s">
        <v>4875</v>
      </c>
      <c r="C4493" s="8">
        <v>2</v>
      </c>
      <c r="D4493" s="8" t="s">
        <v>5027</v>
      </c>
      <c r="E4493" s="8" t="s">
        <v>5028</v>
      </c>
      <c r="F4493" s="8" t="s">
        <v>14</v>
      </c>
    </row>
    <row r="4494" spans="1:6" ht="43.2">
      <c r="A4494" s="8">
        <v>167</v>
      </c>
      <c r="B4494" s="8" t="s">
        <v>4875</v>
      </c>
      <c r="C4494" s="8">
        <v>3</v>
      </c>
      <c r="D4494" s="8" t="s">
        <v>5592</v>
      </c>
      <c r="E4494" s="8" t="s">
        <v>1137</v>
      </c>
      <c r="F4494" s="8" t="s">
        <v>14</v>
      </c>
    </row>
    <row r="4495" spans="1:6" ht="115.2">
      <c r="A4495" s="8">
        <v>6984</v>
      </c>
      <c r="B4495" s="8" t="s">
        <v>4875</v>
      </c>
      <c r="C4495" s="8">
        <v>3</v>
      </c>
      <c r="D4495" s="8" t="s">
        <v>4903</v>
      </c>
      <c r="E4495" s="8" t="s">
        <v>4904</v>
      </c>
      <c r="F4495" s="8" t="s">
        <v>14</v>
      </c>
    </row>
    <row r="4496" spans="1:6" ht="129.6">
      <c r="A4496" s="8">
        <v>6986</v>
      </c>
      <c r="B4496" s="8" t="s">
        <v>4875</v>
      </c>
      <c r="C4496" s="8">
        <v>1</v>
      </c>
      <c r="D4496" s="8" t="s">
        <v>4907</v>
      </c>
      <c r="E4496" s="8" t="s">
        <v>4908</v>
      </c>
      <c r="F4496" s="8" t="s">
        <v>14</v>
      </c>
    </row>
    <row r="4497" spans="1:6" ht="201.6">
      <c r="A4497" s="8">
        <v>6991</v>
      </c>
      <c r="B4497" s="8" t="s">
        <v>4875</v>
      </c>
      <c r="C4497" s="8">
        <v>3</v>
      </c>
      <c r="D4497" s="8" t="s">
        <v>4949</v>
      </c>
      <c r="E4497" s="8" t="s">
        <v>4950</v>
      </c>
      <c r="F4497" s="8" t="s">
        <v>14</v>
      </c>
    </row>
    <row r="4498" spans="1:6" ht="57.6">
      <c r="A4498" s="8">
        <v>179</v>
      </c>
      <c r="B4498" s="8" t="s">
        <v>4875</v>
      </c>
      <c r="C4498" s="8">
        <v>5</v>
      </c>
      <c r="D4498" s="8" t="s">
        <v>4928</v>
      </c>
      <c r="E4498" s="8" t="s">
        <v>4929</v>
      </c>
      <c r="F4498" s="8" t="s">
        <v>14</v>
      </c>
    </row>
    <row r="4499" spans="1:6" ht="72">
      <c r="A4499" s="8">
        <v>3600</v>
      </c>
      <c r="B4499" s="8" t="s">
        <v>4875</v>
      </c>
      <c r="C4499" s="8">
        <v>3</v>
      </c>
      <c r="D4499" s="8" t="s">
        <v>5296</v>
      </c>
      <c r="E4499" s="8" t="s">
        <v>5297</v>
      </c>
      <c r="F4499" s="8" t="s">
        <v>14</v>
      </c>
    </row>
    <row r="4500" spans="1:6" ht="72">
      <c r="A4500" s="8">
        <v>6958</v>
      </c>
      <c r="B4500" s="8" t="s">
        <v>4875</v>
      </c>
      <c r="C4500" s="8">
        <v>5</v>
      </c>
      <c r="D4500" s="8" t="s">
        <v>4884</v>
      </c>
      <c r="E4500" s="8" t="s">
        <v>4885</v>
      </c>
      <c r="F4500" s="8" t="s">
        <v>14</v>
      </c>
    </row>
    <row r="4501" spans="1:6" ht="57.6">
      <c r="A4501" s="8">
        <v>915</v>
      </c>
      <c r="B4501" s="8" t="s">
        <v>4875</v>
      </c>
      <c r="C4501" s="8">
        <v>4</v>
      </c>
      <c r="D4501" s="8" t="s">
        <v>5010</v>
      </c>
      <c r="E4501" s="8" t="s">
        <v>5011</v>
      </c>
      <c r="F4501" s="8" t="s">
        <v>14</v>
      </c>
    </row>
    <row r="4502" spans="1:6" ht="86.4">
      <c r="A4502" s="8">
        <v>7000</v>
      </c>
      <c r="B4502" s="8" t="s">
        <v>4875</v>
      </c>
      <c r="C4502" s="8">
        <v>1</v>
      </c>
      <c r="D4502" s="8" t="s">
        <v>5593</v>
      </c>
      <c r="E4502" s="8" t="s">
        <v>5594</v>
      </c>
      <c r="F4502" s="8" t="s">
        <v>14</v>
      </c>
    </row>
    <row r="4503" spans="1:6" ht="57.6">
      <c r="A4503" s="8">
        <v>5890</v>
      </c>
      <c r="B4503" s="8" t="s">
        <v>4875</v>
      </c>
      <c r="C4503" s="8">
        <v>3</v>
      </c>
      <c r="D4503" s="8" t="s">
        <v>5442</v>
      </c>
      <c r="E4503" s="8" t="s">
        <v>5443</v>
      </c>
      <c r="F4503" s="8" t="s">
        <v>14</v>
      </c>
    </row>
    <row r="4504" spans="1:6" ht="43.2">
      <c r="A4504" s="8">
        <v>184</v>
      </c>
      <c r="B4504" s="8" t="s">
        <v>4875</v>
      </c>
      <c r="C4504" s="8">
        <v>4</v>
      </c>
      <c r="D4504" s="8" t="s">
        <v>5595</v>
      </c>
      <c r="E4504" s="8" t="s">
        <v>5596</v>
      </c>
      <c r="F4504" s="8" t="s">
        <v>14</v>
      </c>
    </row>
    <row r="4505" spans="1:6" ht="28.8">
      <c r="A4505" s="8">
        <v>3115</v>
      </c>
      <c r="B4505" s="8" t="s">
        <v>4875</v>
      </c>
      <c r="C4505" s="8">
        <v>4</v>
      </c>
      <c r="D4505" s="8" t="s">
        <v>5597</v>
      </c>
      <c r="E4505" s="8" t="s">
        <v>1639</v>
      </c>
      <c r="F4505" s="8" t="s">
        <v>14</v>
      </c>
    </row>
    <row r="4506" spans="1:6" ht="28.8">
      <c r="A4506" s="8">
        <v>152</v>
      </c>
      <c r="B4506" s="8" t="s">
        <v>4875</v>
      </c>
      <c r="C4506" s="8">
        <v>5</v>
      </c>
      <c r="D4506" s="8" t="s">
        <v>5598</v>
      </c>
      <c r="E4506" s="8" t="s">
        <v>478</v>
      </c>
      <c r="F4506" s="8" t="s">
        <v>14</v>
      </c>
    </row>
    <row r="4507" spans="1:6" ht="72">
      <c r="A4507" s="8">
        <v>149</v>
      </c>
      <c r="B4507" s="8" t="s">
        <v>4875</v>
      </c>
      <c r="C4507" s="8">
        <v>1</v>
      </c>
      <c r="D4507" s="8" t="s">
        <v>5346</v>
      </c>
      <c r="E4507" s="8" t="s">
        <v>5347</v>
      </c>
      <c r="F4507" s="8" t="s">
        <v>14</v>
      </c>
    </row>
    <row r="4508" spans="1:6" ht="43.2">
      <c r="A4508" s="8">
        <v>3623</v>
      </c>
      <c r="B4508" s="8" t="s">
        <v>4875</v>
      </c>
      <c r="C4508" s="8">
        <v>1</v>
      </c>
      <c r="D4508" s="8" t="s">
        <v>5599</v>
      </c>
      <c r="E4508" s="8" t="s">
        <v>5600</v>
      </c>
      <c r="F4508" s="8" t="s">
        <v>14</v>
      </c>
    </row>
    <row r="4509" spans="1:6" ht="43.2">
      <c r="A4509" s="8">
        <v>7815</v>
      </c>
      <c r="B4509" s="8" t="s">
        <v>4875</v>
      </c>
      <c r="C4509" s="8">
        <v>1</v>
      </c>
      <c r="D4509" s="8" t="s">
        <v>5601</v>
      </c>
      <c r="E4509" s="8" t="s">
        <v>17</v>
      </c>
      <c r="F4509" s="8" t="s">
        <v>14</v>
      </c>
    </row>
    <row r="4510" spans="1:6" ht="72">
      <c r="A4510" s="8">
        <v>8685</v>
      </c>
      <c r="B4510" s="8" t="s">
        <v>4875</v>
      </c>
      <c r="C4510" s="8">
        <v>2</v>
      </c>
      <c r="D4510" s="8" t="s">
        <v>5463</v>
      </c>
      <c r="E4510" s="8" t="s">
        <v>5464</v>
      </c>
      <c r="F4510" s="8" t="s">
        <v>14</v>
      </c>
    </row>
    <row r="4511" spans="1:6" ht="57.6">
      <c r="A4511" s="8">
        <v>8551</v>
      </c>
      <c r="B4511" s="8" t="s">
        <v>4875</v>
      </c>
      <c r="C4511" s="8">
        <v>5</v>
      </c>
      <c r="D4511" s="8" t="s">
        <v>5152</v>
      </c>
      <c r="E4511" s="8" t="s">
        <v>5153</v>
      </c>
      <c r="F4511" s="8" t="s">
        <v>14</v>
      </c>
    </row>
    <row r="4512" spans="1:6">
      <c r="A4512" s="8">
        <v>4467</v>
      </c>
      <c r="B4512" s="8" t="s">
        <v>4875</v>
      </c>
      <c r="C4512" s="8">
        <v>5</v>
      </c>
      <c r="D4512" s="8" t="s">
        <v>5602</v>
      </c>
      <c r="E4512" s="8" t="s">
        <v>44</v>
      </c>
      <c r="F4512" s="8" t="s">
        <v>7</v>
      </c>
    </row>
    <row r="4513" spans="1:6" ht="57.6">
      <c r="A4513" s="8">
        <v>6273</v>
      </c>
      <c r="B4513" s="8" t="s">
        <v>4875</v>
      </c>
      <c r="C4513" s="8">
        <v>5</v>
      </c>
      <c r="D4513" s="8" t="s">
        <v>5055</v>
      </c>
      <c r="E4513" s="8" t="s">
        <v>5056</v>
      </c>
      <c r="F4513" s="8" t="s">
        <v>7</v>
      </c>
    </row>
    <row r="4514" spans="1:6" ht="28.8">
      <c r="A4514" s="8">
        <v>139</v>
      </c>
      <c r="B4514" s="8" t="s">
        <v>4875</v>
      </c>
      <c r="C4514" s="8">
        <v>1</v>
      </c>
      <c r="D4514" s="8" t="s">
        <v>5603</v>
      </c>
      <c r="E4514" s="8" t="s">
        <v>5604</v>
      </c>
      <c r="F4514" s="8" t="s">
        <v>7</v>
      </c>
    </row>
    <row r="4515" spans="1:6">
      <c r="A4515" s="8">
        <v>9437</v>
      </c>
      <c r="B4515" s="8" t="s">
        <v>4875</v>
      </c>
      <c r="C4515" s="8">
        <v>4</v>
      </c>
      <c r="D4515" s="8" t="s">
        <v>5605</v>
      </c>
      <c r="E4515" s="8" t="s">
        <v>44</v>
      </c>
      <c r="F4515" s="8" t="s">
        <v>7</v>
      </c>
    </row>
    <row r="4516" spans="1:6" ht="43.2">
      <c r="A4516" s="8">
        <v>6353</v>
      </c>
      <c r="B4516" s="8" t="s">
        <v>4875</v>
      </c>
      <c r="C4516" s="8">
        <v>4</v>
      </c>
      <c r="D4516" s="8" t="s">
        <v>5208</v>
      </c>
      <c r="E4516" s="8" t="s">
        <v>5209</v>
      </c>
      <c r="F4516" s="8" t="s">
        <v>7</v>
      </c>
    </row>
    <row r="4517" spans="1:6" ht="57.6">
      <c r="A4517" s="8">
        <v>5861</v>
      </c>
      <c r="B4517" s="8" t="s">
        <v>4875</v>
      </c>
      <c r="C4517" s="8">
        <v>1</v>
      </c>
      <c r="D4517" s="8" t="s">
        <v>5606</v>
      </c>
      <c r="E4517" s="8" t="s">
        <v>641</v>
      </c>
      <c r="F4517" s="8" t="s">
        <v>7</v>
      </c>
    </row>
    <row r="4518" spans="1:6" ht="43.2">
      <c r="A4518" s="8">
        <v>7854</v>
      </c>
      <c r="B4518" s="8" t="s">
        <v>4875</v>
      </c>
      <c r="C4518" s="8">
        <v>3</v>
      </c>
      <c r="D4518" s="8" t="s">
        <v>5607</v>
      </c>
      <c r="E4518" s="8" t="s">
        <v>5608</v>
      </c>
      <c r="F4518" s="8" t="s">
        <v>7</v>
      </c>
    </row>
    <row r="4519" spans="1:6" ht="57.6">
      <c r="A4519" s="8">
        <v>7853</v>
      </c>
      <c r="B4519" s="8" t="s">
        <v>4875</v>
      </c>
      <c r="C4519" s="8">
        <v>5</v>
      </c>
      <c r="D4519" s="8" t="s">
        <v>5609</v>
      </c>
      <c r="E4519" s="8" t="s">
        <v>478</v>
      </c>
      <c r="F4519" s="8" t="s">
        <v>7</v>
      </c>
    </row>
    <row r="4520" spans="1:6" ht="57.6">
      <c r="A4520" s="8">
        <v>8574</v>
      </c>
      <c r="B4520" s="8" t="s">
        <v>4875</v>
      </c>
      <c r="C4520" s="8">
        <v>5</v>
      </c>
      <c r="D4520" s="8" t="s">
        <v>5171</v>
      </c>
      <c r="E4520" s="8" t="s">
        <v>5172</v>
      </c>
      <c r="F4520" s="8" t="s">
        <v>7</v>
      </c>
    </row>
    <row r="4521" spans="1:6" ht="43.2">
      <c r="A4521" s="8">
        <v>8689</v>
      </c>
      <c r="B4521" s="8" t="s">
        <v>4875</v>
      </c>
      <c r="C4521" s="8">
        <v>5</v>
      </c>
      <c r="D4521" s="8" t="s">
        <v>5610</v>
      </c>
      <c r="E4521" s="8" t="s">
        <v>5611</v>
      </c>
      <c r="F4521" s="8" t="s">
        <v>7</v>
      </c>
    </row>
    <row r="4522" spans="1:6" ht="43.2">
      <c r="A4522" s="8">
        <v>6283</v>
      </c>
      <c r="B4522" s="8" t="s">
        <v>4875</v>
      </c>
      <c r="C4522" s="8">
        <v>3</v>
      </c>
      <c r="D4522" s="8" t="s">
        <v>5612</v>
      </c>
      <c r="E4522" s="8" t="s">
        <v>4419</v>
      </c>
      <c r="F4522" s="8" t="s">
        <v>7</v>
      </c>
    </row>
    <row r="4523" spans="1:6">
      <c r="A4523" s="8">
        <v>2337</v>
      </c>
      <c r="B4523" s="8" t="s">
        <v>4875</v>
      </c>
      <c r="C4523" s="8">
        <v>5</v>
      </c>
      <c r="D4523" s="8" t="s">
        <v>5613</v>
      </c>
      <c r="E4523" s="8" t="s">
        <v>3954</v>
      </c>
      <c r="F4523" s="8" t="s">
        <v>7</v>
      </c>
    </row>
    <row r="4524" spans="1:6" ht="28.8">
      <c r="A4524" s="8">
        <v>4748</v>
      </c>
      <c r="B4524" s="8" t="s">
        <v>4875</v>
      </c>
      <c r="C4524" s="8">
        <v>5</v>
      </c>
      <c r="D4524" s="8" t="s">
        <v>5614</v>
      </c>
      <c r="E4524" s="8" t="s">
        <v>44</v>
      </c>
      <c r="F4524" s="8" t="s">
        <v>7</v>
      </c>
    </row>
    <row r="4525" spans="1:6">
      <c r="A4525" s="8">
        <v>570</v>
      </c>
      <c r="B4525" s="8" t="s">
        <v>4875</v>
      </c>
      <c r="C4525" s="8">
        <v>5</v>
      </c>
      <c r="D4525" s="8" t="s">
        <v>5615</v>
      </c>
      <c r="E4525" s="8" t="s">
        <v>44</v>
      </c>
      <c r="F4525" s="8" t="s">
        <v>7</v>
      </c>
    </row>
    <row r="4526" spans="1:6">
      <c r="A4526" s="8">
        <v>7920</v>
      </c>
      <c r="B4526" s="8" t="s">
        <v>4875</v>
      </c>
      <c r="C4526" s="8">
        <v>5</v>
      </c>
      <c r="D4526" s="8" t="s">
        <v>5616</v>
      </c>
      <c r="E4526" s="8" t="s">
        <v>44</v>
      </c>
      <c r="F4526" s="8" t="s">
        <v>7</v>
      </c>
    </row>
    <row r="4527" spans="1:6" ht="43.2">
      <c r="A4527" s="8">
        <v>1924</v>
      </c>
      <c r="B4527" s="8" t="s">
        <v>4875</v>
      </c>
      <c r="C4527" s="8">
        <v>5</v>
      </c>
      <c r="D4527" s="8" t="s">
        <v>5540</v>
      </c>
      <c r="E4527" s="8" t="s">
        <v>5541</v>
      </c>
      <c r="F4527" s="8" t="s">
        <v>7</v>
      </c>
    </row>
    <row r="4528" spans="1:6" ht="129.6">
      <c r="A4528" s="8">
        <v>7800</v>
      </c>
      <c r="B4528" s="8" t="s">
        <v>4875</v>
      </c>
      <c r="C4528" s="8">
        <v>2</v>
      </c>
      <c r="D4528" s="8" t="s">
        <v>4905</v>
      </c>
      <c r="E4528" s="8" t="s">
        <v>4906</v>
      </c>
      <c r="F4528" s="8" t="s">
        <v>7</v>
      </c>
    </row>
    <row r="4529" spans="1:6" ht="72">
      <c r="A4529" s="8">
        <v>8552</v>
      </c>
      <c r="B4529" s="8" t="s">
        <v>4875</v>
      </c>
      <c r="C4529" s="8">
        <v>3</v>
      </c>
      <c r="D4529" s="8" t="s">
        <v>5148</v>
      </c>
      <c r="E4529" s="8" t="s">
        <v>5149</v>
      </c>
      <c r="F4529" s="8" t="s">
        <v>7</v>
      </c>
    </row>
    <row r="4530" spans="1:6" ht="86.4">
      <c r="A4530" s="8">
        <v>1917</v>
      </c>
      <c r="B4530" s="8" t="s">
        <v>4875</v>
      </c>
      <c r="C4530" s="8">
        <v>3</v>
      </c>
      <c r="D4530" s="8" t="s">
        <v>5532</v>
      </c>
      <c r="E4530" s="8" t="s">
        <v>5533</v>
      </c>
      <c r="F4530" s="8" t="s">
        <v>7</v>
      </c>
    </row>
    <row r="4531" spans="1:6">
      <c r="A4531" s="8">
        <v>8109</v>
      </c>
      <c r="B4531" s="8" t="s">
        <v>4875</v>
      </c>
      <c r="C4531" s="8">
        <v>5</v>
      </c>
      <c r="D4531" s="8" t="s">
        <v>5617</v>
      </c>
      <c r="E4531" s="8" t="s">
        <v>1762</v>
      </c>
      <c r="F4531" s="8" t="s">
        <v>7</v>
      </c>
    </row>
    <row r="4532" spans="1:6" ht="28.8">
      <c r="A4532" s="8">
        <v>5363</v>
      </c>
      <c r="B4532" s="8" t="s">
        <v>4875</v>
      </c>
      <c r="C4532" s="8">
        <v>4</v>
      </c>
      <c r="D4532" s="8" t="s">
        <v>5212</v>
      </c>
      <c r="E4532" s="8" t="s">
        <v>749</v>
      </c>
      <c r="F4532" s="8" t="s">
        <v>7</v>
      </c>
    </row>
    <row r="4533" spans="1:6">
      <c r="A4533" s="8">
        <v>5995</v>
      </c>
      <c r="B4533" s="8" t="s">
        <v>4875</v>
      </c>
      <c r="C4533" s="8">
        <v>1</v>
      </c>
      <c r="D4533" s="8" t="s">
        <v>5618</v>
      </c>
      <c r="E4533" s="8" t="s">
        <v>641</v>
      </c>
      <c r="F4533" s="8" t="s">
        <v>7</v>
      </c>
    </row>
    <row r="4534" spans="1:6">
      <c r="A4534" s="8">
        <v>5359</v>
      </c>
      <c r="B4534" s="8" t="s">
        <v>4875</v>
      </c>
      <c r="C4534" s="8">
        <v>5</v>
      </c>
      <c r="D4534" s="8" t="s">
        <v>5619</v>
      </c>
      <c r="E4534" s="8" t="s">
        <v>44</v>
      </c>
      <c r="F4534" s="8" t="s">
        <v>7</v>
      </c>
    </row>
    <row r="4535" spans="1:6" ht="72">
      <c r="A4535" s="8">
        <v>5297</v>
      </c>
      <c r="B4535" s="8" t="s">
        <v>4875</v>
      </c>
      <c r="C4535" s="8">
        <v>3</v>
      </c>
      <c r="D4535" s="8" t="s">
        <v>4889</v>
      </c>
      <c r="E4535" s="8" t="s">
        <v>4890</v>
      </c>
      <c r="F4535" s="8" t="s">
        <v>7</v>
      </c>
    </row>
    <row r="4536" spans="1:6" ht="28.8">
      <c r="A4536" s="8">
        <v>6452</v>
      </c>
      <c r="B4536" s="8" t="s">
        <v>4875</v>
      </c>
      <c r="C4536" s="8">
        <v>3</v>
      </c>
      <c r="D4536" s="8" t="s">
        <v>5341</v>
      </c>
      <c r="E4536" s="8" t="s">
        <v>5342</v>
      </c>
      <c r="F4536" s="8" t="s">
        <v>7</v>
      </c>
    </row>
    <row r="4537" spans="1:6" ht="57.6">
      <c r="A4537" s="8">
        <v>5858</v>
      </c>
      <c r="B4537" s="8" t="s">
        <v>4875</v>
      </c>
      <c r="C4537" s="8">
        <v>5</v>
      </c>
      <c r="D4537" s="8" t="s">
        <v>5051</v>
      </c>
      <c r="E4537" s="8" t="s">
        <v>5052</v>
      </c>
      <c r="F4537" s="8" t="s">
        <v>7</v>
      </c>
    </row>
    <row r="4538" spans="1:6">
      <c r="A4538" s="8">
        <v>2413</v>
      </c>
      <c r="B4538" s="8" t="s">
        <v>4875</v>
      </c>
      <c r="C4538" s="8">
        <v>2</v>
      </c>
      <c r="D4538" s="8" t="s">
        <v>5620</v>
      </c>
      <c r="E4538" s="8" t="s">
        <v>767</v>
      </c>
      <c r="F4538" s="8" t="s">
        <v>7</v>
      </c>
    </row>
    <row r="4539" spans="1:6" ht="28.8">
      <c r="A4539" s="8">
        <v>5346</v>
      </c>
      <c r="B4539" s="8" t="s">
        <v>4875</v>
      </c>
      <c r="C4539" s="8">
        <v>1</v>
      </c>
      <c r="D4539" s="8" t="s">
        <v>5621</v>
      </c>
      <c r="E4539" s="8" t="s">
        <v>3835</v>
      </c>
      <c r="F4539" s="8" t="s">
        <v>7</v>
      </c>
    </row>
    <row r="4540" spans="1:6" ht="43.2">
      <c r="A4540" s="8">
        <v>7970</v>
      </c>
      <c r="B4540" s="8" t="s">
        <v>4875</v>
      </c>
      <c r="C4540" s="8">
        <v>4</v>
      </c>
      <c r="D4540" s="8" t="s">
        <v>5243</v>
      </c>
      <c r="E4540" s="8" t="s">
        <v>5244</v>
      </c>
      <c r="F4540" s="8" t="s">
        <v>7</v>
      </c>
    </row>
    <row r="4541" spans="1:6">
      <c r="A4541" s="8">
        <v>2323</v>
      </c>
      <c r="B4541" s="8" t="s">
        <v>4875</v>
      </c>
      <c r="C4541" s="8">
        <v>5</v>
      </c>
      <c r="D4541" s="8" t="s">
        <v>5622</v>
      </c>
      <c r="E4541" s="8" t="s">
        <v>3954</v>
      </c>
      <c r="F4541" s="8" t="s">
        <v>7</v>
      </c>
    </row>
    <row r="4542" spans="1:6" ht="57.6">
      <c r="A4542" s="8">
        <v>193</v>
      </c>
      <c r="B4542" s="8" t="s">
        <v>4875</v>
      </c>
      <c r="C4542" s="8">
        <v>4</v>
      </c>
      <c r="D4542" s="8" t="s">
        <v>4982</v>
      </c>
      <c r="E4542" s="8" t="s">
        <v>4983</v>
      </c>
      <c r="F4542" s="8" t="s">
        <v>7</v>
      </c>
    </row>
    <row r="4543" spans="1:6" ht="57.6">
      <c r="A4543" s="8">
        <v>834</v>
      </c>
      <c r="B4543" s="8" t="s">
        <v>4875</v>
      </c>
      <c r="C4543" s="8">
        <v>5</v>
      </c>
      <c r="D4543" s="8" t="s">
        <v>5623</v>
      </c>
      <c r="E4543" s="8" t="s">
        <v>5624</v>
      </c>
      <c r="F4543" s="8" t="s">
        <v>7</v>
      </c>
    </row>
    <row r="4544" spans="1:6" ht="28.8">
      <c r="A4544" s="8">
        <v>6669</v>
      </c>
      <c r="B4544" s="8" t="s">
        <v>4875</v>
      </c>
      <c r="C4544" s="8">
        <v>1</v>
      </c>
      <c r="D4544" s="8" t="s">
        <v>5408</v>
      </c>
      <c r="E4544" s="8" t="s">
        <v>5409</v>
      </c>
      <c r="F4544" s="8" t="s">
        <v>7</v>
      </c>
    </row>
    <row r="4545" spans="1:6">
      <c r="A4545" s="8">
        <v>4397</v>
      </c>
      <c r="B4545" s="8" t="s">
        <v>4875</v>
      </c>
      <c r="C4545" s="8">
        <v>5</v>
      </c>
      <c r="D4545" s="8" t="s">
        <v>5625</v>
      </c>
      <c r="E4545" s="8" t="s">
        <v>44</v>
      </c>
      <c r="F4545" s="8" t="s">
        <v>7</v>
      </c>
    </row>
    <row r="4546" spans="1:6">
      <c r="A4546" s="8">
        <v>6632</v>
      </c>
      <c r="B4546" s="8" t="s">
        <v>4875</v>
      </c>
      <c r="C4546" s="8">
        <v>5</v>
      </c>
      <c r="D4546" s="8" t="s">
        <v>5626</v>
      </c>
      <c r="E4546" s="8" t="s">
        <v>44</v>
      </c>
      <c r="F4546" s="8" t="s">
        <v>7</v>
      </c>
    </row>
    <row r="4547" spans="1:6" ht="28.8">
      <c r="A4547" s="8">
        <v>152</v>
      </c>
      <c r="B4547" s="8" t="s">
        <v>4875</v>
      </c>
      <c r="C4547" s="8">
        <v>5</v>
      </c>
      <c r="D4547" s="8" t="s">
        <v>5598</v>
      </c>
      <c r="E4547" s="8" t="s">
        <v>478</v>
      </c>
      <c r="F4547" s="8" t="s">
        <v>7</v>
      </c>
    </row>
    <row r="4548" spans="1:6" ht="28.8">
      <c r="A4548" s="8">
        <v>7895</v>
      </c>
      <c r="B4548" s="8" t="s">
        <v>4875</v>
      </c>
      <c r="C4548" s="8">
        <v>4</v>
      </c>
      <c r="D4548" s="8" t="s">
        <v>5627</v>
      </c>
      <c r="E4548" s="8" t="s">
        <v>5628</v>
      </c>
      <c r="F4548" s="8" t="s">
        <v>7</v>
      </c>
    </row>
    <row r="4549" spans="1:6" ht="28.8">
      <c r="A4549" s="8">
        <v>7883</v>
      </c>
      <c r="B4549" s="8" t="s">
        <v>4875</v>
      </c>
      <c r="C4549" s="8">
        <v>1</v>
      </c>
      <c r="D4549" s="8" t="s">
        <v>5629</v>
      </c>
      <c r="E4549" s="8" t="s">
        <v>641</v>
      </c>
      <c r="F4549" s="8" t="s">
        <v>7</v>
      </c>
    </row>
    <row r="4550" spans="1:6">
      <c r="A4550" s="8">
        <v>9127</v>
      </c>
      <c r="B4550" s="8" t="s">
        <v>4875</v>
      </c>
      <c r="C4550" s="8">
        <v>5</v>
      </c>
      <c r="D4550" s="8" t="s">
        <v>5630</v>
      </c>
      <c r="E4550" s="8" t="s">
        <v>44</v>
      </c>
      <c r="F4550" s="8" t="s">
        <v>7</v>
      </c>
    </row>
    <row r="4551" spans="1:6" ht="86.4">
      <c r="A4551" s="8">
        <v>8602</v>
      </c>
      <c r="B4551" s="8" t="s">
        <v>4875</v>
      </c>
      <c r="C4551" s="8">
        <v>2</v>
      </c>
      <c r="D4551" s="8" t="s">
        <v>5433</v>
      </c>
      <c r="E4551" s="8" t="s">
        <v>3766</v>
      </c>
      <c r="F4551" s="8" t="s">
        <v>14</v>
      </c>
    </row>
    <row r="4552" spans="1:6" ht="72">
      <c r="A4552" s="8">
        <v>8699</v>
      </c>
      <c r="B4552" s="8" t="s">
        <v>4875</v>
      </c>
      <c r="C4552" s="8">
        <v>5</v>
      </c>
      <c r="D4552" s="8" t="s">
        <v>5483</v>
      </c>
      <c r="E4552" s="8" t="s">
        <v>5484</v>
      </c>
      <c r="F4552" s="8" t="s">
        <v>14</v>
      </c>
    </row>
    <row r="4553" spans="1:6" ht="72">
      <c r="A4553" s="8">
        <v>8552</v>
      </c>
      <c r="B4553" s="8" t="s">
        <v>4875</v>
      </c>
      <c r="C4553" s="8">
        <v>3</v>
      </c>
      <c r="D4553" s="8" t="s">
        <v>5148</v>
      </c>
      <c r="E4553" s="8" t="s">
        <v>5149</v>
      </c>
      <c r="F4553" s="8" t="s">
        <v>14</v>
      </c>
    </row>
    <row r="4554" spans="1:6" ht="28.8">
      <c r="A4554" s="8">
        <v>8669</v>
      </c>
      <c r="B4554" s="8" t="s">
        <v>4875</v>
      </c>
      <c r="C4554" s="8">
        <v>4</v>
      </c>
      <c r="D4554" s="8" t="s">
        <v>5446</v>
      </c>
      <c r="E4554" s="8" t="s">
        <v>5447</v>
      </c>
      <c r="F4554" s="8" t="s">
        <v>14</v>
      </c>
    </row>
    <row r="4555" spans="1:6" ht="72">
      <c r="A4555" s="8">
        <v>57</v>
      </c>
      <c r="B4555" s="8" t="s">
        <v>4875</v>
      </c>
      <c r="C4555" s="8">
        <v>4</v>
      </c>
      <c r="D4555" s="8" t="s">
        <v>280</v>
      </c>
      <c r="E4555" s="8" t="s">
        <v>672</v>
      </c>
      <c r="F4555" s="8" t="s">
        <v>14</v>
      </c>
    </row>
    <row r="4556" spans="1:6" ht="57.6">
      <c r="A4556" s="8">
        <v>54</v>
      </c>
      <c r="B4556" s="8" t="s">
        <v>4875</v>
      </c>
      <c r="C4556" s="8">
        <v>3</v>
      </c>
      <c r="D4556" s="8" t="s">
        <v>271</v>
      </c>
      <c r="E4556" s="8" t="s">
        <v>609</v>
      </c>
      <c r="F4556" s="8" t="s">
        <v>14</v>
      </c>
    </row>
    <row r="4557" spans="1:6" ht="57.6">
      <c r="A4557" s="8">
        <v>838</v>
      </c>
      <c r="B4557" s="8" t="s">
        <v>4875</v>
      </c>
      <c r="C4557" s="8">
        <v>3</v>
      </c>
      <c r="D4557" s="8" t="s">
        <v>5631</v>
      </c>
      <c r="E4557" s="8" t="s">
        <v>3028</v>
      </c>
      <c r="F4557" s="8" t="s">
        <v>14</v>
      </c>
    </row>
    <row r="4558" spans="1:6" ht="86.4">
      <c r="A4558" s="8">
        <v>8647</v>
      </c>
      <c r="B4558" s="8" t="s">
        <v>4875</v>
      </c>
      <c r="C4558" s="8">
        <v>1</v>
      </c>
      <c r="D4558" s="8" t="s">
        <v>5632</v>
      </c>
      <c r="E4558" s="8" t="s">
        <v>3028</v>
      </c>
      <c r="F4558" s="8" t="s">
        <v>14</v>
      </c>
    </row>
    <row r="4559" spans="1:6" ht="144">
      <c r="A4559" s="8">
        <v>8425</v>
      </c>
      <c r="B4559" s="8" t="s">
        <v>4875</v>
      </c>
      <c r="C4559" s="8">
        <v>1</v>
      </c>
      <c r="D4559" s="8" t="s">
        <v>5633</v>
      </c>
      <c r="E4559" s="8" t="s">
        <v>5634</v>
      </c>
      <c r="F4559" s="8" t="s">
        <v>14</v>
      </c>
    </row>
    <row r="4560" spans="1:6" ht="43.2">
      <c r="A4560" s="8">
        <v>5370</v>
      </c>
      <c r="B4560" s="8" t="s">
        <v>4875</v>
      </c>
      <c r="C4560" s="8">
        <v>5</v>
      </c>
      <c r="D4560" s="8" t="s">
        <v>5210</v>
      </c>
      <c r="E4560" s="8" t="s">
        <v>5211</v>
      </c>
      <c r="F4560" s="8" t="s">
        <v>14</v>
      </c>
    </row>
    <row r="4561" spans="1:6" ht="57.6">
      <c r="A4561" s="8">
        <v>8438</v>
      </c>
      <c r="B4561" s="8" t="s">
        <v>4875</v>
      </c>
      <c r="C4561" s="8">
        <v>1</v>
      </c>
      <c r="D4561" s="8" t="s">
        <v>5222</v>
      </c>
      <c r="E4561" s="8" t="s">
        <v>5223</v>
      </c>
      <c r="F4561" s="8" t="s">
        <v>14</v>
      </c>
    </row>
    <row r="4562" spans="1:6" ht="72">
      <c r="A4562" s="8">
        <v>8444</v>
      </c>
      <c r="B4562" s="8" t="s">
        <v>4875</v>
      </c>
      <c r="C4562" s="8">
        <v>5</v>
      </c>
      <c r="D4562" s="8" t="s">
        <v>5220</v>
      </c>
      <c r="E4562" s="8" t="s">
        <v>5221</v>
      </c>
      <c r="F4562" s="8" t="s">
        <v>14</v>
      </c>
    </row>
    <row r="4563" spans="1:6" ht="129.6">
      <c r="A4563" s="8">
        <v>840</v>
      </c>
      <c r="B4563" s="8" t="s">
        <v>4875</v>
      </c>
      <c r="C4563" s="8">
        <v>1</v>
      </c>
      <c r="D4563" s="8" t="s">
        <v>5635</v>
      </c>
      <c r="E4563" s="8" t="s">
        <v>3822</v>
      </c>
      <c r="F4563" s="8" t="s">
        <v>14</v>
      </c>
    </row>
    <row r="4564" spans="1:6" ht="129.6">
      <c r="A4564" s="8">
        <v>845</v>
      </c>
      <c r="B4564" s="8" t="s">
        <v>4875</v>
      </c>
      <c r="C4564" s="8">
        <v>2</v>
      </c>
      <c r="D4564" s="8" t="s">
        <v>5180</v>
      </c>
      <c r="E4564" s="8" t="s">
        <v>5181</v>
      </c>
      <c r="F4564" s="8" t="s">
        <v>14</v>
      </c>
    </row>
    <row r="4565" spans="1:6" ht="57.6">
      <c r="A4565" s="8">
        <v>43</v>
      </c>
      <c r="B4565" s="8" t="s">
        <v>4875</v>
      </c>
      <c r="C4565" s="8">
        <v>3</v>
      </c>
      <c r="D4565" s="8" t="s">
        <v>269</v>
      </c>
      <c r="E4565" s="8" t="s">
        <v>5004</v>
      </c>
      <c r="F4565" s="8" t="s">
        <v>14</v>
      </c>
    </row>
    <row r="4566" spans="1:6" ht="43.2">
      <c r="A4566" s="8">
        <v>8690</v>
      </c>
      <c r="B4566" s="8" t="s">
        <v>4875</v>
      </c>
      <c r="C4566" s="8">
        <v>5</v>
      </c>
      <c r="D4566" s="8" t="s">
        <v>5438</v>
      </c>
      <c r="E4566" s="8" t="s">
        <v>5439</v>
      </c>
      <c r="F4566" s="8" t="s">
        <v>14</v>
      </c>
    </row>
    <row r="4567" spans="1:6" ht="43.2">
      <c r="A4567" s="8">
        <v>4743</v>
      </c>
      <c r="B4567" s="8" t="s">
        <v>4875</v>
      </c>
      <c r="C4567" s="8">
        <v>2</v>
      </c>
      <c r="D4567" s="8" t="s">
        <v>5359</v>
      </c>
      <c r="E4567" s="8" t="s">
        <v>5360</v>
      </c>
      <c r="F4567" s="8" t="s">
        <v>14</v>
      </c>
    </row>
    <row r="4568" spans="1:6" ht="28.8">
      <c r="A4568" s="8">
        <v>5362</v>
      </c>
      <c r="B4568" s="8" t="s">
        <v>4875</v>
      </c>
      <c r="C4568" s="8">
        <v>5</v>
      </c>
      <c r="D4568" s="8" t="s">
        <v>5506</v>
      </c>
      <c r="E4568" s="8" t="s">
        <v>5507</v>
      </c>
      <c r="F4568" s="8" t="s">
        <v>14</v>
      </c>
    </row>
    <row r="4569" spans="1:6" ht="129.6">
      <c r="A4569" s="8">
        <v>8645</v>
      </c>
      <c r="B4569" s="8" t="s">
        <v>4875</v>
      </c>
      <c r="C4569" s="8">
        <v>1</v>
      </c>
      <c r="D4569" s="8" t="s">
        <v>5413</v>
      </c>
      <c r="E4569" s="8" t="s">
        <v>5414</v>
      </c>
      <c r="F4569" s="8" t="s">
        <v>14</v>
      </c>
    </row>
    <row r="4570" spans="1:6" ht="28.8">
      <c r="A4570" s="8">
        <v>5334</v>
      </c>
      <c r="B4570" s="8" t="s">
        <v>4875</v>
      </c>
      <c r="C4570" s="8">
        <v>3</v>
      </c>
      <c r="D4570" s="8" t="s">
        <v>5636</v>
      </c>
      <c r="E4570" s="8" t="s">
        <v>3028</v>
      </c>
      <c r="F4570" s="8" t="s">
        <v>14</v>
      </c>
    </row>
    <row r="4571" spans="1:6" ht="28.8">
      <c r="A4571" s="8">
        <v>2014</v>
      </c>
      <c r="B4571" s="8" t="s">
        <v>4875</v>
      </c>
      <c r="C4571" s="8">
        <v>3</v>
      </c>
      <c r="D4571" s="8" t="s">
        <v>5637</v>
      </c>
      <c r="E4571" s="8" t="s">
        <v>44</v>
      </c>
      <c r="F4571" s="8" t="s">
        <v>7</v>
      </c>
    </row>
    <row r="4572" spans="1:6" ht="43.2">
      <c r="A4572" s="8">
        <v>5984</v>
      </c>
      <c r="B4572" s="8" t="s">
        <v>4875</v>
      </c>
      <c r="C4572" s="8">
        <v>3</v>
      </c>
      <c r="D4572" s="8" t="s">
        <v>5082</v>
      </c>
      <c r="E4572" s="8" t="s">
        <v>5083</v>
      </c>
      <c r="F4572" s="8" t="s">
        <v>14</v>
      </c>
    </row>
    <row r="4573" spans="1:6" ht="115.2">
      <c r="A4573" s="8">
        <v>8587</v>
      </c>
      <c r="B4573" s="8" t="s">
        <v>4875</v>
      </c>
      <c r="C4573" s="8">
        <v>2</v>
      </c>
      <c r="D4573" s="8" t="s">
        <v>5194</v>
      </c>
      <c r="E4573" s="8" t="s">
        <v>5195</v>
      </c>
      <c r="F4573" s="8" t="s">
        <v>14</v>
      </c>
    </row>
    <row r="4574" spans="1:6" ht="86.4">
      <c r="A4574" s="8">
        <v>8657</v>
      </c>
      <c r="B4574" s="8" t="s">
        <v>4875</v>
      </c>
      <c r="C4574" s="8">
        <v>3</v>
      </c>
      <c r="D4574" s="8" t="s">
        <v>5411</v>
      </c>
      <c r="E4574" s="8" t="s">
        <v>5412</v>
      </c>
      <c r="F4574" s="8" t="s">
        <v>14</v>
      </c>
    </row>
    <row r="4575" spans="1:6" ht="72">
      <c r="A4575" s="8">
        <v>8591</v>
      </c>
      <c r="B4575" s="8" t="s">
        <v>4875</v>
      </c>
      <c r="C4575" s="8">
        <v>1</v>
      </c>
      <c r="D4575" s="8" t="s">
        <v>5638</v>
      </c>
      <c r="E4575" s="8" t="s">
        <v>5639</v>
      </c>
      <c r="F4575" s="8" t="s">
        <v>14</v>
      </c>
    </row>
    <row r="4576" spans="1:6" ht="43.2">
      <c r="A4576" s="8">
        <v>8593</v>
      </c>
      <c r="B4576" s="8" t="s">
        <v>4875</v>
      </c>
      <c r="C4576" s="8">
        <v>5</v>
      </c>
      <c r="D4576" s="8" t="s">
        <v>5640</v>
      </c>
      <c r="E4576" s="8" t="s">
        <v>1639</v>
      </c>
      <c r="F4576" s="8" t="s">
        <v>14</v>
      </c>
    </row>
    <row r="4577" spans="1:6" ht="57.6">
      <c r="A4577" s="8">
        <v>8656</v>
      </c>
      <c r="B4577" s="8" t="s">
        <v>4875</v>
      </c>
      <c r="C4577" s="8">
        <v>5</v>
      </c>
      <c r="D4577" s="8" t="s">
        <v>5641</v>
      </c>
      <c r="E4577" s="8" t="s">
        <v>3028</v>
      </c>
      <c r="F4577" s="8" t="s">
        <v>14</v>
      </c>
    </row>
    <row r="4578" spans="1:6" ht="244.8">
      <c r="A4578" s="8">
        <v>8639</v>
      </c>
      <c r="B4578" s="8" t="s">
        <v>4875</v>
      </c>
      <c r="C4578" s="8">
        <v>5</v>
      </c>
      <c r="D4578" s="8" t="s">
        <v>5642</v>
      </c>
      <c r="E4578" s="8" t="s">
        <v>5643</v>
      </c>
      <c r="F4578" s="8" t="s">
        <v>14</v>
      </c>
    </row>
    <row r="4579" spans="1:6" ht="86.4">
      <c r="A4579" s="8">
        <v>8553</v>
      </c>
      <c r="B4579" s="8" t="s">
        <v>4875</v>
      </c>
      <c r="C4579" s="8">
        <v>1</v>
      </c>
      <c r="D4579" s="8" t="s">
        <v>5146</v>
      </c>
      <c r="E4579" s="8" t="s">
        <v>5147</v>
      </c>
      <c r="F4579" s="8" t="s">
        <v>14</v>
      </c>
    </row>
    <row r="4580" spans="1:6" ht="57.6">
      <c r="A4580" s="8">
        <v>8607</v>
      </c>
      <c r="B4580" s="8" t="s">
        <v>4875</v>
      </c>
      <c r="C4580" s="8">
        <v>3</v>
      </c>
      <c r="D4580" s="8" t="s">
        <v>5429</v>
      </c>
      <c r="E4580" s="8" t="s">
        <v>5430</v>
      </c>
      <c r="F4580" s="8" t="s">
        <v>14</v>
      </c>
    </row>
    <row r="4581" spans="1:6" ht="43.2">
      <c r="A4581" s="8">
        <v>8608</v>
      </c>
      <c r="B4581" s="8" t="s">
        <v>4875</v>
      </c>
      <c r="C4581" s="8">
        <v>5</v>
      </c>
      <c r="D4581" s="8" t="s">
        <v>5644</v>
      </c>
      <c r="E4581" s="8" t="s">
        <v>5645</v>
      </c>
      <c r="F4581" s="8" t="s">
        <v>14</v>
      </c>
    </row>
    <row r="4582" spans="1:6" ht="57.6">
      <c r="A4582" s="8">
        <v>8623</v>
      </c>
      <c r="B4582" s="8" t="s">
        <v>4875</v>
      </c>
      <c r="C4582" s="8">
        <v>1</v>
      </c>
      <c r="D4582" s="8" t="s">
        <v>5646</v>
      </c>
      <c r="E4582" s="8" t="s">
        <v>5647</v>
      </c>
      <c r="F4582" s="8" t="s">
        <v>14</v>
      </c>
    </row>
    <row r="4583" spans="1:6" ht="72">
      <c r="A4583" s="8">
        <v>8625</v>
      </c>
      <c r="B4583" s="8" t="s">
        <v>4875</v>
      </c>
      <c r="C4583" s="8">
        <v>5</v>
      </c>
      <c r="D4583" s="8" t="s">
        <v>5648</v>
      </c>
      <c r="E4583" s="8" t="s">
        <v>635</v>
      </c>
      <c r="F4583" s="8" t="s">
        <v>14</v>
      </c>
    </row>
    <row r="4584" spans="1:6" ht="100.8">
      <c r="A4584" s="8">
        <v>5313</v>
      </c>
      <c r="B4584" s="8" t="s">
        <v>4875</v>
      </c>
      <c r="C4584" s="8">
        <v>4</v>
      </c>
      <c r="D4584" s="8" t="s">
        <v>5649</v>
      </c>
      <c r="E4584" s="8" t="s">
        <v>5650</v>
      </c>
      <c r="F4584" s="8" t="s">
        <v>14</v>
      </c>
    </row>
    <row r="4585" spans="1:6" ht="57.6">
      <c r="A4585" s="8">
        <v>8629</v>
      </c>
      <c r="B4585" s="8" t="s">
        <v>4875</v>
      </c>
      <c r="C4585" s="8">
        <v>2</v>
      </c>
      <c r="D4585" s="8" t="s">
        <v>5651</v>
      </c>
      <c r="E4585" s="8" t="s">
        <v>17</v>
      </c>
      <c r="F4585" s="8" t="s">
        <v>14</v>
      </c>
    </row>
    <row r="4586" spans="1:6" ht="43.2">
      <c r="A4586" s="8">
        <v>878</v>
      </c>
      <c r="B4586" s="8" t="s">
        <v>4875</v>
      </c>
      <c r="C4586" s="8">
        <v>2</v>
      </c>
      <c r="D4586" s="8" t="s">
        <v>5652</v>
      </c>
      <c r="E4586" s="8" t="s">
        <v>5653</v>
      </c>
      <c r="F4586" s="8" t="s">
        <v>14</v>
      </c>
    </row>
    <row r="4587" spans="1:6" ht="57.6">
      <c r="A4587" s="8">
        <v>877</v>
      </c>
      <c r="B4587" s="8" t="s">
        <v>4875</v>
      </c>
      <c r="C4587" s="8">
        <v>2</v>
      </c>
      <c r="D4587" s="8" t="s">
        <v>5544</v>
      </c>
      <c r="E4587" s="8" t="s">
        <v>5545</v>
      </c>
      <c r="F4587" s="8" t="s">
        <v>14</v>
      </c>
    </row>
    <row r="4588" spans="1:6" ht="72">
      <c r="A4588" s="8">
        <v>5285</v>
      </c>
      <c r="B4588" s="8" t="s">
        <v>4875</v>
      </c>
      <c r="C4588" s="8">
        <v>4</v>
      </c>
      <c r="D4588" s="8" t="s">
        <v>5306</v>
      </c>
      <c r="E4588" s="8" t="s">
        <v>5307</v>
      </c>
      <c r="F4588" s="8" t="s">
        <v>7</v>
      </c>
    </row>
    <row r="4589" spans="1:6" ht="57.6">
      <c r="A4589" s="8">
        <v>7819</v>
      </c>
      <c r="B4589" s="8" t="s">
        <v>4875</v>
      </c>
      <c r="C4589" s="8">
        <v>2</v>
      </c>
      <c r="D4589" s="8" t="s">
        <v>4930</v>
      </c>
      <c r="E4589" s="8" t="s">
        <v>4931</v>
      </c>
      <c r="F4589" s="8" t="s">
        <v>14</v>
      </c>
    </row>
    <row r="4590" spans="1:6" ht="129.6">
      <c r="A4590" s="8">
        <v>6213</v>
      </c>
      <c r="B4590" s="8" t="s">
        <v>4875</v>
      </c>
      <c r="C4590" s="8">
        <v>2</v>
      </c>
      <c r="D4590" s="8" t="s">
        <v>5427</v>
      </c>
      <c r="E4590" s="8" t="s">
        <v>5428</v>
      </c>
      <c r="F4590" s="8" t="s">
        <v>14</v>
      </c>
    </row>
    <row r="4591" spans="1:6" ht="28.8">
      <c r="A4591" s="8">
        <v>962</v>
      </c>
      <c r="B4591" s="8" t="s">
        <v>4875</v>
      </c>
      <c r="C4591" s="8">
        <v>5</v>
      </c>
      <c r="D4591" s="8" t="s">
        <v>5654</v>
      </c>
      <c r="E4591" s="8" t="s">
        <v>1639</v>
      </c>
      <c r="F4591" s="8" t="s">
        <v>38</v>
      </c>
    </row>
    <row r="4592" spans="1:6" ht="28.8">
      <c r="A4592" s="8">
        <v>969</v>
      </c>
      <c r="B4592" s="8" t="s">
        <v>4875</v>
      </c>
      <c r="C4592" s="8">
        <v>5</v>
      </c>
      <c r="D4592" s="8" t="s">
        <v>5655</v>
      </c>
      <c r="E4592" s="8" t="s">
        <v>5656</v>
      </c>
      <c r="F4592" s="8" t="s">
        <v>38</v>
      </c>
    </row>
    <row r="4593" spans="1:6" ht="57.6">
      <c r="A4593" s="8">
        <v>8814</v>
      </c>
      <c r="B4593" s="8" t="s">
        <v>4875</v>
      </c>
      <c r="C4593" s="8">
        <v>1</v>
      </c>
      <c r="D4593" s="8" t="s">
        <v>5657</v>
      </c>
      <c r="E4593" s="8" t="s">
        <v>41</v>
      </c>
      <c r="F4593" s="8" t="s">
        <v>38</v>
      </c>
    </row>
    <row r="4594" spans="1:6" ht="43.2">
      <c r="A4594" s="8">
        <v>8812</v>
      </c>
      <c r="B4594" s="8" t="s">
        <v>4875</v>
      </c>
      <c r="C4594" s="8">
        <v>2</v>
      </c>
      <c r="D4594" s="8" t="s">
        <v>5658</v>
      </c>
      <c r="E4594" s="8" t="s">
        <v>5659</v>
      </c>
      <c r="F4594" s="8" t="s">
        <v>38</v>
      </c>
    </row>
    <row r="4595" spans="1:6" ht="28.8">
      <c r="A4595" s="8">
        <v>1067</v>
      </c>
      <c r="B4595" s="8" t="s">
        <v>4875</v>
      </c>
      <c r="C4595" s="8">
        <v>5</v>
      </c>
      <c r="D4595" s="8" t="s">
        <v>5660</v>
      </c>
      <c r="E4595" s="8" t="s">
        <v>700</v>
      </c>
      <c r="F4595" s="8" t="s">
        <v>38</v>
      </c>
    </row>
    <row r="4596" spans="1:6" ht="28.8">
      <c r="A4596" s="8">
        <v>1068</v>
      </c>
      <c r="B4596" s="8" t="s">
        <v>4875</v>
      </c>
      <c r="C4596" s="8">
        <v>4</v>
      </c>
      <c r="D4596" s="8" t="s">
        <v>5661</v>
      </c>
      <c r="E4596" s="8" t="s">
        <v>700</v>
      </c>
      <c r="F4596" s="8" t="s">
        <v>38</v>
      </c>
    </row>
    <row r="4597" spans="1:6" ht="28.8">
      <c r="A4597" s="8">
        <v>139</v>
      </c>
      <c r="B4597" s="8" t="s">
        <v>4875</v>
      </c>
      <c r="C4597" s="8">
        <v>1</v>
      </c>
      <c r="D4597" s="8" t="s">
        <v>5603</v>
      </c>
      <c r="E4597" s="8" t="s">
        <v>5604</v>
      </c>
      <c r="F4597" s="8" t="s">
        <v>38</v>
      </c>
    </row>
    <row r="4598" spans="1:6" ht="57.6">
      <c r="A4598" s="8">
        <v>72</v>
      </c>
      <c r="B4598" s="8" t="s">
        <v>4875</v>
      </c>
      <c r="C4598" s="8">
        <v>3</v>
      </c>
      <c r="D4598" s="8" t="s">
        <v>265</v>
      </c>
      <c r="E4598" s="8" t="s">
        <v>5662</v>
      </c>
      <c r="F4598" s="8" t="s">
        <v>38</v>
      </c>
    </row>
    <row r="4599" spans="1:6" ht="100.8">
      <c r="A4599" s="8">
        <v>8601</v>
      </c>
      <c r="B4599" s="8" t="s">
        <v>4875</v>
      </c>
      <c r="C4599" s="8">
        <v>3</v>
      </c>
      <c r="D4599" s="8" t="s">
        <v>5434</v>
      </c>
      <c r="E4599" s="8" t="s">
        <v>5435</v>
      </c>
      <c r="F4599" s="8" t="s">
        <v>38</v>
      </c>
    </row>
    <row r="4600" spans="1:6" ht="43.2">
      <c r="A4600" s="8">
        <v>8975</v>
      </c>
      <c r="B4600" s="8" t="s">
        <v>4875</v>
      </c>
      <c r="C4600" s="8">
        <v>2</v>
      </c>
      <c r="D4600" s="8" t="s">
        <v>5021</v>
      </c>
      <c r="E4600" s="8" t="s">
        <v>5022</v>
      </c>
      <c r="F4600" s="8" t="s">
        <v>38</v>
      </c>
    </row>
    <row r="4601" spans="1:6" ht="144">
      <c r="A4601" s="8">
        <v>1937</v>
      </c>
      <c r="B4601" s="8" t="s">
        <v>4875</v>
      </c>
      <c r="C4601" s="8">
        <v>1</v>
      </c>
      <c r="D4601" s="8" t="s">
        <v>5548</v>
      </c>
      <c r="E4601" s="8" t="s">
        <v>5549</v>
      </c>
      <c r="F4601" s="8" t="s">
        <v>38</v>
      </c>
    </row>
    <row r="4602" spans="1:6" ht="28.8">
      <c r="A4602" s="8">
        <v>9494</v>
      </c>
      <c r="B4602" s="8" t="s">
        <v>4875</v>
      </c>
      <c r="C4602" s="8">
        <v>5</v>
      </c>
      <c r="D4602" s="8" t="s">
        <v>5546</v>
      </c>
      <c r="E4602" s="8" t="s">
        <v>5547</v>
      </c>
      <c r="F4602" s="8" t="s">
        <v>38</v>
      </c>
    </row>
    <row r="4603" spans="1:6">
      <c r="A4603" s="8">
        <v>8023</v>
      </c>
      <c r="B4603" s="8" t="s">
        <v>4875</v>
      </c>
      <c r="C4603" s="8">
        <v>1</v>
      </c>
      <c r="D4603" s="8" t="s">
        <v>5663</v>
      </c>
      <c r="E4603" s="8" t="s">
        <v>41</v>
      </c>
      <c r="F4603" s="8" t="s">
        <v>38</v>
      </c>
    </row>
    <row r="4604" spans="1:6" ht="43.2">
      <c r="A4604" s="8">
        <v>2028</v>
      </c>
      <c r="B4604" s="8" t="s">
        <v>4875</v>
      </c>
      <c r="C4604" s="8">
        <v>2</v>
      </c>
      <c r="D4604" s="8" t="s">
        <v>5664</v>
      </c>
      <c r="E4604" s="8" t="s">
        <v>41</v>
      </c>
      <c r="F4604" s="8" t="s">
        <v>38</v>
      </c>
    </row>
    <row r="4605" spans="1:6" ht="43.2">
      <c r="A4605" s="8">
        <v>2029</v>
      </c>
      <c r="B4605" s="8" t="s">
        <v>4875</v>
      </c>
      <c r="C4605" s="8">
        <v>1</v>
      </c>
      <c r="D4605" s="8" t="s">
        <v>5665</v>
      </c>
      <c r="E4605" s="8" t="s">
        <v>476</v>
      </c>
      <c r="F4605" s="8" t="s">
        <v>38</v>
      </c>
    </row>
    <row r="4606" spans="1:6" ht="28.8">
      <c r="A4606" s="8">
        <v>942</v>
      </c>
      <c r="B4606" s="8" t="s">
        <v>4875</v>
      </c>
      <c r="C4606" s="8">
        <v>5</v>
      </c>
      <c r="D4606" s="8" t="s">
        <v>5666</v>
      </c>
      <c r="E4606" s="8" t="s">
        <v>1153</v>
      </c>
      <c r="F4606" s="8" t="s">
        <v>38</v>
      </c>
    </row>
    <row r="4607" spans="1:6" ht="43.2">
      <c r="A4607" s="8">
        <v>184</v>
      </c>
      <c r="B4607" s="8" t="s">
        <v>4875</v>
      </c>
      <c r="C4607" s="8">
        <v>4</v>
      </c>
      <c r="D4607" s="8" t="s">
        <v>5595</v>
      </c>
      <c r="E4607" s="8" t="s">
        <v>5596</v>
      </c>
      <c r="F4607" s="8" t="s">
        <v>38</v>
      </c>
    </row>
    <row r="4608" spans="1:6" ht="72">
      <c r="A4608" s="8">
        <v>1841</v>
      </c>
      <c r="B4608" s="8" t="s">
        <v>4875</v>
      </c>
      <c r="C4608" s="8">
        <v>4</v>
      </c>
      <c r="D4608" s="8" t="s">
        <v>5019</v>
      </c>
      <c r="E4608" s="8" t="s">
        <v>5020</v>
      </c>
      <c r="F4608" s="8" t="s">
        <v>38</v>
      </c>
    </row>
    <row r="4609" spans="1:6" ht="28.8">
      <c r="A4609" s="8">
        <v>9126</v>
      </c>
      <c r="B4609" s="8" t="s">
        <v>4875</v>
      </c>
      <c r="C4609" s="8">
        <v>1</v>
      </c>
      <c r="D4609" s="8" t="s">
        <v>5667</v>
      </c>
      <c r="E4609" s="8" t="s">
        <v>43</v>
      </c>
      <c r="F4609" s="8" t="s">
        <v>38</v>
      </c>
    </row>
    <row r="4610" spans="1:6" ht="28.8">
      <c r="A4610" s="8">
        <v>79</v>
      </c>
      <c r="B4610" s="8" t="s">
        <v>4875</v>
      </c>
      <c r="C4610" s="8">
        <v>4</v>
      </c>
      <c r="D4610" s="8" t="s">
        <v>284</v>
      </c>
      <c r="E4610" s="8" t="s">
        <v>1153</v>
      </c>
      <c r="F4610" s="8" t="s">
        <v>38</v>
      </c>
    </row>
    <row r="4611" spans="1:6" ht="115.2">
      <c r="A4611" s="8">
        <v>1922</v>
      </c>
      <c r="B4611" s="8" t="s">
        <v>4875</v>
      </c>
      <c r="C4611" s="8">
        <v>2</v>
      </c>
      <c r="D4611" s="8" t="s">
        <v>5536</v>
      </c>
      <c r="E4611" s="8" t="s">
        <v>5537</v>
      </c>
      <c r="F4611" s="8" t="s">
        <v>38</v>
      </c>
    </row>
    <row r="4612" spans="1:6" ht="28.8">
      <c r="A4612" s="8">
        <v>78</v>
      </c>
      <c r="B4612" s="8" t="s">
        <v>4875</v>
      </c>
      <c r="C4612" s="8">
        <v>5</v>
      </c>
      <c r="D4612" s="8" t="s">
        <v>264</v>
      </c>
      <c r="E4612" s="8" t="s">
        <v>5668</v>
      </c>
      <c r="F4612" s="8" t="s">
        <v>38</v>
      </c>
    </row>
    <row r="4613" spans="1:6" ht="72">
      <c r="A4613" s="8">
        <v>85</v>
      </c>
      <c r="B4613" s="8" t="s">
        <v>4875</v>
      </c>
      <c r="C4613" s="8">
        <v>5</v>
      </c>
      <c r="D4613" s="8" t="s">
        <v>278</v>
      </c>
      <c r="E4613" s="8" t="s">
        <v>5250</v>
      </c>
      <c r="F4613" s="8" t="s">
        <v>38</v>
      </c>
    </row>
    <row r="4614" spans="1:6" ht="43.2">
      <c r="A4614" s="8">
        <v>8689</v>
      </c>
      <c r="B4614" s="8" t="s">
        <v>4875</v>
      </c>
      <c r="C4614" s="8">
        <v>5</v>
      </c>
      <c r="D4614" s="8" t="s">
        <v>5610</v>
      </c>
      <c r="E4614" s="8" t="s">
        <v>5611</v>
      </c>
      <c r="F4614" s="8" t="s">
        <v>38</v>
      </c>
    </row>
    <row r="4615" spans="1:6" ht="28.8">
      <c r="A4615" s="8">
        <v>8710</v>
      </c>
      <c r="B4615" s="8" t="s">
        <v>4875</v>
      </c>
      <c r="C4615" s="8">
        <v>4</v>
      </c>
      <c r="D4615" s="8" t="s">
        <v>5669</v>
      </c>
      <c r="E4615" s="8" t="s">
        <v>40</v>
      </c>
      <c r="F4615" s="8" t="s">
        <v>38</v>
      </c>
    </row>
    <row r="4616" spans="1:6" ht="43.2">
      <c r="A4616" s="8">
        <v>8847</v>
      </c>
      <c r="B4616" s="8" t="s">
        <v>4875</v>
      </c>
      <c r="C4616" s="8">
        <v>5</v>
      </c>
      <c r="D4616" s="8" t="s">
        <v>5031</v>
      </c>
      <c r="E4616" s="8" t="s">
        <v>5032</v>
      </c>
      <c r="F4616" s="8" t="s">
        <v>38</v>
      </c>
    </row>
    <row r="4617" spans="1:6" ht="72">
      <c r="A4617" s="8">
        <v>17</v>
      </c>
      <c r="B4617" s="8" t="s">
        <v>4875</v>
      </c>
      <c r="C4617" s="8">
        <v>4</v>
      </c>
      <c r="D4617" s="8" t="s">
        <v>260</v>
      </c>
      <c r="E4617" s="8" t="s">
        <v>21</v>
      </c>
      <c r="F4617" s="8" t="s">
        <v>38</v>
      </c>
    </row>
    <row r="4618" spans="1:6" ht="43.2">
      <c r="A4618" s="8">
        <v>862</v>
      </c>
      <c r="B4618" s="8" t="s">
        <v>4875</v>
      </c>
      <c r="C4618" s="8">
        <v>5</v>
      </c>
      <c r="D4618" s="8" t="s">
        <v>5158</v>
      </c>
      <c r="E4618" s="8" t="s">
        <v>5159</v>
      </c>
      <c r="F4618" s="8" t="s">
        <v>38</v>
      </c>
    </row>
    <row r="4619" spans="1:6" ht="86.4">
      <c r="A4619" s="8">
        <v>876</v>
      </c>
      <c r="B4619" s="8" t="s">
        <v>4875</v>
      </c>
      <c r="C4619" s="8">
        <v>1</v>
      </c>
      <c r="D4619" s="8" t="s">
        <v>5415</v>
      </c>
      <c r="E4619" s="8" t="s">
        <v>5416</v>
      </c>
      <c r="F4619" s="8" t="s">
        <v>38</v>
      </c>
    </row>
    <row r="4620" spans="1:6" ht="43.2">
      <c r="A4620" s="8">
        <v>8936</v>
      </c>
      <c r="B4620" s="8" t="s">
        <v>4875</v>
      </c>
      <c r="C4620" s="8">
        <v>1</v>
      </c>
      <c r="D4620" s="8" t="s">
        <v>5670</v>
      </c>
      <c r="E4620" s="8" t="s">
        <v>5671</v>
      </c>
      <c r="F4620" s="8" t="s">
        <v>38</v>
      </c>
    </row>
    <row r="4621" spans="1:6" ht="57.6">
      <c r="A4621" s="8">
        <v>882</v>
      </c>
      <c r="B4621" s="8" t="s">
        <v>4875</v>
      </c>
      <c r="C4621" s="8">
        <v>3</v>
      </c>
      <c r="D4621" s="8" t="s">
        <v>5524</v>
      </c>
      <c r="E4621" s="8" t="s">
        <v>5525</v>
      </c>
      <c r="F4621" s="8" t="s">
        <v>38</v>
      </c>
    </row>
    <row r="4622" spans="1:6" ht="28.8">
      <c r="A4622" s="8">
        <v>8880</v>
      </c>
      <c r="B4622" s="8" t="s">
        <v>4875</v>
      </c>
      <c r="C4622" s="8">
        <v>1</v>
      </c>
      <c r="D4622" s="8" t="s">
        <v>5092</v>
      </c>
      <c r="E4622" s="8" t="s">
        <v>5093</v>
      </c>
      <c r="F4622" s="8" t="s">
        <v>38</v>
      </c>
    </row>
    <row r="4623" spans="1:6">
      <c r="A4623" s="8">
        <v>626</v>
      </c>
      <c r="B4623" s="8" t="s">
        <v>4875</v>
      </c>
      <c r="C4623" s="8">
        <v>1</v>
      </c>
      <c r="D4623" s="8" t="s">
        <v>5672</v>
      </c>
      <c r="E4623" s="8" t="s">
        <v>476</v>
      </c>
      <c r="F4623" s="8" t="s">
        <v>38</v>
      </c>
    </row>
    <row r="4624" spans="1:6">
      <c r="A4624" s="8">
        <v>569</v>
      </c>
      <c r="B4624" s="8" t="s">
        <v>4875</v>
      </c>
      <c r="C4624" s="8">
        <v>5</v>
      </c>
      <c r="D4624" s="8" t="s">
        <v>5673</v>
      </c>
      <c r="E4624" s="8" t="s">
        <v>1153</v>
      </c>
      <c r="F4624" s="8" t="s">
        <v>38</v>
      </c>
    </row>
    <row r="4625" spans="1:6" ht="28.8">
      <c r="A4625" s="8">
        <v>207</v>
      </c>
      <c r="B4625" s="8" t="s">
        <v>4875</v>
      </c>
      <c r="C4625" s="8">
        <v>1</v>
      </c>
      <c r="D4625" s="8" t="s">
        <v>5674</v>
      </c>
      <c r="E4625" s="8" t="s">
        <v>704</v>
      </c>
      <c r="F4625" s="8" t="s">
        <v>38</v>
      </c>
    </row>
    <row r="4626" spans="1:6" ht="57.6">
      <c r="A4626" s="8">
        <v>834</v>
      </c>
      <c r="B4626" s="8" t="s">
        <v>4875</v>
      </c>
      <c r="C4626" s="8">
        <v>5</v>
      </c>
      <c r="D4626" s="8" t="s">
        <v>5623</v>
      </c>
      <c r="E4626" s="8" t="s">
        <v>5624</v>
      </c>
      <c r="F4626" s="8" t="s">
        <v>38</v>
      </c>
    </row>
    <row r="4627" spans="1:6" ht="144">
      <c r="A4627" s="8">
        <v>36</v>
      </c>
      <c r="B4627" s="8" t="s">
        <v>4875</v>
      </c>
      <c r="C4627" s="8">
        <v>1</v>
      </c>
      <c r="D4627" s="8" t="s">
        <v>5033</v>
      </c>
      <c r="E4627" s="8" t="s">
        <v>42</v>
      </c>
      <c r="F4627" s="8" t="s">
        <v>38</v>
      </c>
    </row>
    <row r="4628" spans="1:6" ht="72">
      <c r="A4628" s="8">
        <v>48</v>
      </c>
      <c r="B4628" s="8" t="s">
        <v>4875</v>
      </c>
      <c r="C4628" s="8">
        <v>1</v>
      </c>
      <c r="D4628" s="8" t="s">
        <v>261</v>
      </c>
      <c r="E4628" s="8" t="s">
        <v>5675</v>
      </c>
      <c r="F4628" s="8" t="s">
        <v>38</v>
      </c>
    </row>
    <row r="4629" spans="1:6" ht="28.8">
      <c r="A4629" s="8">
        <v>7952</v>
      </c>
      <c r="B4629" s="8" t="s">
        <v>4875</v>
      </c>
      <c r="C4629" s="8">
        <v>5</v>
      </c>
      <c r="D4629" s="8" t="s">
        <v>5255</v>
      </c>
      <c r="E4629" s="8" t="s">
        <v>5256</v>
      </c>
      <c r="F4629" s="8" t="s">
        <v>38</v>
      </c>
    </row>
    <row r="4630" spans="1:6" ht="43.2">
      <c r="A4630" s="8">
        <v>6281</v>
      </c>
      <c r="B4630" s="8" t="s">
        <v>4875</v>
      </c>
      <c r="C4630" s="8">
        <v>1</v>
      </c>
      <c r="D4630" s="8" t="s">
        <v>5057</v>
      </c>
      <c r="E4630" s="8" t="s">
        <v>5058</v>
      </c>
      <c r="F4630" s="8" t="s">
        <v>14</v>
      </c>
    </row>
    <row r="4631" spans="1:6" ht="43.2">
      <c r="A4631" s="8">
        <v>2018</v>
      </c>
      <c r="B4631" s="8" t="s">
        <v>4875</v>
      </c>
      <c r="C4631" s="8">
        <v>4</v>
      </c>
      <c r="D4631" s="8" t="s">
        <v>5150</v>
      </c>
      <c r="E4631" s="8" t="s">
        <v>5151</v>
      </c>
      <c r="F4631" s="8" t="s">
        <v>14</v>
      </c>
    </row>
    <row r="4632" spans="1:6" ht="57.6">
      <c r="A4632" s="8">
        <v>6273</v>
      </c>
      <c r="B4632" s="8" t="s">
        <v>4875</v>
      </c>
      <c r="C4632" s="8">
        <v>5</v>
      </c>
      <c r="D4632" s="8" t="s">
        <v>5055</v>
      </c>
      <c r="E4632" s="8" t="s">
        <v>5056</v>
      </c>
      <c r="F4632" s="8" t="s">
        <v>14</v>
      </c>
    </row>
    <row r="4633" spans="1:6" ht="86.4">
      <c r="A4633" s="8">
        <v>2012</v>
      </c>
      <c r="B4633" s="8" t="s">
        <v>4875</v>
      </c>
      <c r="C4633" s="8">
        <v>2</v>
      </c>
      <c r="D4633" s="8" t="s">
        <v>5160</v>
      </c>
      <c r="E4633" s="8" t="s">
        <v>5161</v>
      </c>
      <c r="F4633" s="8" t="s">
        <v>14</v>
      </c>
    </row>
    <row r="4634" spans="1:6" ht="43.2">
      <c r="A4634" s="8">
        <v>7181</v>
      </c>
      <c r="B4634" s="8" t="s">
        <v>4875</v>
      </c>
      <c r="C4634" s="8">
        <v>4</v>
      </c>
      <c r="D4634" s="8" t="s">
        <v>5403</v>
      </c>
      <c r="E4634" s="8" t="s">
        <v>5404</v>
      </c>
      <c r="F4634" s="8" t="s">
        <v>14</v>
      </c>
    </row>
    <row r="4635" spans="1:6" ht="100.8">
      <c r="A4635" s="8">
        <v>14</v>
      </c>
      <c r="B4635" s="8" t="s">
        <v>4875</v>
      </c>
      <c r="C4635" s="8">
        <v>3</v>
      </c>
      <c r="D4635" s="8" t="s">
        <v>267</v>
      </c>
      <c r="E4635" s="8" t="s">
        <v>6</v>
      </c>
      <c r="F4635" s="8" t="s">
        <v>14</v>
      </c>
    </row>
    <row r="4636" spans="1:6" ht="72">
      <c r="A4636" s="8">
        <v>2002</v>
      </c>
      <c r="B4636" s="8" t="s">
        <v>4875</v>
      </c>
      <c r="C4636" s="8">
        <v>1</v>
      </c>
      <c r="D4636" s="8" t="s">
        <v>5035</v>
      </c>
      <c r="E4636" s="8" t="s">
        <v>5036</v>
      </c>
      <c r="F4636" s="8" t="s">
        <v>14</v>
      </c>
    </row>
    <row r="4637" spans="1:6" ht="43.2">
      <c r="A4637" s="8">
        <v>2039</v>
      </c>
      <c r="B4637" s="8" t="s">
        <v>4875</v>
      </c>
      <c r="C4637" s="8">
        <v>1</v>
      </c>
      <c r="D4637" s="8" t="s">
        <v>5233</v>
      </c>
      <c r="E4637" s="8" t="s">
        <v>5234</v>
      </c>
      <c r="F4637" s="8" t="s">
        <v>14</v>
      </c>
    </row>
    <row r="4638" spans="1:6" ht="43.2">
      <c r="A4638" s="8">
        <v>161</v>
      </c>
      <c r="B4638" s="8" t="s">
        <v>4875</v>
      </c>
      <c r="C4638" s="8">
        <v>1</v>
      </c>
      <c r="D4638" s="8" t="s">
        <v>5676</v>
      </c>
      <c r="E4638" s="8" t="s">
        <v>20</v>
      </c>
      <c r="F4638" s="8" t="s">
        <v>14</v>
      </c>
    </row>
    <row r="4639" spans="1:6" ht="28.8">
      <c r="A4639" s="8">
        <v>3103</v>
      </c>
      <c r="B4639" s="8" t="s">
        <v>4875</v>
      </c>
      <c r="C4639" s="8">
        <v>4</v>
      </c>
      <c r="D4639" s="8" t="s">
        <v>5386</v>
      </c>
      <c r="E4639" s="8" t="s">
        <v>5387</v>
      </c>
      <c r="F4639" s="8" t="s">
        <v>14</v>
      </c>
    </row>
    <row r="4640" spans="1:6" ht="43.2">
      <c r="A4640" s="8">
        <v>6258</v>
      </c>
      <c r="B4640" s="8" t="s">
        <v>4875</v>
      </c>
      <c r="C4640" s="8">
        <v>1</v>
      </c>
      <c r="D4640" s="8" t="s">
        <v>5039</v>
      </c>
      <c r="E4640" s="8" t="s">
        <v>5040</v>
      </c>
      <c r="F4640" s="8" t="s">
        <v>14</v>
      </c>
    </row>
    <row r="4641" spans="1:6" ht="57.6">
      <c r="A4641" s="8">
        <v>1964</v>
      </c>
      <c r="B4641" s="8" t="s">
        <v>4875</v>
      </c>
      <c r="C4641" s="8">
        <v>1</v>
      </c>
      <c r="D4641" s="8" t="s">
        <v>5502</v>
      </c>
      <c r="E4641" s="8" t="s">
        <v>5503</v>
      </c>
      <c r="F4641" s="8" t="s">
        <v>14</v>
      </c>
    </row>
    <row r="4642" spans="1:6" ht="28.8">
      <c r="A4642" s="8">
        <v>927</v>
      </c>
      <c r="B4642" s="8" t="s">
        <v>4875</v>
      </c>
      <c r="C4642" s="8">
        <v>3</v>
      </c>
      <c r="D4642" s="8" t="s">
        <v>5677</v>
      </c>
      <c r="E4642" s="8" t="s">
        <v>20</v>
      </c>
      <c r="F4642" s="8" t="s">
        <v>14</v>
      </c>
    </row>
    <row r="4643" spans="1:6" ht="43.2">
      <c r="A4643" s="8">
        <v>6230</v>
      </c>
      <c r="B4643" s="8" t="s">
        <v>4875</v>
      </c>
      <c r="C4643" s="8">
        <v>3</v>
      </c>
      <c r="D4643" s="8" t="s">
        <v>5189</v>
      </c>
      <c r="E4643" s="8" t="s">
        <v>5190</v>
      </c>
      <c r="F4643" s="8" t="s">
        <v>14</v>
      </c>
    </row>
    <row r="4644" spans="1:6" ht="28.8">
      <c r="A4644" s="8">
        <v>208</v>
      </c>
      <c r="B4644" s="8" t="s">
        <v>4875</v>
      </c>
      <c r="C4644" s="8">
        <v>1</v>
      </c>
      <c r="D4644" s="8" t="s">
        <v>4955</v>
      </c>
      <c r="E4644" s="8" t="s">
        <v>4956</v>
      </c>
      <c r="F4644" s="8" t="s">
        <v>14</v>
      </c>
    </row>
    <row r="4645" spans="1:6" ht="43.2">
      <c r="A4645" s="8">
        <v>5913</v>
      </c>
      <c r="B4645" s="8" t="s">
        <v>4875</v>
      </c>
      <c r="C4645" s="8">
        <v>4</v>
      </c>
      <c r="D4645" s="8" t="s">
        <v>5678</v>
      </c>
      <c r="E4645" s="8" t="s">
        <v>5679</v>
      </c>
      <c r="F4645" s="8" t="s">
        <v>14</v>
      </c>
    </row>
    <row r="4646" spans="1:6" ht="72">
      <c r="A4646" s="8">
        <v>6270</v>
      </c>
      <c r="B4646" s="8" t="s">
        <v>4875</v>
      </c>
      <c r="C4646" s="8">
        <v>1</v>
      </c>
      <c r="D4646" s="8" t="s">
        <v>5053</v>
      </c>
      <c r="E4646" s="8" t="s">
        <v>5054</v>
      </c>
      <c r="F4646" s="8" t="s">
        <v>14</v>
      </c>
    </row>
    <row r="4647" spans="1:6" ht="115.2">
      <c r="A4647" s="8">
        <v>1919</v>
      </c>
      <c r="B4647" s="8" t="s">
        <v>4875</v>
      </c>
      <c r="C4647" s="8">
        <v>3</v>
      </c>
      <c r="D4647" s="8" t="s">
        <v>5534</v>
      </c>
      <c r="E4647" s="8" t="s">
        <v>5535</v>
      </c>
      <c r="F4647" s="8" t="s">
        <v>38</v>
      </c>
    </row>
    <row r="4648" spans="1:6" ht="43.2">
      <c r="A4648" s="8">
        <v>6283</v>
      </c>
      <c r="B4648" s="8" t="s">
        <v>4875</v>
      </c>
      <c r="C4648" s="8">
        <v>3</v>
      </c>
      <c r="D4648" s="8" t="s">
        <v>5612</v>
      </c>
      <c r="E4648" s="8" t="s">
        <v>4419</v>
      </c>
      <c r="F4648" s="8" t="s">
        <v>14</v>
      </c>
    </row>
    <row r="4649" spans="1:6" ht="43.2">
      <c r="A4649" s="8">
        <v>4221</v>
      </c>
      <c r="B4649" s="8" t="s">
        <v>4875</v>
      </c>
      <c r="C4649" s="8">
        <v>4</v>
      </c>
      <c r="D4649" s="8" t="s">
        <v>5287</v>
      </c>
      <c r="E4649" s="8" t="s">
        <v>5288</v>
      </c>
      <c r="F4649" s="8" t="s">
        <v>14</v>
      </c>
    </row>
    <row r="4650" spans="1:6" ht="43.2">
      <c r="A4650" s="8">
        <v>2039</v>
      </c>
      <c r="B4650" s="8" t="s">
        <v>4875</v>
      </c>
      <c r="C4650" s="8">
        <v>1</v>
      </c>
      <c r="D4650" s="8" t="s">
        <v>5233</v>
      </c>
      <c r="E4650" s="8" t="s">
        <v>5234</v>
      </c>
      <c r="F4650" s="8" t="s">
        <v>38</v>
      </c>
    </row>
    <row r="4651" spans="1:6" ht="230.4">
      <c r="A4651" s="8">
        <v>50</v>
      </c>
      <c r="B4651" s="8" t="s">
        <v>4875</v>
      </c>
      <c r="C4651" s="8">
        <v>1</v>
      </c>
      <c r="D4651" s="8" t="s">
        <v>281</v>
      </c>
      <c r="E4651" s="8" t="s">
        <v>5014</v>
      </c>
      <c r="F4651" s="8" t="s">
        <v>38</v>
      </c>
    </row>
    <row r="4652" spans="1:6" ht="28.8">
      <c r="A4652" s="8">
        <v>2070</v>
      </c>
      <c r="B4652" s="8" t="s">
        <v>4875</v>
      </c>
      <c r="C4652" s="8">
        <v>5</v>
      </c>
      <c r="D4652" s="8" t="s">
        <v>5566</v>
      </c>
      <c r="E4652" s="8" t="s">
        <v>1639</v>
      </c>
      <c r="F4652" s="8" t="s">
        <v>38</v>
      </c>
    </row>
    <row r="4653" spans="1:6" ht="129.6">
      <c r="A4653" s="8">
        <v>42</v>
      </c>
      <c r="B4653" s="8" t="s">
        <v>4875</v>
      </c>
      <c r="C4653" s="8">
        <v>1</v>
      </c>
      <c r="D4653" s="8" t="s">
        <v>262</v>
      </c>
      <c r="E4653" s="8" t="s">
        <v>476</v>
      </c>
      <c r="F4653" s="8" t="s">
        <v>38</v>
      </c>
    </row>
    <row r="4654" spans="1:6" ht="57.6">
      <c r="A4654" s="8">
        <v>64</v>
      </c>
      <c r="B4654" s="8" t="s">
        <v>4875</v>
      </c>
      <c r="C4654" s="8">
        <v>5</v>
      </c>
      <c r="D4654" s="8" t="s">
        <v>274</v>
      </c>
      <c r="E4654" s="8" t="s">
        <v>5680</v>
      </c>
      <c r="F4654" s="8" t="s">
        <v>38</v>
      </c>
    </row>
    <row r="4655" spans="1:6" ht="100.8">
      <c r="A4655" s="8">
        <v>7824</v>
      </c>
      <c r="B4655" s="8" t="s">
        <v>4875</v>
      </c>
      <c r="C4655" s="8">
        <v>1</v>
      </c>
      <c r="D4655" s="8" t="s">
        <v>4897</v>
      </c>
      <c r="E4655" s="8" t="s">
        <v>4898</v>
      </c>
      <c r="F4655" s="8" t="s">
        <v>14</v>
      </c>
    </row>
    <row r="4656" spans="1:6" ht="57.6">
      <c r="A4656" s="8">
        <v>5874</v>
      </c>
      <c r="B4656" s="8" t="s">
        <v>4875</v>
      </c>
      <c r="C4656" s="8">
        <v>3</v>
      </c>
      <c r="D4656" s="8" t="s">
        <v>5227</v>
      </c>
      <c r="E4656" s="8" t="s">
        <v>5228</v>
      </c>
      <c r="F4656" s="8" t="s">
        <v>14</v>
      </c>
    </row>
    <row r="4657" spans="1:6" ht="129.6">
      <c r="A4657" s="8">
        <v>3013</v>
      </c>
      <c r="B4657" s="8" t="s">
        <v>4875</v>
      </c>
      <c r="C4657" s="8">
        <v>4</v>
      </c>
      <c r="D4657" s="8" t="s">
        <v>5681</v>
      </c>
      <c r="E4657" s="8" t="s">
        <v>25</v>
      </c>
      <c r="F4657" s="8" t="s">
        <v>14</v>
      </c>
    </row>
    <row r="4658" spans="1:6" ht="86.4">
      <c r="A4658" s="8">
        <v>3020</v>
      </c>
      <c r="B4658" s="8" t="s">
        <v>4875</v>
      </c>
      <c r="C4658" s="8">
        <v>3</v>
      </c>
      <c r="D4658" s="8" t="s">
        <v>5320</v>
      </c>
      <c r="E4658" s="8" t="s">
        <v>5321</v>
      </c>
      <c r="F4658" s="8" t="s">
        <v>14</v>
      </c>
    </row>
    <row r="4659" spans="1:6" ht="72">
      <c r="A4659" s="8">
        <v>68</v>
      </c>
      <c r="B4659" s="8" t="s">
        <v>4875</v>
      </c>
      <c r="C4659" s="8">
        <v>2</v>
      </c>
      <c r="D4659" s="8" t="s">
        <v>279</v>
      </c>
      <c r="E4659" s="8" t="s">
        <v>5552</v>
      </c>
      <c r="F4659" s="8" t="s">
        <v>5</v>
      </c>
    </row>
    <row r="4660" spans="1:6" ht="72">
      <c r="A4660" s="8">
        <v>6963</v>
      </c>
      <c r="B4660" s="8" t="s">
        <v>4875</v>
      </c>
      <c r="C4660" s="8">
        <v>2</v>
      </c>
      <c r="D4660" s="8" t="s">
        <v>4934</v>
      </c>
      <c r="E4660" s="8" t="s">
        <v>4935</v>
      </c>
      <c r="F4660" s="8" t="s">
        <v>5</v>
      </c>
    </row>
    <row r="4661" spans="1:6" ht="43.2">
      <c r="A4661" s="8">
        <v>5984</v>
      </c>
      <c r="B4661" s="8" t="s">
        <v>4875</v>
      </c>
      <c r="C4661" s="8">
        <v>3</v>
      </c>
      <c r="D4661" s="8" t="s">
        <v>5082</v>
      </c>
      <c r="E4661" s="8" t="s">
        <v>5083</v>
      </c>
      <c r="F4661" s="8" t="s">
        <v>5</v>
      </c>
    </row>
    <row r="4662" spans="1:6" ht="100.8">
      <c r="A4662" s="8">
        <v>14</v>
      </c>
      <c r="B4662" s="8" t="s">
        <v>4875</v>
      </c>
      <c r="C4662" s="8">
        <v>3</v>
      </c>
      <c r="D4662" s="8" t="s">
        <v>267</v>
      </c>
      <c r="E4662" s="8" t="s">
        <v>6</v>
      </c>
      <c r="F4662" s="8" t="s">
        <v>5</v>
      </c>
    </row>
    <row r="4663" spans="1:6" ht="28.8">
      <c r="A4663" s="8">
        <v>7895</v>
      </c>
      <c r="B4663" s="8" t="s">
        <v>4875</v>
      </c>
      <c r="C4663" s="8">
        <v>4</v>
      </c>
      <c r="D4663" s="8" t="s">
        <v>5627</v>
      </c>
      <c r="E4663" s="8" t="s">
        <v>5628</v>
      </c>
      <c r="F4663" s="8" t="s">
        <v>5</v>
      </c>
    </row>
    <row r="4664" spans="1:6" ht="72">
      <c r="A4664" s="8">
        <v>8781</v>
      </c>
      <c r="B4664" s="8" t="s">
        <v>4875</v>
      </c>
      <c r="C4664" s="8">
        <v>1</v>
      </c>
      <c r="D4664" s="8" t="s">
        <v>5104</v>
      </c>
      <c r="E4664" s="8" t="s">
        <v>5105</v>
      </c>
      <c r="F4664" s="8" t="s">
        <v>5</v>
      </c>
    </row>
    <row r="4665" spans="1:6" ht="57.6">
      <c r="A4665" s="8">
        <v>7826</v>
      </c>
      <c r="B4665" s="8" t="s">
        <v>4875</v>
      </c>
      <c r="C4665" s="8">
        <v>1</v>
      </c>
      <c r="D4665" s="8" t="s">
        <v>4887</v>
      </c>
      <c r="E4665" s="8" t="s">
        <v>4888</v>
      </c>
      <c r="F4665" s="8" t="s">
        <v>5</v>
      </c>
    </row>
    <row r="4666" spans="1:6" ht="57.6">
      <c r="A4666" s="8">
        <v>8981</v>
      </c>
      <c r="B4666" s="8" t="s">
        <v>4875</v>
      </c>
      <c r="C4666" s="8">
        <v>1</v>
      </c>
      <c r="D4666" s="8" t="s">
        <v>5682</v>
      </c>
      <c r="E4666" s="8" t="s">
        <v>5683</v>
      </c>
      <c r="F4666" s="8" t="s">
        <v>14</v>
      </c>
    </row>
    <row r="4667" spans="1:6" ht="144">
      <c r="A4667" s="8">
        <v>7820</v>
      </c>
      <c r="B4667" s="8" t="s">
        <v>4875</v>
      </c>
      <c r="C4667" s="8">
        <v>1</v>
      </c>
      <c r="D4667" s="8" t="s">
        <v>4882</v>
      </c>
      <c r="E4667" s="8" t="s">
        <v>4883</v>
      </c>
      <c r="F4667" s="8" t="s">
        <v>14</v>
      </c>
    </row>
    <row r="4668" spans="1:6" ht="57.6">
      <c r="A4668" s="8">
        <v>1915</v>
      </c>
      <c r="B4668" s="8" t="s">
        <v>4875</v>
      </c>
      <c r="C4668" s="8">
        <v>4</v>
      </c>
      <c r="D4668" s="8" t="s">
        <v>5530</v>
      </c>
      <c r="E4668" s="8" t="s">
        <v>5531</v>
      </c>
      <c r="F4668" s="8" t="s">
        <v>38</v>
      </c>
    </row>
    <row r="4669" spans="1:6" ht="144">
      <c r="A4669" s="8">
        <v>8425</v>
      </c>
      <c r="B4669" s="8" t="s">
        <v>4875</v>
      </c>
      <c r="C4669" s="8">
        <v>1</v>
      </c>
      <c r="D4669" s="8" t="s">
        <v>5633</v>
      </c>
      <c r="E4669" s="8" t="s">
        <v>5634</v>
      </c>
      <c r="F4669" s="8" t="s">
        <v>38</v>
      </c>
    </row>
    <row r="4670" spans="1:6" ht="201.6">
      <c r="A4670" s="8">
        <v>7780</v>
      </c>
      <c r="B4670" s="8" t="s">
        <v>4875</v>
      </c>
      <c r="C4670" s="8">
        <v>1</v>
      </c>
      <c r="D4670" s="8" t="s">
        <v>4970</v>
      </c>
      <c r="E4670" s="8" t="s">
        <v>4971</v>
      </c>
      <c r="F4670" s="8" t="s">
        <v>38</v>
      </c>
    </row>
    <row r="4671" spans="1:6" ht="28.8">
      <c r="A4671" s="8">
        <v>6484</v>
      </c>
      <c r="B4671" s="8" t="s">
        <v>4875</v>
      </c>
      <c r="C4671" s="8">
        <v>3</v>
      </c>
      <c r="D4671" s="8" t="s">
        <v>5366</v>
      </c>
      <c r="E4671" s="8" t="s">
        <v>5367</v>
      </c>
      <c r="F4671" s="8" t="s">
        <v>38</v>
      </c>
    </row>
    <row r="4672" spans="1:6" ht="115.2">
      <c r="A4672" s="8">
        <v>3012</v>
      </c>
      <c r="B4672" s="8" t="s">
        <v>4875</v>
      </c>
      <c r="C4672" s="8">
        <v>4</v>
      </c>
      <c r="D4672" s="8" t="s">
        <v>5310</v>
      </c>
      <c r="E4672" s="8" t="s">
        <v>5311</v>
      </c>
      <c r="F4672" s="8" t="s">
        <v>38</v>
      </c>
    </row>
    <row r="4673" spans="1:6" ht="28.8">
      <c r="A4673" s="8">
        <v>7103</v>
      </c>
      <c r="B4673" s="8" t="s">
        <v>4875</v>
      </c>
      <c r="C4673" s="8">
        <v>1</v>
      </c>
      <c r="D4673" s="8" t="s">
        <v>5377</v>
      </c>
      <c r="E4673" s="8" t="s">
        <v>1420</v>
      </c>
      <c r="F4673" s="8" t="s">
        <v>38</v>
      </c>
    </row>
    <row r="4674" spans="1:6" ht="28.8">
      <c r="A4674" s="8">
        <v>4246</v>
      </c>
      <c r="B4674" s="8" t="s">
        <v>4875</v>
      </c>
      <c r="C4674" s="8">
        <v>5</v>
      </c>
      <c r="D4674" s="8" t="s">
        <v>5326</v>
      </c>
      <c r="E4674" s="8" t="s">
        <v>874</v>
      </c>
      <c r="F4674" s="8" t="s">
        <v>38</v>
      </c>
    </row>
    <row r="4675" spans="1:6" ht="57.6">
      <c r="A4675" s="8">
        <v>6273</v>
      </c>
      <c r="B4675" s="8" t="s">
        <v>4875</v>
      </c>
      <c r="C4675" s="8">
        <v>5</v>
      </c>
      <c r="D4675" s="8" t="s">
        <v>5055</v>
      </c>
      <c r="E4675" s="8" t="s">
        <v>5056</v>
      </c>
      <c r="F4675" s="8" t="s">
        <v>38</v>
      </c>
    </row>
    <row r="4676" spans="1:6" ht="172.8">
      <c r="A4676" s="8">
        <v>5261</v>
      </c>
      <c r="B4676" s="8" t="s">
        <v>4875</v>
      </c>
      <c r="C4676" s="8">
        <v>4</v>
      </c>
      <c r="D4676" s="8" t="s">
        <v>5324</v>
      </c>
      <c r="E4676" s="8" t="s">
        <v>5325</v>
      </c>
      <c r="F4676" s="8" t="s">
        <v>38</v>
      </c>
    </row>
    <row r="4677" spans="1:6">
      <c r="A4677" s="8">
        <v>6676</v>
      </c>
      <c r="B4677" s="8" t="s">
        <v>4875</v>
      </c>
      <c r="C4677" s="8">
        <v>3</v>
      </c>
      <c r="D4677" s="8" t="s">
        <v>5684</v>
      </c>
      <c r="E4677" s="8" t="s">
        <v>704</v>
      </c>
      <c r="F4677" s="8" t="s">
        <v>38</v>
      </c>
    </row>
    <row r="4678" spans="1:6">
      <c r="A4678" s="8">
        <v>4437</v>
      </c>
      <c r="B4678" s="8" t="s">
        <v>4875</v>
      </c>
      <c r="C4678" s="8">
        <v>1</v>
      </c>
      <c r="D4678" s="8" t="s">
        <v>5685</v>
      </c>
      <c r="E4678" s="8" t="s">
        <v>617</v>
      </c>
      <c r="F4678" s="8" t="s">
        <v>38</v>
      </c>
    </row>
    <row r="4679" spans="1:6">
      <c r="A4679" s="8">
        <v>4288</v>
      </c>
      <c r="B4679" s="8" t="s">
        <v>4875</v>
      </c>
      <c r="C4679" s="8">
        <v>1</v>
      </c>
      <c r="D4679" s="8" t="s">
        <v>5686</v>
      </c>
      <c r="E4679" s="8" t="s">
        <v>41</v>
      </c>
      <c r="F4679" s="8" t="s">
        <v>38</v>
      </c>
    </row>
    <row r="4680" spans="1:6">
      <c r="A4680" s="8">
        <v>6382</v>
      </c>
      <c r="B4680" s="8" t="s">
        <v>4875</v>
      </c>
      <c r="C4680" s="8">
        <v>5</v>
      </c>
      <c r="D4680" s="8" t="s">
        <v>5687</v>
      </c>
      <c r="E4680" s="8" t="s">
        <v>40</v>
      </c>
      <c r="F4680" s="8" t="s">
        <v>38</v>
      </c>
    </row>
    <row r="4681" spans="1:6" ht="28.8">
      <c r="A4681" s="8">
        <v>6426</v>
      </c>
      <c r="B4681" s="8" t="s">
        <v>4875</v>
      </c>
      <c r="C4681" s="8">
        <v>1</v>
      </c>
      <c r="D4681" s="8" t="s">
        <v>5290</v>
      </c>
      <c r="E4681" s="8" t="s">
        <v>5291</v>
      </c>
      <c r="F4681" s="8" t="s">
        <v>38</v>
      </c>
    </row>
    <row r="4682" spans="1:6" ht="43.2">
      <c r="A4682" s="8">
        <v>3151</v>
      </c>
      <c r="B4682" s="8" t="s">
        <v>4875</v>
      </c>
      <c r="C4682" s="8">
        <v>5</v>
      </c>
      <c r="D4682" s="8" t="s">
        <v>5391</v>
      </c>
      <c r="E4682" s="8" t="s">
        <v>3326</v>
      </c>
      <c r="F4682" s="8" t="s">
        <v>38</v>
      </c>
    </row>
    <row r="4683" spans="1:6" ht="43.2">
      <c r="A4683" s="8">
        <v>4244</v>
      </c>
      <c r="B4683" s="8" t="s">
        <v>4875</v>
      </c>
      <c r="C4683" s="8">
        <v>5</v>
      </c>
      <c r="D4683" s="8" t="s">
        <v>5322</v>
      </c>
      <c r="E4683" s="8" t="s">
        <v>5323</v>
      </c>
      <c r="F4683" s="8" t="s">
        <v>38</v>
      </c>
    </row>
    <row r="4684" spans="1:6" ht="43.2">
      <c r="A4684" s="8">
        <v>4201</v>
      </c>
      <c r="B4684" s="8" t="s">
        <v>4875</v>
      </c>
      <c r="C4684" s="8">
        <v>1</v>
      </c>
      <c r="D4684" s="8" t="s">
        <v>5688</v>
      </c>
      <c r="E4684" s="8" t="s">
        <v>617</v>
      </c>
      <c r="F4684" s="8" t="s">
        <v>38</v>
      </c>
    </row>
    <row r="4685" spans="1:6" ht="187.2">
      <c r="A4685" s="8">
        <v>7786</v>
      </c>
      <c r="B4685" s="8" t="s">
        <v>4875</v>
      </c>
      <c r="C4685" s="8">
        <v>1</v>
      </c>
      <c r="D4685" s="8" t="s">
        <v>5584</v>
      </c>
      <c r="E4685" s="8" t="s">
        <v>5585</v>
      </c>
      <c r="F4685" s="8" t="s">
        <v>38</v>
      </c>
    </row>
    <row r="4686" spans="1:6" ht="28.8">
      <c r="A4686" s="8">
        <v>5926</v>
      </c>
      <c r="B4686" s="8" t="s">
        <v>4875</v>
      </c>
      <c r="C4686" s="8">
        <v>3</v>
      </c>
      <c r="D4686" s="8" t="s">
        <v>5080</v>
      </c>
      <c r="E4686" s="8" t="s">
        <v>3342</v>
      </c>
      <c r="F4686" s="8" t="s">
        <v>38</v>
      </c>
    </row>
    <row r="4687" spans="1:6" ht="72">
      <c r="A4687" s="8">
        <v>5873</v>
      </c>
      <c r="B4687" s="8" t="s">
        <v>4875</v>
      </c>
      <c r="C4687" s="8">
        <v>1</v>
      </c>
      <c r="D4687" s="8" t="s">
        <v>5134</v>
      </c>
      <c r="E4687" s="8" t="s">
        <v>5135</v>
      </c>
      <c r="F4687" s="8" t="s">
        <v>38</v>
      </c>
    </row>
    <row r="4688" spans="1:6" ht="115.2">
      <c r="A4688" s="8">
        <v>7801</v>
      </c>
      <c r="B4688" s="8" t="s">
        <v>4875</v>
      </c>
      <c r="C4688" s="8">
        <v>1</v>
      </c>
      <c r="D4688" s="8" t="s">
        <v>4909</v>
      </c>
      <c r="E4688" s="8" t="s">
        <v>4910</v>
      </c>
      <c r="F4688" s="8" t="s">
        <v>38</v>
      </c>
    </row>
    <row r="4689" spans="1:6" ht="57.6">
      <c r="A4689" s="8">
        <v>1951</v>
      </c>
      <c r="B4689" s="8" t="s">
        <v>4875</v>
      </c>
      <c r="C4689" s="8">
        <v>1</v>
      </c>
      <c r="D4689" s="8" t="s">
        <v>5492</v>
      </c>
      <c r="E4689" s="8" t="s">
        <v>5493</v>
      </c>
      <c r="F4689" s="8" t="s">
        <v>14</v>
      </c>
    </row>
    <row r="4690" spans="1:6" ht="28.8">
      <c r="A4690" s="8">
        <v>2156</v>
      </c>
      <c r="B4690" s="8" t="s">
        <v>4875</v>
      </c>
      <c r="C4690" s="8">
        <v>3</v>
      </c>
      <c r="D4690" s="8" t="s">
        <v>5059</v>
      </c>
      <c r="E4690" s="8" t="s">
        <v>5060</v>
      </c>
      <c r="F4690" s="8" t="s">
        <v>38</v>
      </c>
    </row>
    <row r="4691" spans="1:6" ht="100.8">
      <c r="A4691" s="8">
        <v>7827</v>
      </c>
      <c r="B4691" s="8" t="s">
        <v>4875</v>
      </c>
      <c r="C4691" s="8">
        <v>1</v>
      </c>
      <c r="D4691" s="8" t="s">
        <v>5574</v>
      </c>
      <c r="E4691" s="8" t="s">
        <v>537</v>
      </c>
      <c r="F4691" s="8" t="s">
        <v>38</v>
      </c>
    </row>
    <row r="4692" spans="1:6" ht="72">
      <c r="A4692" s="8">
        <v>7858</v>
      </c>
      <c r="B4692" s="8" t="s">
        <v>4875</v>
      </c>
      <c r="C4692" s="8">
        <v>1</v>
      </c>
      <c r="D4692" s="8" t="s">
        <v>5689</v>
      </c>
      <c r="E4692" s="8" t="s">
        <v>43</v>
      </c>
      <c r="F4692" s="8" t="s">
        <v>38</v>
      </c>
    </row>
    <row r="4693" spans="1:6">
      <c r="A4693" s="8">
        <v>2135</v>
      </c>
      <c r="B4693" s="8" t="s">
        <v>4875</v>
      </c>
      <c r="C4693" s="8">
        <v>3</v>
      </c>
      <c r="D4693" s="8" t="s">
        <v>5690</v>
      </c>
      <c r="E4693" s="8" t="s">
        <v>476</v>
      </c>
      <c r="F4693" s="8" t="s">
        <v>38</v>
      </c>
    </row>
    <row r="4694" spans="1:6" ht="57.6">
      <c r="A4694" s="8">
        <v>5858</v>
      </c>
      <c r="B4694" s="8" t="s">
        <v>4875</v>
      </c>
      <c r="C4694" s="8">
        <v>5</v>
      </c>
      <c r="D4694" s="8" t="s">
        <v>5051</v>
      </c>
      <c r="E4694" s="8" t="s">
        <v>5052</v>
      </c>
      <c r="F4694" s="8" t="s">
        <v>38</v>
      </c>
    </row>
    <row r="4695" spans="1:6" ht="43.2">
      <c r="A4695" s="8">
        <v>7854</v>
      </c>
      <c r="B4695" s="8" t="s">
        <v>4875</v>
      </c>
      <c r="C4695" s="8">
        <v>3</v>
      </c>
      <c r="D4695" s="8" t="s">
        <v>5607</v>
      </c>
      <c r="E4695" s="8" t="s">
        <v>5608</v>
      </c>
      <c r="F4695" s="8" t="s">
        <v>38</v>
      </c>
    </row>
    <row r="4696" spans="1:6" ht="86.4">
      <c r="A4696" s="8">
        <v>4146</v>
      </c>
      <c r="B4696" s="8" t="s">
        <v>4875</v>
      </c>
      <c r="C4696" s="8">
        <v>5</v>
      </c>
      <c r="D4696" s="8" t="s">
        <v>5568</v>
      </c>
      <c r="E4696" s="8" t="s">
        <v>913</v>
      </c>
      <c r="F4696" s="8" t="s">
        <v>38</v>
      </c>
    </row>
    <row r="4697" spans="1:6" ht="86.4">
      <c r="A4697" s="8">
        <v>5859</v>
      </c>
      <c r="B4697" s="8" t="s">
        <v>4875</v>
      </c>
      <c r="C4697" s="8">
        <v>1</v>
      </c>
      <c r="D4697" s="8" t="s">
        <v>5691</v>
      </c>
      <c r="E4697" s="8" t="s">
        <v>5692</v>
      </c>
      <c r="F4697" s="8" t="s">
        <v>38</v>
      </c>
    </row>
    <row r="4698" spans="1:6" ht="72">
      <c r="A4698" s="8">
        <v>2970</v>
      </c>
      <c r="B4698" s="8" t="s">
        <v>4875</v>
      </c>
      <c r="C4698" s="8">
        <v>5</v>
      </c>
      <c r="D4698" s="8" t="s">
        <v>4913</v>
      </c>
      <c r="E4698" s="8" t="s">
        <v>4914</v>
      </c>
      <c r="F4698" s="8" t="s">
        <v>38</v>
      </c>
    </row>
    <row r="4699" spans="1:6" ht="28.8">
      <c r="A4699" s="8">
        <v>7121</v>
      </c>
      <c r="B4699" s="8" t="s">
        <v>4875</v>
      </c>
      <c r="C4699" s="8">
        <v>3</v>
      </c>
      <c r="D4699" s="8" t="s">
        <v>5693</v>
      </c>
      <c r="E4699" s="8" t="s">
        <v>5694</v>
      </c>
      <c r="F4699" s="8" t="s">
        <v>38</v>
      </c>
    </row>
    <row r="4700" spans="1:6" ht="43.2">
      <c r="A4700" s="8">
        <v>7813</v>
      </c>
      <c r="B4700" s="8" t="s">
        <v>4875</v>
      </c>
      <c r="C4700" s="8">
        <v>1</v>
      </c>
      <c r="D4700" s="8" t="s">
        <v>4926</v>
      </c>
      <c r="E4700" s="8" t="s">
        <v>4927</v>
      </c>
      <c r="F4700" s="8" t="s">
        <v>38</v>
      </c>
    </row>
    <row r="4701" spans="1:6" ht="57.6">
      <c r="A4701" s="8">
        <v>7812</v>
      </c>
      <c r="B4701" s="8" t="s">
        <v>4875</v>
      </c>
      <c r="C4701" s="8">
        <v>1</v>
      </c>
      <c r="D4701" s="8" t="s">
        <v>5695</v>
      </c>
      <c r="E4701" s="8" t="s">
        <v>41</v>
      </c>
      <c r="F4701" s="8" t="s">
        <v>38</v>
      </c>
    </row>
    <row r="4702" spans="1:6">
      <c r="A4702" s="8">
        <v>7397</v>
      </c>
      <c r="B4702" s="8" t="s">
        <v>4875</v>
      </c>
      <c r="C4702" s="8">
        <v>1</v>
      </c>
      <c r="D4702" s="8" t="s">
        <v>5696</v>
      </c>
      <c r="E4702" s="8" t="s">
        <v>41</v>
      </c>
      <c r="F4702" s="8" t="s">
        <v>38</v>
      </c>
    </row>
    <row r="4703" spans="1:6" ht="57.6">
      <c r="A4703" s="8">
        <v>7809</v>
      </c>
      <c r="B4703" s="8" t="s">
        <v>4875</v>
      </c>
      <c r="C4703" s="8">
        <v>1</v>
      </c>
      <c r="D4703" s="8" t="s">
        <v>4922</v>
      </c>
      <c r="E4703" s="8" t="s">
        <v>4923</v>
      </c>
      <c r="F4703" s="8" t="s">
        <v>38</v>
      </c>
    </row>
    <row r="4704" spans="1:6" ht="57.6">
      <c r="A4704" s="8">
        <v>7783</v>
      </c>
      <c r="B4704" s="8" t="s">
        <v>4875</v>
      </c>
      <c r="C4704" s="8">
        <v>1</v>
      </c>
      <c r="D4704" s="8" t="s">
        <v>5697</v>
      </c>
      <c r="E4704" s="8" t="s">
        <v>43</v>
      </c>
      <c r="F4704" s="8" t="s">
        <v>38</v>
      </c>
    </row>
    <row r="4705" spans="1:6" ht="43.2">
      <c r="A4705" s="8">
        <v>7882</v>
      </c>
      <c r="B4705" s="8" t="s">
        <v>4875</v>
      </c>
      <c r="C4705" s="8">
        <v>1</v>
      </c>
      <c r="D4705" s="8" t="s">
        <v>4987</v>
      </c>
      <c r="E4705" s="8" t="s">
        <v>4988</v>
      </c>
      <c r="F4705" s="8" t="s">
        <v>38</v>
      </c>
    </row>
    <row r="4706" spans="1:6" ht="43.2">
      <c r="A4706" s="8">
        <v>4197</v>
      </c>
      <c r="B4706" s="8" t="s">
        <v>4875</v>
      </c>
      <c r="C4706" s="8">
        <v>1</v>
      </c>
      <c r="D4706" s="8" t="s">
        <v>5698</v>
      </c>
      <c r="E4706" s="8" t="s">
        <v>4873</v>
      </c>
      <c r="F4706" s="8" t="s">
        <v>38</v>
      </c>
    </row>
    <row r="4707" spans="1:6" ht="86.4">
      <c r="A4707" s="8">
        <v>4171</v>
      </c>
      <c r="B4707" s="8" t="s">
        <v>4875</v>
      </c>
      <c r="C4707" s="8">
        <v>1</v>
      </c>
      <c r="D4707" s="8" t="s">
        <v>4972</v>
      </c>
      <c r="E4707" s="8" t="s">
        <v>4973</v>
      </c>
      <c r="F4707" s="8" t="s">
        <v>38</v>
      </c>
    </row>
    <row r="4708" spans="1:6" ht="43.2">
      <c r="A4708" s="8">
        <v>4176</v>
      </c>
      <c r="B4708" s="8" t="s">
        <v>4875</v>
      </c>
      <c r="C4708" s="8">
        <v>2</v>
      </c>
      <c r="D4708" s="8" t="s">
        <v>4984</v>
      </c>
      <c r="E4708" s="8" t="s">
        <v>4985</v>
      </c>
      <c r="F4708" s="8" t="s">
        <v>38</v>
      </c>
    </row>
    <row r="4709" spans="1:6" ht="28.8">
      <c r="A4709" s="8">
        <v>2080</v>
      </c>
      <c r="B4709" s="8" t="s">
        <v>4875</v>
      </c>
      <c r="C4709" s="8">
        <v>5</v>
      </c>
      <c r="D4709" s="8" t="s">
        <v>5037</v>
      </c>
      <c r="E4709" s="8" t="s">
        <v>5038</v>
      </c>
      <c r="F4709" s="8" t="s">
        <v>38</v>
      </c>
    </row>
    <row r="4710" spans="1:6" ht="57.6">
      <c r="A4710" s="8">
        <v>71</v>
      </c>
      <c r="B4710" s="8" t="s">
        <v>4875</v>
      </c>
      <c r="C4710" s="8">
        <v>1</v>
      </c>
      <c r="D4710" s="8" t="s">
        <v>276</v>
      </c>
      <c r="E4710" s="8" t="s">
        <v>31</v>
      </c>
      <c r="F4710" s="8" t="s">
        <v>38</v>
      </c>
    </row>
    <row r="4711" spans="1:6" ht="57.6">
      <c r="A4711" s="8">
        <v>1865</v>
      </c>
      <c r="B4711" s="8" t="s">
        <v>4875</v>
      </c>
      <c r="C4711" s="8">
        <v>1</v>
      </c>
      <c r="D4711" s="8" t="s">
        <v>5699</v>
      </c>
      <c r="E4711" s="8" t="s">
        <v>617</v>
      </c>
      <c r="F4711" s="8" t="s">
        <v>38</v>
      </c>
    </row>
    <row r="4712" spans="1:6" ht="43.2">
      <c r="A4712" s="8">
        <v>8679</v>
      </c>
      <c r="B4712" s="8" t="s">
        <v>4875</v>
      </c>
      <c r="C4712" s="8">
        <v>5</v>
      </c>
      <c r="D4712" s="8" t="s">
        <v>5467</v>
      </c>
      <c r="E4712" s="8" t="s">
        <v>5468</v>
      </c>
      <c r="F4712" s="8" t="s">
        <v>38</v>
      </c>
    </row>
    <row r="4713" spans="1:6" ht="115.2">
      <c r="A4713" s="8">
        <v>8677</v>
      </c>
      <c r="B4713" s="8" t="s">
        <v>4875</v>
      </c>
      <c r="C4713" s="8">
        <v>1</v>
      </c>
      <c r="D4713" s="8" t="s">
        <v>5471</v>
      </c>
      <c r="E4713" s="8" t="s">
        <v>5472</v>
      </c>
      <c r="F4713" s="8" t="s">
        <v>38</v>
      </c>
    </row>
    <row r="4714" spans="1:6" ht="57.6">
      <c r="A4714" s="8">
        <v>8623</v>
      </c>
      <c r="B4714" s="8" t="s">
        <v>4875</v>
      </c>
      <c r="C4714" s="8">
        <v>1</v>
      </c>
      <c r="D4714" s="8" t="s">
        <v>5646</v>
      </c>
      <c r="E4714" s="8" t="s">
        <v>5647</v>
      </c>
      <c r="F4714" s="8" t="s">
        <v>38</v>
      </c>
    </row>
    <row r="4715" spans="1:6" ht="43.2">
      <c r="A4715" s="8">
        <v>8608</v>
      </c>
      <c r="B4715" s="8" t="s">
        <v>4875</v>
      </c>
      <c r="C4715" s="8">
        <v>5</v>
      </c>
      <c r="D4715" s="8" t="s">
        <v>5644</v>
      </c>
      <c r="E4715" s="8" t="s">
        <v>5645</v>
      </c>
      <c r="F4715" s="8" t="s">
        <v>38</v>
      </c>
    </row>
    <row r="4716" spans="1:6" ht="43.2">
      <c r="A4716" s="8">
        <v>7847</v>
      </c>
      <c r="B4716" s="8" t="s">
        <v>4875</v>
      </c>
      <c r="C4716" s="8">
        <v>1</v>
      </c>
      <c r="D4716" s="8" t="s">
        <v>4901</v>
      </c>
      <c r="E4716" s="8" t="s">
        <v>4902</v>
      </c>
      <c r="F4716" s="8" t="s">
        <v>38</v>
      </c>
    </row>
    <row r="4717" spans="1:6" ht="43.2">
      <c r="A4717" s="8">
        <v>8593</v>
      </c>
      <c r="B4717" s="8" t="s">
        <v>4875</v>
      </c>
      <c r="C4717" s="8">
        <v>5</v>
      </c>
      <c r="D4717" s="8" t="s">
        <v>5640</v>
      </c>
      <c r="E4717" s="8" t="s">
        <v>1639</v>
      </c>
      <c r="F4717" s="8" t="s">
        <v>38</v>
      </c>
    </row>
    <row r="4718" spans="1:6" ht="57.6">
      <c r="A4718" s="8">
        <v>892</v>
      </c>
      <c r="B4718" s="8" t="s">
        <v>4875</v>
      </c>
      <c r="C4718" s="8">
        <v>1</v>
      </c>
      <c r="D4718" s="8" t="s">
        <v>5106</v>
      </c>
      <c r="E4718" s="8" t="s">
        <v>5107</v>
      </c>
      <c r="F4718" s="8" t="s">
        <v>14</v>
      </c>
    </row>
    <row r="4719" spans="1:6" ht="115.2">
      <c r="A4719" s="8">
        <v>8567</v>
      </c>
      <c r="B4719" s="8" t="s">
        <v>4875</v>
      </c>
      <c r="C4719" s="8">
        <v>2</v>
      </c>
      <c r="D4719" s="8" t="s">
        <v>5167</v>
      </c>
      <c r="E4719" s="8" t="s">
        <v>5168</v>
      </c>
      <c r="F4719" s="8" t="s">
        <v>38</v>
      </c>
    </row>
    <row r="4720" spans="1:6" ht="100.8">
      <c r="A4720" s="8">
        <v>8557</v>
      </c>
      <c r="B4720" s="8" t="s">
        <v>4875</v>
      </c>
      <c r="C4720" s="8">
        <v>1</v>
      </c>
      <c r="D4720" s="8" t="s">
        <v>5142</v>
      </c>
      <c r="E4720" s="8" t="s">
        <v>5143</v>
      </c>
      <c r="F4720" s="8" t="s">
        <v>38</v>
      </c>
    </row>
    <row r="4721" spans="1:6" ht="72">
      <c r="A4721" s="8">
        <v>8543</v>
      </c>
      <c r="B4721" s="8" t="s">
        <v>4875</v>
      </c>
      <c r="C4721" s="8">
        <v>1</v>
      </c>
      <c r="D4721" s="8" t="s">
        <v>5154</v>
      </c>
      <c r="E4721" s="8" t="s">
        <v>5155</v>
      </c>
      <c r="F4721" s="8" t="s">
        <v>38</v>
      </c>
    </row>
    <row r="4722" spans="1:6" ht="244.8">
      <c r="A4722" s="8">
        <v>1896</v>
      </c>
      <c r="B4722" s="8" t="s">
        <v>4875</v>
      </c>
      <c r="C4722" s="8">
        <v>1</v>
      </c>
      <c r="D4722" s="8" t="s">
        <v>5452</v>
      </c>
      <c r="E4722" s="8" t="s">
        <v>5453</v>
      </c>
      <c r="F4722" s="8" t="s">
        <v>38</v>
      </c>
    </row>
    <row r="4723" spans="1:6">
      <c r="A4723" s="8">
        <v>8456</v>
      </c>
      <c r="B4723" s="8" t="s">
        <v>4875</v>
      </c>
      <c r="C4723" s="8">
        <v>5</v>
      </c>
      <c r="D4723" s="8" t="s">
        <v>5700</v>
      </c>
      <c r="E4723" s="8" t="s">
        <v>1534</v>
      </c>
      <c r="F4723" s="8" t="s">
        <v>38</v>
      </c>
    </row>
    <row r="4724" spans="1:6" ht="43.2">
      <c r="A4724" s="8">
        <v>8448</v>
      </c>
      <c r="B4724" s="8" t="s">
        <v>4875</v>
      </c>
      <c r="C4724" s="8">
        <v>2</v>
      </c>
      <c r="D4724" s="8" t="s">
        <v>5061</v>
      </c>
      <c r="E4724" s="8" t="s">
        <v>5062</v>
      </c>
      <c r="F4724" s="8" t="s">
        <v>38</v>
      </c>
    </row>
    <row r="4725" spans="1:6" ht="201.6">
      <c r="A4725" s="8">
        <v>8583</v>
      </c>
      <c r="B4725" s="8" t="s">
        <v>4875</v>
      </c>
      <c r="C4725" s="8">
        <v>1</v>
      </c>
      <c r="D4725" s="8" t="s">
        <v>5701</v>
      </c>
      <c r="E4725" s="8" t="s">
        <v>43</v>
      </c>
      <c r="F4725" s="8" t="s">
        <v>38</v>
      </c>
    </row>
    <row r="4726" spans="1:6" ht="172.8">
      <c r="A4726" s="8">
        <v>1900</v>
      </c>
      <c r="B4726" s="8" t="s">
        <v>4875</v>
      </c>
      <c r="C4726" s="8">
        <v>1</v>
      </c>
      <c r="D4726" s="8" t="s">
        <v>5702</v>
      </c>
      <c r="E4726" s="8" t="s">
        <v>5703</v>
      </c>
      <c r="F4726" s="8" t="s">
        <v>38</v>
      </c>
    </row>
    <row r="4727" spans="1:6">
      <c r="A4727" s="8">
        <v>7885</v>
      </c>
      <c r="B4727" s="8" t="s">
        <v>4875</v>
      </c>
      <c r="C4727" s="8">
        <v>5</v>
      </c>
      <c r="D4727" s="8" t="s">
        <v>5704</v>
      </c>
      <c r="E4727" s="8" t="s">
        <v>40</v>
      </c>
      <c r="F4727" s="8" t="s">
        <v>38</v>
      </c>
    </row>
    <row r="4728" spans="1:6" ht="72">
      <c r="A4728" s="8">
        <v>6198</v>
      </c>
      <c r="B4728" s="8" t="s">
        <v>4875</v>
      </c>
      <c r="C4728" s="8">
        <v>1</v>
      </c>
      <c r="D4728" s="8" t="s">
        <v>5705</v>
      </c>
      <c r="E4728" s="8" t="s">
        <v>5706</v>
      </c>
      <c r="F4728" s="8" t="s">
        <v>38</v>
      </c>
    </row>
    <row r="4729" spans="1:6" ht="28.8">
      <c r="A4729" s="8">
        <v>3164</v>
      </c>
      <c r="B4729" s="8" t="s">
        <v>4875</v>
      </c>
      <c r="C4729" s="8">
        <v>1</v>
      </c>
      <c r="D4729" s="8" t="s">
        <v>5707</v>
      </c>
      <c r="E4729" s="8" t="s">
        <v>43</v>
      </c>
      <c r="F4729" s="8" t="s">
        <v>38</v>
      </c>
    </row>
    <row r="4730" spans="1:6" ht="244.8">
      <c r="A4730" s="8">
        <v>6267</v>
      </c>
      <c r="B4730" s="8" t="s">
        <v>4875</v>
      </c>
      <c r="C4730" s="8">
        <v>5</v>
      </c>
      <c r="D4730" s="8" t="s">
        <v>5065</v>
      </c>
      <c r="E4730" s="8" t="s">
        <v>5066</v>
      </c>
      <c r="F4730" s="8" t="s">
        <v>38</v>
      </c>
    </row>
    <row r="4731" spans="1:6" ht="57.6">
      <c r="A4731" s="8">
        <v>5853</v>
      </c>
      <c r="B4731" s="8" t="s">
        <v>4875</v>
      </c>
      <c r="C4731" s="8">
        <v>3</v>
      </c>
      <c r="D4731" s="8" t="s">
        <v>5564</v>
      </c>
      <c r="E4731" s="8" t="s">
        <v>5565</v>
      </c>
      <c r="F4731" s="8" t="s">
        <v>38</v>
      </c>
    </row>
    <row r="4732" spans="1:6" ht="28.8">
      <c r="A4732" s="8">
        <v>3115</v>
      </c>
      <c r="B4732" s="8" t="s">
        <v>4875</v>
      </c>
      <c r="C4732" s="8">
        <v>4</v>
      </c>
      <c r="D4732" s="8" t="s">
        <v>5597</v>
      </c>
      <c r="E4732" s="8" t="s">
        <v>1639</v>
      </c>
      <c r="F4732" s="8" t="s">
        <v>38</v>
      </c>
    </row>
    <row r="4733" spans="1:6" ht="43.2">
      <c r="A4733" s="8">
        <v>6006</v>
      </c>
      <c r="B4733" s="8" t="s">
        <v>4875</v>
      </c>
      <c r="C4733" s="8">
        <v>1</v>
      </c>
      <c r="D4733" s="8" t="s">
        <v>5125</v>
      </c>
      <c r="E4733" s="8" t="s">
        <v>5126</v>
      </c>
      <c r="F4733" s="8" t="s">
        <v>38</v>
      </c>
    </row>
    <row r="4734" spans="1:6">
      <c r="A4734" s="8">
        <v>5372</v>
      </c>
      <c r="B4734" s="8" t="s">
        <v>4875</v>
      </c>
      <c r="C4734" s="8">
        <v>5</v>
      </c>
      <c r="D4734" s="8" t="s">
        <v>5708</v>
      </c>
      <c r="E4734" s="8" t="s">
        <v>1153</v>
      </c>
      <c r="F4734" s="8" t="s">
        <v>38</v>
      </c>
    </row>
    <row r="4735" spans="1:6" ht="28.8">
      <c r="A4735" s="8">
        <v>5346</v>
      </c>
      <c r="B4735" s="8" t="s">
        <v>4875</v>
      </c>
      <c r="C4735" s="8">
        <v>1</v>
      </c>
      <c r="D4735" s="8" t="s">
        <v>5621</v>
      </c>
      <c r="E4735" s="8" t="s">
        <v>3835</v>
      </c>
      <c r="F4735" s="8" t="s">
        <v>38</v>
      </c>
    </row>
    <row r="4736" spans="1:6" ht="129.6">
      <c r="A4736" s="8">
        <v>6213</v>
      </c>
      <c r="B4736" s="8" t="s">
        <v>4875</v>
      </c>
      <c r="C4736" s="8">
        <v>2</v>
      </c>
      <c r="D4736" s="8" t="s">
        <v>5427</v>
      </c>
      <c r="E4736" s="8" t="s">
        <v>5428</v>
      </c>
      <c r="F4736" s="8" t="s">
        <v>38</v>
      </c>
    </row>
    <row r="4737" spans="1:6" ht="57.6">
      <c r="A4737" s="8">
        <v>5312</v>
      </c>
      <c r="B4737" s="8" t="s">
        <v>4875</v>
      </c>
      <c r="C4737" s="8">
        <v>1</v>
      </c>
      <c r="D4737" s="8" t="s">
        <v>5709</v>
      </c>
      <c r="E4737" s="8" t="s">
        <v>3723</v>
      </c>
      <c r="F4737" s="8" t="s">
        <v>38</v>
      </c>
    </row>
    <row r="4738" spans="1:6" ht="115.2">
      <c r="A4738" s="8">
        <v>6140</v>
      </c>
      <c r="B4738" s="8" t="s">
        <v>4875</v>
      </c>
      <c r="C4738" s="8">
        <v>3</v>
      </c>
      <c r="D4738" s="8" t="s">
        <v>5710</v>
      </c>
      <c r="E4738" s="8" t="s">
        <v>5711</v>
      </c>
      <c r="F4738" s="8" t="s">
        <v>38</v>
      </c>
    </row>
    <row r="4739" spans="1:6" ht="129.6">
      <c r="A4739" s="8">
        <v>6171</v>
      </c>
      <c r="B4739" s="8" t="s">
        <v>4875</v>
      </c>
      <c r="C4739" s="8">
        <v>2</v>
      </c>
      <c r="D4739" s="8" t="s">
        <v>5712</v>
      </c>
      <c r="E4739" s="8" t="s">
        <v>5713</v>
      </c>
      <c r="F4739" s="8" t="s">
        <v>38</v>
      </c>
    </row>
    <row r="4740" spans="1:6" ht="172.8">
      <c r="A4740" s="8">
        <v>5289</v>
      </c>
      <c r="B4740" s="8" t="s">
        <v>4875</v>
      </c>
      <c r="C4740" s="8">
        <v>1</v>
      </c>
      <c r="D4740" s="8" t="s">
        <v>4880</v>
      </c>
      <c r="E4740" s="8" t="s">
        <v>4881</v>
      </c>
      <c r="F4740" s="8" t="s">
        <v>38</v>
      </c>
    </row>
    <row r="4741" spans="1:6" ht="57.6">
      <c r="A4741" s="8">
        <v>6183</v>
      </c>
      <c r="B4741" s="8" t="s">
        <v>4875</v>
      </c>
      <c r="C4741" s="8">
        <v>1</v>
      </c>
      <c r="D4741" s="8" t="s">
        <v>5481</v>
      </c>
      <c r="E4741" s="8" t="s">
        <v>5482</v>
      </c>
      <c r="F4741" s="8" t="s">
        <v>38</v>
      </c>
    </row>
    <row r="4742" spans="1:6" ht="86.4">
      <c r="A4742" s="8">
        <v>7000</v>
      </c>
      <c r="B4742" s="8" t="s">
        <v>4875</v>
      </c>
      <c r="C4742" s="8">
        <v>1</v>
      </c>
      <c r="D4742" s="8" t="s">
        <v>5593</v>
      </c>
      <c r="E4742" s="8" t="s">
        <v>5594</v>
      </c>
      <c r="F4742" s="8" t="s">
        <v>38</v>
      </c>
    </row>
    <row r="4743" spans="1:6" ht="86.4">
      <c r="A4743" s="8">
        <v>6192</v>
      </c>
      <c r="B4743" s="8" t="s">
        <v>4875</v>
      </c>
      <c r="C4743" s="8">
        <v>1</v>
      </c>
      <c r="D4743" s="8" t="s">
        <v>5714</v>
      </c>
      <c r="E4743" s="8" t="s">
        <v>43</v>
      </c>
      <c r="F4743" s="8" t="s">
        <v>38</v>
      </c>
    </row>
    <row r="4744" spans="1:6" ht="129.6">
      <c r="A4744" s="8">
        <v>6986</v>
      </c>
      <c r="B4744" s="8" t="s">
        <v>4875</v>
      </c>
      <c r="C4744" s="8">
        <v>1</v>
      </c>
      <c r="D4744" s="8" t="s">
        <v>4907</v>
      </c>
      <c r="E4744" s="8" t="s">
        <v>4908</v>
      </c>
      <c r="F4744" s="8" t="s">
        <v>38</v>
      </c>
    </row>
    <row r="4745" spans="1:6" ht="28.8">
      <c r="A4745" s="8">
        <v>3003</v>
      </c>
      <c r="B4745" s="8" t="s">
        <v>4875</v>
      </c>
      <c r="C4745" s="8">
        <v>5</v>
      </c>
      <c r="D4745" s="8" t="s">
        <v>5715</v>
      </c>
      <c r="E4745" s="8" t="s">
        <v>700</v>
      </c>
      <c r="F4745" s="8" t="s">
        <v>38</v>
      </c>
    </row>
    <row r="4746" spans="1:6" ht="28.8">
      <c r="A4746" s="8">
        <v>5985</v>
      </c>
      <c r="B4746" s="8" t="s">
        <v>4875</v>
      </c>
      <c r="C4746" s="8">
        <v>5</v>
      </c>
      <c r="D4746" s="8" t="s">
        <v>5101</v>
      </c>
      <c r="E4746" s="8" t="s">
        <v>2329</v>
      </c>
      <c r="F4746" s="8" t="s">
        <v>7</v>
      </c>
    </row>
    <row r="4747" spans="1:6" ht="57.6">
      <c r="A4747" s="8">
        <v>5312</v>
      </c>
      <c r="B4747" s="8" t="s">
        <v>4875</v>
      </c>
      <c r="C4747" s="8">
        <v>1</v>
      </c>
      <c r="D4747" s="8" t="s">
        <v>5709</v>
      </c>
      <c r="E4747" s="8" t="s">
        <v>3723</v>
      </c>
      <c r="F4747" s="8" t="s">
        <v>14</v>
      </c>
    </row>
    <row r="4748" spans="1:6" ht="28.8">
      <c r="A4748" s="8">
        <v>2128</v>
      </c>
      <c r="B4748" s="8" t="s">
        <v>4875</v>
      </c>
      <c r="C4748" s="8">
        <v>3</v>
      </c>
      <c r="D4748" s="8" t="s">
        <v>5716</v>
      </c>
      <c r="E4748" s="8" t="s">
        <v>1738</v>
      </c>
      <c r="F4748" s="8" t="s">
        <v>7</v>
      </c>
    </row>
    <row r="4749" spans="1:6" ht="72">
      <c r="A4749" s="8">
        <v>70</v>
      </c>
      <c r="B4749" s="8" t="s">
        <v>4875</v>
      </c>
      <c r="C4749" s="8">
        <v>1</v>
      </c>
      <c r="D4749" s="8" t="s">
        <v>270</v>
      </c>
      <c r="E4749" s="8" t="s">
        <v>5717</v>
      </c>
      <c r="F4749" s="8" t="s">
        <v>14</v>
      </c>
    </row>
    <row r="4750" spans="1:6" ht="158.4">
      <c r="A4750" s="8">
        <v>6165</v>
      </c>
      <c r="B4750" s="8" t="s">
        <v>4875</v>
      </c>
      <c r="C4750" s="8">
        <v>4</v>
      </c>
      <c r="D4750" s="8" t="s">
        <v>5490</v>
      </c>
      <c r="E4750" s="8" t="s">
        <v>5491</v>
      </c>
      <c r="F4750" s="8" t="s">
        <v>14</v>
      </c>
    </row>
    <row r="4751" spans="1:6" ht="28.8">
      <c r="A4751" s="8">
        <v>962</v>
      </c>
      <c r="B4751" s="8" t="s">
        <v>4875</v>
      </c>
      <c r="C4751" s="8">
        <v>5</v>
      </c>
      <c r="D4751" s="8" t="s">
        <v>5654</v>
      </c>
      <c r="E4751" s="8" t="s">
        <v>1639</v>
      </c>
      <c r="F4751" s="8" t="s">
        <v>14</v>
      </c>
    </row>
    <row r="4752" spans="1:6" ht="43.2">
      <c r="A4752" s="8">
        <v>8936</v>
      </c>
      <c r="B4752" s="8" t="s">
        <v>4875</v>
      </c>
      <c r="C4752" s="8">
        <v>1</v>
      </c>
      <c r="D4752" s="8" t="s">
        <v>5670</v>
      </c>
      <c r="E4752" s="8" t="s">
        <v>5671</v>
      </c>
      <c r="F4752" s="8" t="s">
        <v>14</v>
      </c>
    </row>
    <row r="4753" spans="1:6" ht="57.6">
      <c r="A4753" s="8">
        <v>6178</v>
      </c>
      <c r="B4753" s="8" t="s">
        <v>4875</v>
      </c>
      <c r="C4753" s="8">
        <v>3</v>
      </c>
      <c r="D4753" s="8" t="s">
        <v>5718</v>
      </c>
      <c r="E4753" s="8" t="s">
        <v>5719</v>
      </c>
      <c r="F4753" s="8" t="s">
        <v>14</v>
      </c>
    </row>
    <row r="4754" spans="1:6" ht="43.2">
      <c r="A4754" s="8">
        <v>812</v>
      </c>
      <c r="B4754" s="8" t="s">
        <v>4875</v>
      </c>
      <c r="C4754" s="8">
        <v>1</v>
      </c>
      <c r="D4754" s="8" t="s">
        <v>5720</v>
      </c>
      <c r="E4754" s="8" t="s">
        <v>3271</v>
      </c>
      <c r="F4754" s="8" t="s">
        <v>14</v>
      </c>
    </row>
    <row r="4755" spans="1:6" ht="72">
      <c r="A4755" s="8">
        <v>6200</v>
      </c>
      <c r="B4755" s="8" t="s">
        <v>4875</v>
      </c>
      <c r="C4755" s="8">
        <v>4</v>
      </c>
      <c r="D4755" s="8" t="s">
        <v>5440</v>
      </c>
      <c r="E4755" s="8" t="s">
        <v>5441</v>
      </c>
      <c r="F4755" s="8" t="s">
        <v>14</v>
      </c>
    </row>
    <row r="4756" spans="1:6" ht="43.2">
      <c r="A4756" s="8">
        <v>7854</v>
      </c>
      <c r="B4756" s="8" t="s">
        <v>4875</v>
      </c>
      <c r="C4756" s="8">
        <v>3</v>
      </c>
      <c r="D4756" s="8" t="s">
        <v>5607</v>
      </c>
      <c r="E4756" s="8" t="s">
        <v>5608</v>
      </c>
      <c r="F4756" s="8" t="s">
        <v>14</v>
      </c>
    </row>
    <row r="4757" spans="1:6" ht="57.6">
      <c r="A4757" s="8">
        <v>7838</v>
      </c>
      <c r="B4757" s="8" t="s">
        <v>4875</v>
      </c>
      <c r="C4757" s="8">
        <v>1</v>
      </c>
      <c r="D4757" s="8" t="s">
        <v>5721</v>
      </c>
      <c r="E4757" s="8" t="s">
        <v>5722</v>
      </c>
      <c r="F4757" s="8" t="s">
        <v>14</v>
      </c>
    </row>
    <row r="4758" spans="1:6" ht="57.6">
      <c r="A4758" s="8">
        <v>7853</v>
      </c>
      <c r="B4758" s="8" t="s">
        <v>4875</v>
      </c>
      <c r="C4758" s="8">
        <v>5</v>
      </c>
      <c r="D4758" s="8" t="s">
        <v>5609</v>
      </c>
      <c r="E4758" s="8" t="s">
        <v>478</v>
      </c>
      <c r="F4758" s="8" t="s">
        <v>14</v>
      </c>
    </row>
    <row r="4759" spans="1:6" ht="115.2">
      <c r="A4759" s="8">
        <v>6195</v>
      </c>
      <c r="B4759" s="8" t="s">
        <v>4875</v>
      </c>
      <c r="C4759" s="8">
        <v>5</v>
      </c>
      <c r="D4759" s="8" t="s">
        <v>5477</v>
      </c>
      <c r="E4759" s="8" t="s">
        <v>5478</v>
      </c>
      <c r="F4759" s="8" t="s">
        <v>14</v>
      </c>
    </row>
    <row r="4760" spans="1:6" ht="57.6">
      <c r="A4760" s="8">
        <v>72</v>
      </c>
      <c r="B4760" s="8" t="s">
        <v>4875</v>
      </c>
      <c r="C4760" s="8">
        <v>3</v>
      </c>
      <c r="D4760" s="8" t="s">
        <v>265</v>
      </c>
      <c r="E4760" s="8" t="s">
        <v>5662</v>
      </c>
      <c r="F4760" s="8" t="s">
        <v>14</v>
      </c>
    </row>
    <row r="4761" spans="1:6" ht="100.8">
      <c r="A4761" s="8">
        <v>1889</v>
      </c>
      <c r="B4761" s="8" t="s">
        <v>4875</v>
      </c>
      <c r="C4761" s="8">
        <v>2</v>
      </c>
      <c r="D4761" s="8" t="s">
        <v>5111</v>
      </c>
      <c r="E4761" s="8" t="s">
        <v>5112</v>
      </c>
      <c r="F4761" s="8" t="s">
        <v>14</v>
      </c>
    </row>
    <row r="4762" spans="1:6" ht="86.4">
      <c r="A4762" s="8">
        <v>6153</v>
      </c>
      <c r="B4762" s="8" t="s">
        <v>4875</v>
      </c>
      <c r="C4762" s="8">
        <v>3</v>
      </c>
      <c r="D4762" s="8" t="s">
        <v>5723</v>
      </c>
      <c r="E4762" s="8" t="s">
        <v>20</v>
      </c>
      <c r="F4762" s="8" t="s">
        <v>14</v>
      </c>
    </row>
    <row r="4763" spans="1:6" ht="129.6">
      <c r="A4763" s="8">
        <v>6171</v>
      </c>
      <c r="B4763" s="8" t="s">
        <v>4875</v>
      </c>
      <c r="C4763" s="8">
        <v>2</v>
      </c>
      <c r="D4763" s="8" t="s">
        <v>5712</v>
      </c>
      <c r="E4763" s="8" t="s">
        <v>5713</v>
      </c>
      <c r="F4763" s="8" t="s">
        <v>14</v>
      </c>
    </row>
    <row r="4764" spans="1:6" ht="100.8">
      <c r="A4764" s="8">
        <v>8687</v>
      </c>
      <c r="B4764" s="8" t="s">
        <v>4875</v>
      </c>
      <c r="C4764" s="8">
        <v>4</v>
      </c>
      <c r="D4764" s="8" t="s">
        <v>5458</v>
      </c>
      <c r="E4764" s="8" t="s">
        <v>5459</v>
      </c>
      <c r="F4764" s="8" t="s">
        <v>37</v>
      </c>
    </row>
    <row r="4765" spans="1:6" ht="28.8">
      <c r="A4765" s="8">
        <v>8018</v>
      </c>
      <c r="B4765" s="8" t="s">
        <v>4875</v>
      </c>
      <c r="C4765" s="8">
        <v>1</v>
      </c>
      <c r="D4765" s="8" t="s">
        <v>5724</v>
      </c>
      <c r="E4765" s="8" t="s">
        <v>672</v>
      </c>
      <c r="F4765" s="8" t="s">
        <v>14</v>
      </c>
    </row>
    <row r="4766" spans="1:6" ht="57.6">
      <c r="A4766" s="8">
        <v>6183</v>
      </c>
      <c r="B4766" s="8" t="s">
        <v>4875</v>
      </c>
      <c r="C4766" s="8">
        <v>1</v>
      </c>
      <c r="D4766" s="8" t="s">
        <v>5481</v>
      </c>
      <c r="E4766" s="8" t="s">
        <v>5482</v>
      </c>
      <c r="F4766" s="8" t="s">
        <v>14</v>
      </c>
    </row>
    <row r="4767" spans="1:6" ht="43.2">
      <c r="A4767" s="8">
        <v>1936</v>
      </c>
      <c r="B4767" s="8" t="s">
        <v>4875</v>
      </c>
      <c r="C4767" s="8">
        <v>1</v>
      </c>
      <c r="D4767" s="8" t="s">
        <v>5725</v>
      </c>
      <c r="E4767" s="8" t="s">
        <v>20</v>
      </c>
      <c r="F4767" s="8" t="s">
        <v>14</v>
      </c>
    </row>
    <row r="4768" spans="1:6">
      <c r="A4768" s="8">
        <v>2124</v>
      </c>
      <c r="B4768" s="8" t="s">
        <v>4875</v>
      </c>
      <c r="C4768" s="8">
        <v>1</v>
      </c>
      <c r="D4768" s="8" t="s">
        <v>5726</v>
      </c>
      <c r="E4768" s="8" t="s">
        <v>641</v>
      </c>
      <c r="F4768" s="8" t="s">
        <v>7</v>
      </c>
    </row>
    <row r="4769" spans="1:6" ht="43.2">
      <c r="A4769" s="8">
        <v>4179</v>
      </c>
      <c r="B4769" s="8" t="s">
        <v>4875</v>
      </c>
      <c r="C4769" s="8">
        <v>4</v>
      </c>
      <c r="D4769" s="8" t="s">
        <v>4986</v>
      </c>
      <c r="E4769" s="8" t="s">
        <v>2258</v>
      </c>
      <c r="F4769" s="8" t="s">
        <v>7</v>
      </c>
    </row>
    <row r="4770" spans="1:6" ht="57.6">
      <c r="A4770" s="8">
        <v>6259</v>
      </c>
      <c r="B4770" s="8" t="s">
        <v>4875</v>
      </c>
      <c r="C4770" s="8">
        <v>1</v>
      </c>
      <c r="D4770" s="8" t="s">
        <v>5042</v>
      </c>
      <c r="E4770" s="8" t="s">
        <v>5043</v>
      </c>
      <c r="F4770" s="8" t="s">
        <v>7</v>
      </c>
    </row>
    <row r="4771" spans="1:6" ht="57.6">
      <c r="A4771" s="8">
        <v>8574</v>
      </c>
      <c r="B4771" s="8" t="s">
        <v>4875</v>
      </c>
      <c r="C4771" s="8">
        <v>5</v>
      </c>
      <c r="D4771" s="8" t="s">
        <v>5171</v>
      </c>
      <c r="E4771" s="8" t="s">
        <v>5172</v>
      </c>
      <c r="F4771" s="8" t="s">
        <v>14</v>
      </c>
    </row>
    <row r="4772" spans="1:6" ht="28.8">
      <c r="A4772" s="8">
        <v>7198</v>
      </c>
      <c r="B4772" s="8" t="s">
        <v>4875</v>
      </c>
      <c r="C4772" s="8">
        <v>4</v>
      </c>
      <c r="D4772" s="8" t="s">
        <v>5001</v>
      </c>
      <c r="E4772" s="8" t="s">
        <v>783</v>
      </c>
      <c r="F4772" s="8" t="s">
        <v>7</v>
      </c>
    </row>
    <row r="4773" spans="1:6" ht="43.2">
      <c r="A4773" s="8">
        <v>885</v>
      </c>
      <c r="B4773" s="8" t="s">
        <v>4875</v>
      </c>
      <c r="C4773" s="8">
        <v>3</v>
      </c>
      <c r="D4773" s="8" t="s">
        <v>5119</v>
      </c>
      <c r="E4773" s="8" t="s">
        <v>5120</v>
      </c>
      <c r="F4773" s="8" t="s">
        <v>7</v>
      </c>
    </row>
    <row r="4774" spans="1:6" ht="57.6">
      <c r="A4774" s="8">
        <v>6169</v>
      </c>
      <c r="B4774" s="8" t="s">
        <v>4875</v>
      </c>
      <c r="C4774" s="8">
        <v>4</v>
      </c>
      <c r="D4774" s="8" t="s">
        <v>5727</v>
      </c>
      <c r="E4774" s="8" t="s">
        <v>44</v>
      </c>
      <c r="F4774" s="8" t="s">
        <v>7</v>
      </c>
    </row>
    <row r="4775" spans="1:6" ht="72">
      <c r="A4775" s="8">
        <v>2996</v>
      </c>
      <c r="B4775" s="8" t="s">
        <v>4875</v>
      </c>
      <c r="C4775" s="8">
        <v>4</v>
      </c>
      <c r="D4775" s="8" t="s">
        <v>5511</v>
      </c>
      <c r="E4775" s="8" t="s">
        <v>5512</v>
      </c>
      <c r="F4775" s="8" t="s">
        <v>7</v>
      </c>
    </row>
    <row r="4776" spans="1:6" ht="57.6">
      <c r="A4776" s="8">
        <v>6162</v>
      </c>
      <c r="B4776" s="8" t="s">
        <v>4875</v>
      </c>
      <c r="C4776" s="8">
        <v>1</v>
      </c>
      <c r="D4776" s="8" t="s">
        <v>5488</v>
      </c>
      <c r="E4776" s="8" t="s">
        <v>5489</v>
      </c>
      <c r="F4776" s="8" t="s">
        <v>7</v>
      </c>
    </row>
    <row r="4777" spans="1:6" ht="28.8">
      <c r="A4777" s="8">
        <v>3067</v>
      </c>
      <c r="B4777" s="8" t="s">
        <v>4875</v>
      </c>
      <c r="C4777" s="8">
        <v>2</v>
      </c>
      <c r="D4777" s="8" t="s">
        <v>5586</v>
      </c>
      <c r="E4777" s="8" t="s">
        <v>5587</v>
      </c>
      <c r="F4777" s="8" t="s">
        <v>7</v>
      </c>
    </row>
    <row r="4778" spans="1:6" ht="28.8">
      <c r="A4778" s="8">
        <v>3042</v>
      </c>
      <c r="B4778" s="8" t="s">
        <v>4875</v>
      </c>
      <c r="C4778" s="8">
        <v>4</v>
      </c>
      <c r="D4778" s="8" t="s">
        <v>5728</v>
      </c>
      <c r="E4778" s="8" t="s">
        <v>641</v>
      </c>
      <c r="F4778" s="8" t="s">
        <v>7</v>
      </c>
    </row>
    <row r="4779" spans="1:6" ht="43.2">
      <c r="A4779" s="8">
        <v>3038</v>
      </c>
      <c r="B4779" s="8" t="s">
        <v>4875</v>
      </c>
      <c r="C4779" s="8">
        <v>5</v>
      </c>
      <c r="D4779" s="8" t="s">
        <v>5729</v>
      </c>
      <c r="E4779" s="8" t="s">
        <v>1762</v>
      </c>
      <c r="F4779" s="8" t="s">
        <v>7</v>
      </c>
    </row>
    <row r="4780" spans="1:6" ht="28.8">
      <c r="A4780" s="8">
        <v>3022</v>
      </c>
      <c r="B4780" s="8" t="s">
        <v>4875</v>
      </c>
      <c r="C4780" s="8">
        <v>5</v>
      </c>
      <c r="D4780" s="8" t="s">
        <v>5589</v>
      </c>
      <c r="E4780" s="8" t="s">
        <v>25</v>
      </c>
      <c r="F4780" s="8" t="s">
        <v>7</v>
      </c>
    </row>
    <row r="4781" spans="1:6" ht="129.6">
      <c r="A4781" s="8">
        <v>3013</v>
      </c>
      <c r="B4781" s="8" t="s">
        <v>4875</v>
      </c>
      <c r="C4781" s="8">
        <v>4</v>
      </c>
      <c r="D4781" s="8" t="s">
        <v>5681</v>
      </c>
      <c r="E4781" s="8" t="s">
        <v>25</v>
      </c>
      <c r="F4781" s="8" t="s">
        <v>7</v>
      </c>
    </row>
    <row r="4782" spans="1:6" ht="28.8">
      <c r="A4782" s="8">
        <v>3003</v>
      </c>
      <c r="B4782" s="8" t="s">
        <v>4875</v>
      </c>
      <c r="C4782" s="8">
        <v>5</v>
      </c>
      <c r="D4782" s="8" t="s">
        <v>5715</v>
      </c>
      <c r="E4782" s="8" t="s">
        <v>700</v>
      </c>
      <c r="F4782" s="8" t="s">
        <v>7</v>
      </c>
    </row>
    <row r="4783" spans="1:6" ht="72">
      <c r="A4783" s="8">
        <v>2999</v>
      </c>
      <c r="B4783" s="8" t="s">
        <v>4875</v>
      </c>
      <c r="C4783" s="8">
        <v>5</v>
      </c>
      <c r="D4783" s="8" t="s">
        <v>5730</v>
      </c>
      <c r="E4783" s="8" t="s">
        <v>1762</v>
      </c>
      <c r="F4783" s="8" t="s">
        <v>7</v>
      </c>
    </row>
    <row r="4784" spans="1:6" ht="86.4">
      <c r="A4784" s="8">
        <v>6161</v>
      </c>
      <c r="B4784" s="8" t="s">
        <v>4875</v>
      </c>
      <c r="C4784" s="8">
        <v>1</v>
      </c>
      <c r="D4784" s="8" t="s">
        <v>5486</v>
      </c>
      <c r="E4784" s="8" t="s">
        <v>5487</v>
      </c>
      <c r="F4784" s="8" t="s">
        <v>7</v>
      </c>
    </row>
    <row r="4785" spans="1:6" ht="28.8">
      <c r="A4785" s="8">
        <v>194</v>
      </c>
      <c r="B4785" s="8" t="s">
        <v>4875</v>
      </c>
      <c r="C4785" s="8">
        <v>5</v>
      </c>
      <c r="D4785" s="8" t="s">
        <v>4962</v>
      </c>
      <c r="E4785" s="8" t="s">
        <v>4963</v>
      </c>
      <c r="F4785" s="8" t="s">
        <v>7</v>
      </c>
    </row>
    <row r="4786" spans="1:6" ht="57.6">
      <c r="A4786" s="8">
        <v>5853</v>
      </c>
      <c r="B4786" s="8" t="s">
        <v>4875</v>
      </c>
      <c r="C4786" s="8">
        <v>3</v>
      </c>
      <c r="D4786" s="8" t="s">
        <v>5564</v>
      </c>
      <c r="E4786" s="8" t="s">
        <v>5565</v>
      </c>
      <c r="F4786" s="8" t="s">
        <v>37</v>
      </c>
    </row>
    <row r="4787" spans="1:6" ht="86.4">
      <c r="A4787" s="8">
        <v>5286</v>
      </c>
      <c r="B4787" s="8" t="s">
        <v>4875</v>
      </c>
      <c r="C4787" s="8">
        <v>1</v>
      </c>
      <c r="D4787" s="8" t="s">
        <v>5308</v>
      </c>
      <c r="E4787" s="8" t="s">
        <v>5309</v>
      </c>
      <c r="F4787" s="8" t="s">
        <v>37</v>
      </c>
    </row>
    <row r="4788" spans="1:6" ht="43.2">
      <c r="A4788" s="8">
        <v>3623</v>
      </c>
      <c r="B4788" s="8" t="s">
        <v>4875</v>
      </c>
      <c r="C4788" s="8">
        <v>1</v>
      </c>
      <c r="D4788" s="8" t="s">
        <v>5599</v>
      </c>
      <c r="E4788" s="8" t="s">
        <v>5600</v>
      </c>
      <c r="F4788" s="8" t="s">
        <v>37</v>
      </c>
    </row>
    <row r="4789" spans="1:6" ht="86.4">
      <c r="A4789" s="8">
        <v>5957</v>
      </c>
      <c r="B4789" s="8" t="s">
        <v>4875</v>
      </c>
      <c r="C4789" s="8">
        <v>3</v>
      </c>
      <c r="D4789" s="8" t="s">
        <v>5076</v>
      </c>
      <c r="E4789" s="8" t="s">
        <v>5077</v>
      </c>
      <c r="F4789" s="8" t="s">
        <v>37</v>
      </c>
    </row>
    <row r="4790" spans="1:6" ht="115.2">
      <c r="A4790" s="8">
        <v>6140</v>
      </c>
      <c r="B4790" s="8" t="s">
        <v>4875</v>
      </c>
      <c r="C4790" s="8">
        <v>3</v>
      </c>
      <c r="D4790" s="8" t="s">
        <v>5710</v>
      </c>
      <c r="E4790" s="8" t="s">
        <v>5711</v>
      </c>
      <c r="F4790" s="8" t="s">
        <v>14</v>
      </c>
    </row>
    <row r="4791" spans="1:6" ht="43.2">
      <c r="A4791" s="8">
        <v>8975</v>
      </c>
      <c r="B4791" s="8" t="s">
        <v>4875</v>
      </c>
      <c r="C4791" s="8">
        <v>2</v>
      </c>
      <c r="D4791" s="8" t="s">
        <v>5021</v>
      </c>
      <c r="E4791" s="8" t="s">
        <v>5022</v>
      </c>
      <c r="F4791" s="8" t="s">
        <v>14</v>
      </c>
    </row>
    <row r="4792" spans="1:6" ht="100.8">
      <c r="A4792" s="8">
        <v>880</v>
      </c>
      <c r="B4792" s="8" t="s">
        <v>4875</v>
      </c>
      <c r="C4792" s="8">
        <v>1</v>
      </c>
      <c r="D4792" s="8" t="s">
        <v>5731</v>
      </c>
      <c r="E4792" s="8" t="s">
        <v>5577</v>
      </c>
      <c r="F4792" s="8" t="s">
        <v>14</v>
      </c>
    </row>
    <row r="4793" spans="1:6" ht="216">
      <c r="A4793" s="8">
        <v>1909</v>
      </c>
      <c r="B4793" s="8" t="s">
        <v>4875</v>
      </c>
      <c r="C4793" s="8">
        <v>1</v>
      </c>
      <c r="D4793" s="8" t="s">
        <v>5526</v>
      </c>
      <c r="E4793" s="8" t="s">
        <v>5527</v>
      </c>
      <c r="F4793" s="8" t="s">
        <v>14</v>
      </c>
    </row>
    <row r="4794" spans="1:6" ht="86.4">
      <c r="A4794" s="8">
        <v>6151</v>
      </c>
      <c r="B4794" s="8" t="s">
        <v>4875</v>
      </c>
      <c r="C4794" s="8">
        <v>4</v>
      </c>
      <c r="D4794" s="8" t="s">
        <v>5553</v>
      </c>
      <c r="E4794" s="8" t="s">
        <v>5554</v>
      </c>
      <c r="F4794" s="8" t="s">
        <v>14</v>
      </c>
    </row>
    <row r="4795" spans="1:6" ht="86.4">
      <c r="A4795" s="8">
        <v>6174</v>
      </c>
      <c r="B4795" s="8" t="s">
        <v>4875</v>
      </c>
      <c r="C4795" s="8">
        <v>4</v>
      </c>
      <c r="D4795" s="8" t="s">
        <v>5496</v>
      </c>
      <c r="E4795" s="8" t="s">
        <v>5497</v>
      </c>
      <c r="F4795" s="8" t="s">
        <v>14</v>
      </c>
    </row>
    <row r="4796" spans="1:6" ht="172.8">
      <c r="A4796" s="8">
        <v>1900</v>
      </c>
      <c r="B4796" s="8" t="s">
        <v>4875</v>
      </c>
      <c r="C4796" s="8">
        <v>1</v>
      </c>
      <c r="D4796" s="8" t="s">
        <v>5702</v>
      </c>
      <c r="E4796" s="8" t="s">
        <v>5703</v>
      </c>
      <c r="F4796" s="8" t="s">
        <v>14</v>
      </c>
    </row>
    <row r="4797" spans="1:6" ht="115.2">
      <c r="A4797" s="8">
        <v>8587</v>
      </c>
      <c r="B4797" s="8" t="s">
        <v>4875</v>
      </c>
      <c r="C4797" s="8">
        <v>2</v>
      </c>
      <c r="D4797" s="8" t="s">
        <v>5194</v>
      </c>
      <c r="E4797" s="8" t="s">
        <v>5195</v>
      </c>
      <c r="F4797" s="8" t="s">
        <v>37</v>
      </c>
    </row>
    <row r="4798" spans="1:6" ht="43.2">
      <c r="A4798" s="8">
        <v>5913</v>
      </c>
      <c r="B4798" s="8" t="s">
        <v>4875</v>
      </c>
      <c r="C4798" s="8">
        <v>4</v>
      </c>
      <c r="D4798" s="8" t="s">
        <v>5678</v>
      </c>
      <c r="E4798" s="8" t="s">
        <v>5679</v>
      </c>
      <c r="F4798" s="8" t="s">
        <v>37</v>
      </c>
    </row>
    <row r="4799" spans="1:6" ht="72">
      <c r="A4799" s="8">
        <v>8571</v>
      </c>
      <c r="B4799" s="8" t="s">
        <v>4875</v>
      </c>
      <c r="C4799" s="8">
        <v>5</v>
      </c>
      <c r="D4799" s="8" t="s">
        <v>5732</v>
      </c>
      <c r="E4799" s="8" t="s">
        <v>5733</v>
      </c>
      <c r="F4799" s="8" t="s">
        <v>37</v>
      </c>
    </row>
    <row r="4800" spans="1:6" ht="43.2">
      <c r="A4800" s="8">
        <v>7181</v>
      </c>
      <c r="B4800" s="8" t="s">
        <v>4875</v>
      </c>
      <c r="C4800" s="8">
        <v>4</v>
      </c>
      <c r="D4800" s="8" t="s">
        <v>5403</v>
      </c>
      <c r="E4800" s="8" t="s">
        <v>5404</v>
      </c>
      <c r="F4800" s="8" t="s">
        <v>37</v>
      </c>
    </row>
    <row r="4801" spans="1:6" ht="72">
      <c r="A4801" s="8">
        <v>8699</v>
      </c>
      <c r="B4801" s="8" t="s">
        <v>4875</v>
      </c>
      <c r="C4801" s="8">
        <v>5</v>
      </c>
      <c r="D4801" s="8" t="s">
        <v>5483</v>
      </c>
      <c r="E4801" s="8" t="s">
        <v>5484</v>
      </c>
      <c r="F4801" s="8" t="s">
        <v>37</v>
      </c>
    </row>
    <row r="4802" spans="1:6" ht="43.2">
      <c r="A4802" s="8">
        <v>8717</v>
      </c>
      <c r="B4802" s="8" t="s">
        <v>4875</v>
      </c>
      <c r="C4802" s="8">
        <v>1</v>
      </c>
      <c r="D4802" s="8" t="s">
        <v>5520</v>
      </c>
      <c r="E4802" s="8" t="s">
        <v>5521</v>
      </c>
      <c r="F4802" s="8" t="s">
        <v>37</v>
      </c>
    </row>
    <row r="4803" spans="1:6" ht="72">
      <c r="A4803" s="8">
        <v>7767</v>
      </c>
      <c r="B4803" s="8" t="s">
        <v>4875</v>
      </c>
      <c r="C4803" s="8">
        <v>4</v>
      </c>
      <c r="D4803" s="8" t="s">
        <v>4999</v>
      </c>
      <c r="E4803" s="8" t="s">
        <v>5000</v>
      </c>
      <c r="F4803" s="8" t="s">
        <v>36</v>
      </c>
    </row>
    <row r="4804" spans="1:6" ht="57.6">
      <c r="A4804" s="8">
        <v>3008</v>
      </c>
      <c r="B4804" s="8" t="s">
        <v>4875</v>
      </c>
      <c r="C4804" s="8">
        <v>2</v>
      </c>
      <c r="D4804" s="8" t="s">
        <v>5514</v>
      </c>
      <c r="E4804" s="8" t="s">
        <v>5515</v>
      </c>
      <c r="F4804" s="8" t="s">
        <v>36</v>
      </c>
    </row>
    <row r="4805" spans="1:6" ht="115.2">
      <c r="A4805" s="8">
        <v>46</v>
      </c>
      <c r="B4805" s="8" t="s">
        <v>4875</v>
      </c>
      <c r="C4805" s="8">
        <v>2</v>
      </c>
      <c r="D4805" s="8" t="s">
        <v>263</v>
      </c>
      <c r="E4805" s="8" t="s">
        <v>5005</v>
      </c>
      <c r="F4805" s="8" t="s">
        <v>36</v>
      </c>
    </row>
    <row r="4806" spans="1:6" ht="86.4">
      <c r="A4806" s="8">
        <v>6173</v>
      </c>
      <c r="B4806" s="8" t="s">
        <v>4875</v>
      </c>
      <c r="C4806" s="8">
        <v>1</v>
      </c>
      <c r="D4806" s="8" t="s">
        <v>5734</v>
      </c>
      <c r="E4806" s="8" t="s">
        <v>17</v>
      </c>
      <c r="F4806" s="8" t="s">
        <v>14</v>
      </c>
    </row>
    <row r="4807" spans="1:6" ht="144">
      <c r="A4807" s="8">
        <v>8707</v>
      </c>
      <c r="B4807" s="8" t="s">
        <v>4875</v>
      </c>
      <c r="C4807" s="8">
        <v>5</v>
      </c>
      <c r="D4807" s="8" t="s">
        <v>5494</v>
      </c>
      <c r="E4807" s="8" t="s">
        <v>5495</v>
      </c>
      <c r="F4807" s="8" t="s">
        <v>14</v>
      </c>
    </row>
    <row r="4808" spans="1:6" ht="43.2">
      <c r="A4808" s="8">
        <v>8848</v>
      </c>
      <c r="B4808" s="8" t="s">
        <v>4875</v>
      </c>
      <c r="C4808" s="8">
        <v>1</v>
      </c>
      <c r="D4808" s="8" t="s">
        <v>5735</v>
      </c>
      <c r="E4808" s="8" t="s">
        <v>3954</v>
      </c>
      <c r="F4808" s="8" t="s">
        <v>7</v>
      </c>
    </row>
    <row r="4809" spans="1:6" ht="43.2">
      <c r="A4809" s="8">
        <v>7970</v>
      </c>
      <c r="B4809" s="8" t="s">
        <v>4875</v>
      </c>
      <c r="C4809" s="8">
        <v>4</v>
      </c>
      <c r="D4809" s="8" t="s">
        <v>5243</v>
      </c>
      <c r="E4809" s="8" t="s">
        <v>5244</v>
      </c>
      <c r="F4809" s="8" t="s">
        <v>14</v>
      </c>
    </row>
    <row r="4810" spans="1:6" ht="28.8">
      <c r="A4810" s="8">
        <v>5393</v>
      </c>
      <c r="B4810" s="8" t="s">
        <v>4875</v>
      </c>
      <c r="C4810" s="8">
        <v>1</v>
      </c>
      <c r="D4810" s="8" t="s">
        <v>5736</v>
      </c>
      <c r="E4810" s="8" t="s">
        <v>5737</v>
      </c>
      <c r="F4810" s="8" t="s">
        <v>14</v>
      </c>
    </row>
    <row r="4811" spans="1:6">
      <c r="A4811" s="8">
        <v>2231</v>
      </c>
      <c r="B4811" s="8" t="s">
        <v>4875</v>
      </c>
      <c r="C4811" s="8">
        <v>3</v>
      </c>
      <c r="D4811" s="8" t="s">
        <v>5738</v>
      </c>
      <c r="E4811" s="8" t="s">
        <v>5739</v>
      </c>
      <c r="F4811" s="8" t="s">
        <v>37</v>
      </c>
    </row>
    <row r="4812" spans="1:6" ht="57.6">
      <c r="A4812" s="8">
        <v>64</v>
      </c>
      <c r="B4812" s="8" t="s">
        <v>4875</v>
      </c>
      <c r="C4812" s="8">
        <v>5</v>
      </c>
      <c r="D4812" s="8" t="s">
        <v>274</v>
      </c>
      <c r="E4812" s="8" t="s">
        <v>5680</v>
      </c>
      <c r="F4812" s="8" t="s">
        <v>37</v>
      </c>
    </row>
    <row r="4813" spans="1:6" ht="129.6">
      <c r="A4813" s="8">
        <v>6986</v>
      </c>
      <c r="B4813" s="8" t="s">
        <v>4875</v>
      </c>
      <c r="C4813" s="8">
        <v>1</v>
      </c>
      <c r="D4813" s="8" t="s">
        <v>4907</v>
      </c>
      <c r="E4813" s="8" t="s">
        <v>4908</v>
      </c>
      <c r="F4813" s="8" t="s">
        <v>37</v>
      </c>
    </row>
    <row r="4814" spans="1:6" ht="43.2">
      <c r="A4814" s="8">
        <v>912</v>
      </c>
      <c r="B4814" s="8" t="s">
        <v>4875</v>
      </c>
      <c r="C4814" s="8">
        <v>2</v>
      </c>
      <c r="D4814" s="8" t="s">
        <v>5017</v>
      </c>
      <c r="E4814" s="8" t="s">
        <v>5018</v>
      </c>
      <c r="F4814" s="8" t="s">
        <v>37</v>
      </c>
    </row>
    <row r="4815" spans="1:6" ht="57.6">
      <c r="A4815" s="8">
        <v>6178</v>
      </c>
      <c r="B4815" s="8" t="s">
        <v>4875</v>
      </c>
      <c r="C4815" s="8">
        <v>3</v>
      </c>
      <c r="D4815" s="8" t="s">
        <v>5718</v>
      </c>
      <c r="E4815" s="8" t="s">
        <v>5719</v>
      </c>
      <c r="F4815" s="8" t="s">
        <v>37</v>
      </c>
    </row>
    <row r="4816" spans="1:6" ht="86.4">
      <c r="A4816" s="8">
        <v>7829</v>
      </c>
      <c r="B4816" s="8" t="s">
        <v>4875</v>
      </c>
      <c r="C4816" s="8">
        <v>1</v>
      </c>
      <c r="D4816" s="8" t="s">
        <v>4899</v>
      </c>
      <c r="E4816" s="8" t="s">
        <v>4900</v>
      </c>
      <c r="F4816" s="8" t="s">
        <v>37</v>
      </c>
    </row>
    <row r="4817" spans="1:6" ht="72">
      <c r="A4817" s="8">
        <v>8571</v>
      </c>
      <c r="B4817" s="8" t="s">
        <v>4875</v>
      </c>
      <c r="C4817" s="8">
        <v>5</v>
      </c>
      <c r="D4817" s="8" t="s">
        <v>5732</v>
      </c>
      <c r="E4817" s="8" t="s">
        <v>5733</v>
      </c>
      <c r="F4817" s="8" t="s">
        <v>14</v>
      </c>
    </row>
    <row r="4818" spans="1:6" ht="115.2">
      <c r="A4818" s="8">
        <v>8567</v>
      </c>
      <c r="B4818" s="8" t="s">
        <v>4875</v>
      </c>
      <c r="C4818" s="8">
        <v>2</v>
      </c>
      <c r="D4818" s="8" t="s">
        <v>5167</v>
      </c>
      <c r="E4818" s="8" t="s">
        <v>5168</v>
      </c>
      <c r="F4818" s="8" t="s">
        <v>14</v>
      </c>
    </row>
    <row r="4819" spans="1:6" ht="86.4">
      <c r="A4819" s="8">
        <v>8563</v>
      </c>
      <c r="B4819" s="8" t="s">
        <v>4875</v>
      </c>
      <c r="C4819" s="8">
        <v>3</v>
      </c>
      <c r="D4819" s="8" t="s">
        <v>5138</v>
      </c>
      <c r="E4819" s="8" t="s">
        <v>5139</v>
      </c>
      <c r="F4819" s="8" t="s">
        <v>14</v>
      </c>
    </row>
    <row r="4820" spans="1:6" ht="28.8">
      <c r="A4820" s="8">
        <v>1017</v>
      </c>
      <c r="B4820" s="8" t="s">
        <v>4875</v>
      </c>
      <c r="C4820" s="8">
        <v>3</v>
      </c>
      <c r="D4820" s="8" t="s">
        <v>5740</v>
      </c>
      <c r="E4820" s="8" t="s">
        <v>5741</v>
      </c>
      <c r="F4820" s="8" t="s">
        <v>14</v>
      </c>
    </row>
    <row r="4821" spans="1:6" ht="100.8">
      <c r="A4821" s="8">
        <v>8557</v>
      </c>
      <c r="B4821" s="8" t="s">
        <v>4875</v>
      </c>
      <c r="C4821" s="8">
        <v>1</v>
      </c>
      <c r="D4821" s="8" t="s">
        <v>5142</v>
      </c>
      <c r="E4821" s="8" t="s">
        <v>5143</v>
      </c>
      <c r="F4821" s="8" t="s">
        <v>14</v>
      </c>
    </row>
    <row r="4822" spans="1:6" ht="115.2">
      <c r="A4822" s="8">
        <v>835</v>
      </c>
      <c r="B4822" s="8" t="s">
        <v>4875</v>
      </c>
      <c r="C4822" s="8">
        <v>3</v>
      </c>
      <c r="D4822" s="8" t="s">
        <v>5173</v>
      </c>
      <c r="E4822" s="8" t="s">
        <v>5174</v>
      </c>
      <c r="F4822" s="8" t="s">
        <v>14</v>
      </c>
    </row>
    <row r="4823" spans="1:6" ht="115.2">
      <c r="A4823" s="8">
        <v>46</v>
      </c>
      <c r="B4823" s="8" t="s">
        <v>4875</v>
      </c>
      <c r="C4823" s="8">
        <v>2</v>
      </c>
      <c r="D4823" s="8" t="s">
        <v>263</v>
      </c>
      <c r="E4823" s="8" t="s">
        <v>5005</v>
      </c>
      <c r="F4823" s="8" t="s">
        <v>14</v>
      </c>
    </row>
    <row r="4824" spans="1:6" ht="100.8">
      <c r="A4824" s="8">
        <v>58</v>
      </c>
      <c r="B4824" s="8" t="s">
        <v>4875</v>
      </c>
      <c r="C4824" s="8">
        <v>1</v>
      </c>
      <c r="D4824" s="8" t="s">
        <v>282</v>
      </c>
      <c r="E4824" s="8" t="s">
        <v>20</v>
      </c>
      <c r="F4824" s="8" t="s">
        <v>14</v>
      </c>
    </row>
    <row r="4825" spans="1:6" ht="187.2">
      <c r="A4825" s="8">
        <v>1914</v>
      </c>
      <c r="B4825" s="8" t="s">
        <v>4875</v>
      </c>
      <c r="C4825" s="8">
        <v>2</v>
      </c>
      <c r="D4825" s="8" t="s">
        <v>5528</v>
      </c>
      <c r="E4825" s="8" t="s">
        <v>5529</v>
      </c>
      <c r="F4825" s="8" t="s">
        <v>14</v>
      </c>
    </row>
    <row r="4826" spans="1:6" ht="28.8">
      <c r="A4826" s="8">
        <v>78</v>
      </c>
      <c r="B4826" s="8" t="s">
        <v>4875</v>
      </c>
      <c r="C4826" s="8">
        <v>5</v>
      </c>
      <c r="D4826" s="8" t="s">
        <v>264</v>
      </c>
      <c r="E4826" s="8" t="s">
        <v>5668</v>
      </c>
      <c r="F4826" s="8" t="s">
        <v>14</v>
      </c>
    </row>
    <row r="4827" spans="1:6" ht="115.2">
      <c r="A4827" s="8">
        <v>1922</v>
      </c>
      <c r="B4827" s="8" t="s">
        <v>4875</v>
      </c>
      <c r="C4827" s="8">
        <v>2</v>
      </c>
      <c r="D4827" s="8" t="s">
        <v>5536</v>
      </c>
      <c r="E4827" s="8" t="s">
        <v>5537</v>
      </c>
      <c r="F4827" s="8" t="s">
        <v>14</v>
      </c>
    </row>
    <row r="4828" spans="1:6" ht="57.6">
      <c r="A4828" s="8">
        <v>1915</v>
      </c>
      <c r="B4828" s="8" t="s">
        <v>4875</v>
      </c>
      <c r="C4828" s="8">
        <v>4</v>
      </c>
      <c r="D4828" s="8" t="s">
        <v>5530</v>
      </c>
      <c r="E4828" s="8" t="s">
        <v>5531</v>
      </c>
      <c r="F4828" s="8" t="s">
        <v>14</v>
      </c>
    </row>
    <row r="4829" spans="1:6" ht="43.2">
      <c r="A4829" s="8">
        <v>8847</v>
      </c>
      <c r="B4829" s="8" t="s">
        <v>4875</v>
      </c>
      <c r="C4829" s="8">
        <v>5</v>
      </c>
      <c r="D4829" s="8" t="s">
        <v>5031</v>
      </c>
      <c r="E4829" s="8" t="s">
        <v>5032</v>
      </c>
      <c r="F4829" s="8" t="s">
        <v>7</v>
      </c>
    </row>
    <row r="4830" spans="1:6" ht="57.6">
      <c r="A4830" s="8">
        <v>6176</v>
      </c>
      <c r="B4830" s="8" t="s">
        <v>4875</v>
      </c>
      <c r="C4830" s="8">
        <v>5</v>
      </c>
      <c r="D4830" s="8" t="s">
        <v>5516</v>
      </c>
      <c r="E4830" s="8" t="s">
        <v>5517</v>
      </c>
      <c r="F4830" s="8" t="s">
        <v>7</v>
      </c>
    </row>
    <row r="4831" spans="1:6">
      <c r="A4831" s="8">
        <v>7385</v>
      </c>
      <c r="B4831" s="8" t="s">
        <v>4875</v>
      </c>
      <c r="C4831" s="8">
        <v>3</v>
      </c>
      <c r="D4831" s="8" t="s">
        <v>5742</v>
      </c>
      <c r="E4831" s="8" t="s">
        <v>44</v>
      </c>
      <c r="F4831" s="8" t="s">
        <v>7</v>
      </c>
    </row>
    <row r="4832" spans="1:6" ht="43.2">
      <c r="A4832" s="8">
        <v>4167</v>
      </c>
      <c r="B4832" s="8" t="s">
        <v>4875</v>
      </c>
      <c r="C4832" s="8">
        <v>2</v>
      </c>
      <c r="D4832" s="8" t="s">
        <v>5560</v>
      </c>
      <c r="E4832" s="8" t="s">
        <v>5561</v>
      </c>
      <c r="F4832" s="8" t="s">
        <v>7</v>
      </c>
    </row>
    <row r="4833" spans="1:6">
      <c r="A4833" s="8">
        <v>3263</v>
      </c>
      <c r="B4833" s="8" t="s">
        <v>4875</v>
      </c>
      <c r="C4833" s="8">
        <v>5</v>
      </c>
      <c r="D4833" s="8" t="s">
        <v>5743</v>
      </c>
      <c r="E4833" s="8" t="s">
        <v>44</v>
      </c>
      <c r="F4833" s="8" t="s">
        <v>7</v>
      </c>
    </row>
    <row r="4834" spans="1:6" ht="57.6">
      <c r="A4834" s="8">
        <v>6204</v>
      </c>
      <c r="B4834" s="8" t="s">
        <v>4875</v>
      </c>
      <c r="C4834" s="8">
        <v>4</v>
      </c>
      <c r="D4834" s="8" t="s">
        <v>5419</v>
      </c>
      <c r="E4834" s="8" t="s">
        <v>5420</v>
      </c>
      <c r="F4834" s="8" t="s">
        <v>7</v>
      </c>
    </row>
    <row r="4835" spans="1:6" ht="28.8">
      <c r="A4835" s="8">
        <v>9391</v>
      </c>
      <c r="B4835" s="8" t="s">
        <v>4875</v>
      </c>
      <c r="C4835" s="8">
        <v>5</v>
      </c>
      <c r="D4835" s="8" t="s">
        <v>4924</v>
      </c>
      <c r="E4835" s="8" t="s">
        <v>4925</v>
      </c>
      <c r="F4835" s="8" t="s">
        <v>7</v>
      </c>
    </row>
    <row r="4836" spans="1:6">
      <c r="A4836" s="8">
        <v>3228</v>
      </c>
      <c r="B4836" s="8" t="s">
        <v>4875</v>
      </c>
      <c r="C4836" s="8">
        <v>5</v>
      </c>
      <c r="D4836" s="8" t="s">
        <v>5744</v>
      </c>
      <c r="E4836" s="8" t="s">
        <v>44</v>
      </c>
      <c r="F4836" s="8" t="s">
        <v>7</v>
      </c>
    </row>
    <row r="4837" spans="1:6" ht="28.8">
      <c r="A4837" s="8">
        <v>7082</v>
      </c>
      <c r="B4837" s="8" t="s">
        <v>4875</v>
      </c>
      <c r="C4837" s="8">
        <v>5</v>
      </c>
      <c r="D4837" s="8" t="s">
        <v>5745</v>
      </c>
      <c r="E4837" s="8" t="s">
        <v>3954</v>
      </c>
      <c r="F4837" s="8" t="s">
        <v>7</v>
      </c>
    </row>
    <row r="4838" spans="1:6" ht="28.8">
      <c r="A4838" s="8">
        <v>7121</v>
      </c>
      <c r="B4838" s="8" t="s">
        <v>4875</v>
      </c>
      <c r="C4838" s="8">
        <v>3</v>
      </c>
      <c r="D4838" s="8" t="s">
        <v>5693</v>
      </c>
      <c r="E4838" s="8" t="s">
        <v>5694</v>
      </c>
      <c r="F4838" s="8" t="s">
        <v>7</v>
      </c>
    </row>
    <row r="4839" spans="1:6">
      <c r="A4839" s="8">
        <v>1084</v>
      </c>
      <c r="B4839" s="8" t="s">
        <v>4875</v>
      </c>
      <c r="C4839" s="8">
        <v>5</v>
      </c>
      <c r="D4839" s="8" t="s">
        <v>5746</v>
      </c>
      <c r="E4839" s="8" t="s">
        <v>44</v>
      </c>
      <c r="F4839" s="8" t="s">
        <v>7</v>
      </c>
    </row>
    <row r="4840" spans="1:6" ht="28.8">
      <c r="A4840" s="8">
        <v>3183</v>
      </c>
      <c r="B4840" s="8" t="s">
        <v>4875</v>
      </c>
      <c r="C4840" s="8">
        <v>4</v>
      </c>
      <c r="D4840" s="8" t="s">
        <v>5747</v>
      </c>
      <c r="E4840" s="8" t="s">
        <v>3939</v>
      </c>
      <c r="F4840" s="8" t="s">
        <v>7</v>
      </c>
    </row>
    <row r="4841" spans="1:6" ht="28.8">
      <c r="A4841" s="8">
        <v>3166</v>
      </c>
      <c r="B4841" s="8" t="s">
        <v>4875</v>
      </c>
      <c r="C4841" s="8">
        <v>4</v>
      </c>
      <c r="D4841" s="8" t="s">
        <v>5378</v>
      </c>
      <c r="E4841" s="8" t="s">
        <v>5379</v>
      </c>
      <c r="F4841" s="8" t="s">
        <v>7</v>
      </c>
    </row>
    <row r="4842" spans="1:6" ht="28.8">
      <c r="A4842" s="8">
        <v>7141</v>
      </c>
      <c r="B4842" s="8" t="s">
        <v>4875</v>
      </c>
      <c r="C4842" s="8">
        <v>4</v>
      </c>
      <c r="D4842" s="8" t="s">
        <v>5748</v>
      </c>
      <c r="E4842" s="8" t="s">
        <v>44</v>
      </c>
      <c r="F4842" s="8" t="s">
        <v>7</v>
      </c>
    </row>
    <row r="4843" spans="1:6" ht="28.8">
      <c r="A4843" s="8">
        <v>5923</v>
      </c>
      <c r="B4843" s="8" t="s">
        <v>4875</v>
      </c>
      <c r="C4843" s="8">
        <v>4</v>
      </c>
      <c r="D4843" s="8" t="s">
        <v>5081</v>
      </c>
      <c r="E4843" s="8" t="s">
        <v>2329</v>
      </c>
      <c r="F4843" s="8" t="s">
        <v>7</v>
      </c>
    </row>
    <row r="4844" spans="1:6">
      <c r="A4844" s="8">
        <v>3153</v>
      </c>
      <c r="B4844" s="8" t="s">
        <v>4875</v>
      </c>
      <c r="C4844" s="8">
        <v>3</v>
      </c>
      <c r="D4844" s="8" t="s">
        <v>5749</v>
      </c>
      <c r="E4844" s="8" t="s">
        <v>44</v>
      </c>
      <c r="F4844" s="8" t="s">
        <v>7</v>
      </c>
    </row>
    <row r="4845" spans="1:6">
      <c r="A4845" s="8">
        <v>7146</v>
      </c>
      <c r="B4845" s="8" t="s">
        <v>4875</v>
      </c>
      <c r="C4845" s="8">
        <v>5</v>
      </c>
      <c r="D4845" s="8" t="s">
        <v>5750</v>
      </c>
      <c r="E4845" s="8" t="s">
        <v>44</v>
      </c>
      <c r="F4845" s="8" t="s">
        <v>7</v>
      </c>
    </row>
    <row r="4846" spans="1:6" ht="28.8">
      <c r="A4846" s="8">
        <v>4177</v>
      </c>
      <c r="B4846" s="8" t="s">
        <v>4875</v>
      </c>
      <c r="C4846" s="8">
        <v>5</v>
      </c>
      <c r="D4846" s="8" t="s">
        <v>5751</v>
      </c>
      <c r="E4846" s="8" t="s">
        <v>5752</v>
      </c>
      <c r="F4846" s="8" t="s">
        <v>7</v>
      </c>
    </row>
    <row r="4847" spans="1:6" ht="28.8">
      <c r="A4847" s="8">
        <v>914</v>
      </c>
      <c r="B4847" s="8" t="s">
        <v>4875</v>
      </c>
      <c r="C4847" s="8">
        <v>2</v>
      </c>
      <c r="D4847" s="8" t="s">
        <v>5753</v>
      </c>
      <c r="E4847" s="8" t="s">
        <v>5754</v>
      </c>
      <c r="F4847" s="8" t="s">
        <v>7</v>
      </c>
    </row>
    <row r="4848" spans="1:6" ht="28.8">
      <c r="A4848" s="8">
        <v>7073</v>
      </c>
      <c r="B4848" s="8" t="s">
        <v>4875</v>
      </c>
      <c r="C4848" s="8">
        <v>4</v>
      </c>
      <c r="D4848" s="8" t="s">
        <v>5312</v>
      </c>
      <c r="E4848" s="8" t="s">
        <v>5313</v>
      </c>
      <c r="F4848" s="8" t="s">
        <v>7</v>
      </c>
    </row>
    <row r="4849" spans="1:6" ht="57.6">
      <c r="A4849" s="8">
        <v>1915</v>
      </c>
      <c r="B4849" s="8" t="s">
        <v>4875</v>
      </c>
      <c r="C4849" s="8">
        <v>4</v>
      </c>
      <c r="D4849" s="8" t="s">
        <v>5530</v>
      </c>
      <c r="E4849" s="8" t="s">
        <v>5531</v>
      </c>
      <c r="F4849" s="8" t="s">
        <v>7</v>
      </c>
    </row>
    <row r="4850" spans="1:6" ht="28.8">
      <c r="A4850" s="8">
        <v>949</v>
      </c>
      <c r="B4850" s="8" t="s">
        <v>4875</v>
      </c>
      <c r="C4850" s="8">
        <v>5</v>
      </c>
      <c r="D4850" s="8" t="s">
        <v>5074</v>
      </c>
      <c r="E4850" s="8" t="s">
        <v>5075</v>
      </c>
      <c r="F4850" s="8" t="s">
        <v>7</v>
      </c>
    </row>
    <row r="4851" spans="1:6">
      <c r="A4851" s="8">
        <v>3264</v>
      </c>
      <c r="B4851" s="8" t="s">
        <v>4875</v>
      </c>
      <c r="C4851" s="8">
        <v>5</v>
      </c>
      <c r="D4851" s="8" t="s">
        <v>5559</v>
      </c>
      <c r="E4851" s="8" t="s">
        <v>44</v>
      </c>
      <c r="F4851" s="8" t="s">
        <v>7</v>
      </c>
    </row>
    <row r="4852" spans="1:6" ht="28.8">
      <c r="A4852" s="8">
        <v>989</v>
      </c>
      <c r="B4852" s="8" t="s">
        <v>4875</v>
      </c>
      <c r="C4852" s="8">
        <v>5</v>
      </c>
      <c r="D4852" s="8" t="s">
        <v>5084</v>
      </c>
      <c r="E4852" s="8" t="s">
        <v>5085</v>
      </c>
      <c r="F4852" s="8" t="s">
        <v>7</v>
      </c>
    </row>
    <row r="4853" spans="1:6" ht="43.2">
      <c r="A4853" s="8">
        <v>5913</v>
      </c>
      <c r="B4853" s="8" t="s">
        <v>4875</v>
      </c>
      <c r="C4853" s="8">
        <v>4</v>
      </c>
      <c r="D4853" s="8" t="s">
        <v>5678</v>
      </c>
      <c r="E4853" s="8" t="s">
        <v>5679</v>
      </c>
      <c r="F4853" s="8" t="s">
        <v>7</v>
      </c>
    </row>
    <row r="4854" spans="1:6" ht="72">
      <c r="A4854" s="8">
        <v>57</v>
      </c>
      <c r="B4854" s="8" t="s">
        <v>4875</v>
      </c>
      <c r="C4854" s="8">
        <v>4</v>
      </c>
      <c r="D4854" s="8" t="s">
        <v>280</v>
      </c>
      <c r="E4854" s="8" t="s">
        <v>672</v>
      </c>
      <c r="F4854" s="8" t="s">
        <v>7</v>
      </c>
    </row>
    <row r="4855" spans="1:6" ht="28.8">
      <c r="A4855" s="8">
        <v>2136</v>
      </c>
      <c r="B4855" s="8" t="s">
        <v>4875</v>
      </c>
      <c r="C4855" s="8">
        <v>1</v>
      </c>
      <c r="D4855" s="8" t="s">
        <v>5191</v>
      </c>
      <c r="E4855" s="8" t="s">
        <v>5192</v>
      </c>
      <c r="F4855" s="8" t="s">
        <v>7</v>
      </c>
    </row>
    <row r="4856" spans="1:6" ht="86.4">
      <c r="A4856" s="8">
        <v>5859</v>
      </c>
      <c r="B4856" s="8" t="s">
        <v>4875</v>
      </c>
      <c r="C4856" s="8">
        <v>1</v>
      </c>
      <c r="D4856" s="8" t="s">
        <v>5691</v>
      </c>
      <c r="E4856" s="8" t="s">
        <v>5692</v>
      </c>
      <c r="F4856" s="8" t="s">
        <v>7</v>
      </c>
    </row>
    <row r="4857" spans="1:6">
      <c r="A4857" s="8">
        <v>2150</v>
      </c>
      <c r="B4857" s="8" t="s">
        <v>4875</v>
      </c>
      <c r="C4857" s="8">
        <v>5</v>
      </c>
      <c r="D4857" s="8" t="s">
        <v>5755</v>
      </c>
      <c r="E4857" s="8" t="s">
        <v>641</v>
      </c>
      <c r="F4857" s="8" t="s">
        <v>7</v>
      </c>
    </row>
    <row r="4858" spans="1:6" ht="57.6">
      <c r="A4858" s="8">
        <v>5252</v>
      </c>
      <c r="B4858" s="8" t="s">
        <v>4875</v>
      </c>
      <c r="C4858" s="8">
        <v>3</v>
      </c>
      <c r="D4858" s="8" t="s">
        <v>5356</v>
      </c>
      <c r="E4858" s="8" t="s">
        <v>5357</v>
      </c>
      <c r="F4858" s="8" t="s">
        <v>7</v>
      </c>
    </row>
    <row r="4859" spans="1:6" ht="28.8">
      <c r="A4859" s="8">
        <v>2192</v>
      </c>
      <c r="B4859" s="8" t="s">
        <v>4875</v>
      </c>
      <c r="C4859" s="8">
        <v>1</v>
      </c>
      <c r="D4859" s="8" t="s">
        <v>5242</v>
      </c>
      <c r="E4859" s="8" t="s">
        <v>594</v>
      </c>
      <c r="F4859" s="8" t="s">
        <v>7</v>
      </c>
    </row>
    <row r="4860" spans="1:6">
      <c r="A4860" s="8">
        <v>8063</v>
      </c>
      <c r="B4860" s="8" t="s">
        <v>4875</v>
      </c>
      <c r="C4860" s="8">
        <v>2</v>
      </c>
      <c r="D4860" s="8" t="s">
        <v>5756</v>
      </c>
      <c r="E4860" s="8" t="s">
        <v>641</v>
      </c>
      <c r="F4860" s="8" t="s">
        <v>7</v>
      </c>
    </row>
    <row r="4861" spans="1:6" ht="86.4">
      <c r="A4861" s="8">
        <v>8631</v>
      </c>
      <c r="B4861" s="8" t="s">
        <v>4875</v>
      </c>
      <c r="C4861" s="8">
        <v>3</v>
      </c>
      <c r="D4861" s="8" t="s">
        <v>5757</v>
      </c>
      <c r="E4861" s="8" t="s">
        <v>44</v>
      </c>
      <c r="F4861" s="8" t="s">
        <v>7</v>
      </c>
    </row>
    <row r="4862" spans="1:6" ht="43.2">
      <c r="A4862" s="8">
        <v>8428</v>
      </c>
      <c r="B4862" s="8" t="s">
        <v>4875</v>
      </c>
      <c r="C4862" s="8">
        <v>1</v>
      </c>
      <c r="D4862" s="8" t="s">
        <v>5231</v>
      </c>
      <c r="E4862" s="8" t="s">
        <v>5232</v>
      </c>
      <c r="F4862" s="8" t="s">
        <v>7</v>
      </c>
    </row>
    <row r="4863" spans="1:6" ht="100.8">
      <c r="A4863" s="8">
        <v>7781</v>
      </c>
      <c r="B4863" s="8" t="s">
        <v>4875</v>
      </c>
      <c r="C4863" s="8">
        <v>1</v>
      </c>
      <c r="D4863" s="8" t="s">
        <v>5582</v>
      </c>
      <c r="E4863" s="8" t="s">
        <v>672</v>
      </c>
      <c r="F4863" s="8" t="s">
        <v>7</v>
      </c>
    </row>
    <row r="4864" spans="1:6" ht="28.8">
      <c r="A4864" s="8">
        <v>8018</v>
      </c>
      <c r="B4864" s="8" t="s">
        <v>4875</v>
      </c>
      <c r="C4864" s="8">
        <v>1</v>
      </c>
      <c r="D4864" s="8" t="s">
        <v>5724</v>
      </c>
      <c r="E4864" s="8" t="s">
        <v>672</v>
      </c>
      <c r="F4864" s="8" t="s">
        <v>7</v>
      </c>
    </row>
    <row r="4865" spans="1:6" ht="129.6">
      <c r="A4865" s="8">
        <v>49</v>
      </c>
      <c r="B4865" s="8" t="s">
        <v>4875</v>
      </c>
      <c r="C4865" s="8">
        <v>1</v>
      </c>
      <c r="D4865" s="8" t="s">
        <v>5758</v>
      </c>
      <c r="E4865" s="8" t="s">
        <v>641</v>
      </c>
      <c r="F4865" s="8" t="s">
        <v>7</v>
      </c>
    </row>
    <row r="4866" spans="1:6" ht="43.2">
      <c r="A4866" s="8">
        <v>184</v>
      </c>
      <c r="B4866" s="8" t="s">
        <v>4875</v>
      </c>
      <c r="C4866" s="8">
        <v>4</v>
      </c>
      <c r="D4866" s="8" t="s">
        <v>5595</v>
      </c>
      <c r="E4866" s="8" t="s">
        <v>5596</v>
      </c>
      <c r="F4866" s="8" t="s">
        <v>7</v>
      </c>
    </row>
    <row r="4867" spans="1:6" ht="28.8">
      <c r="A4867" s="8">
        <v>8443</v>
      </c>
      <c r="B4867" s="8" t="s">
        <v>4875</v>
      </c>
      <c r="C4867" s="8">
        <v>2</v>
      </c>
      <c r="D4867" s="8" t="s">
        <v>5759</v>
      </c>
      <c r="E4867" s="8" t="s">
        <v>641</v>
      </c>
      <c r="F4867" s="8" t="s">
        <v>7</v>
      </c>
    </row>
    <row r="4868" spans="1:6" ht="28.8">
      <c r="A4868" s="8">
        <v>4766</v>
      </c>
      <c r="B4868" s="8" t="s">
        <v>4875</v>
      </c>
      <c r="C4868" s="8">
        <v>1</v>
      </c>
      <c r="D4868" s="8" t="s">
        <v>5760</v>
      </c>
      <c r="E4868" s="8" t="s">
        <v>641</v>
      </c>
      <c r="F4868" s="8" t="s">
        <v>7</v>
      </c>
    </row>
    <row r="4869" spans="1:6" ht="28.8">
      <c r="A4869" s="8">
        <v>6541</v>
      </c>
      <c r="B4869" s="8" t="s">
        <v>4875</v>
      </c>
      <c r="C4869" s="8">
        <v>5</v>
      </c>
      <c r="D4869" s="8" t="s">
        <v>5380</v>
      </c>
      <c r="E4869" s="8" t="s">
        <v>2542</v>
      </c>
      <c r="F4869" s="8" t="s">
        <v>7</v>
      </c>
    </row>
    <row r="4870" spans="1:6" ht="57.6">
      <c r="A4870" s="8">
        <v>53</v>
      </c>
      <c r="B4870" s="8" t="s">
        <v>4875</v>
      </c>
      <c r="C4870" s="8">
        <v>1</v>
      </c>
      <c r="D4870" s="8" t="s">
        <v>259</v>
      </c>
      <c r="E4870" s="8" t="s">
        <v>5067</v>
      </c>
      <c r="F4870" s="8" t="s">
        <v>7</v>
      </c>
    </row>
    <row r="4871" spans="1:6" ht="28.8">
      <c r="A4871" s="8">
        <v>8451</v>
      </c>
      <c r="B4871" s="8" t="s">
        <v>4875</v>
      </c>
      <c r="C4871" s="8">
        <v>3</v>
      </c>
      <c r="D4871" s="8" t="s">
        <v>5176</v>
      </c>
      <c r="E4871" s="8" t="s">
        <v>5177</v>
      </c>
      <c r="F4871" s="8" t="s">
        <v>7</v>
      </c>
    </row>
    <row r="4872" spans="1:6">
      <c r="A4872" s="8">
        <v>5386</v>
      </c>
      <c r="B4872" s="8" t="s">
        <v>4875</v>
      </c>
      <c r="C4872" s="8">
        <v>1</v>
      </c>
      <c r="D4872" s="8" t="s">
        <v>5761</v>
      </c>
      <c r="E4872" s="8" t="s">
        <v>1074</v>
      </c>
      <c r="F4872" s="8" t="s">
        <v>7</v>
      </c>
    </row>
    <row r="4873" spans="1:6" ht="43.2">
      <c r="A4873" s="8">
        <v>8744</v>
      </c>
      <c r="B4873" s="8" t="s">
        <v>4875</v>
      </c>
      <c r="C4873" s="8">
        <v>3</v>
      </c>
      <c r="D4873" s="8" t="s">
        <v>5542</v>
      </c>
      <c r="E4873" s="8" t="s">
        <v>5543</v>
      </c>
      <c r="F4873" s="8" t="s">
        <v>7</v>
      </c>
    </row>
    <row r="4874" spans="1:6" ht="28.8">
      <c r="A4874" s="8">
        <v>8776</v>
      </c>
      <c r="B4874" s="8" t="s">
        <v>4875</v>
      </c>
      <c r="C4874" s="8">
        <v>1</v>
      </c>
      <c r="D4874" s="8" t="s">
        <v>5762</v>
      </c>
      <c r="E4874" s="8" t="s">
        <v>5763</v>
      </c>
      <c r="F4874" s="8" t="s">
        <v>7</v>
      </c>
    </row>
    <row r="4875" spans="1:6" ht="43.2">
      <c r="A4875" s="8">
        <v>933</v>
      </c>
      <c r="B4875" s="8" t="s">
        <v>4875</v>
      </c>
      <c r="C4875" s="8">
        <v>1</v>
      </c>
      <c r="D4875" s="8" t="s">
        <v>5115</v>
      </c>
      <c r="E4875" s="8" t="s">
        <v>5116</v>
      </c>
      <c r="F4875" s="8" t="s">
        <v>7</v>
      </c>
    </row>
    <row r="4876" spans="1:6" ht="28.8">
      <c r="A4876" s="8">
        <v>1068</v>
      </c>
      <c r="B4876" s="8" t="s">
        <v>4875</v>
      </c>
      <c r="C4876" s="8">
        <v>4</v>
      </c>
      <c r="D4876" s="8" t="s">
        <v>5661</v>
      </c>
      <c r="E4876" s="8" t="s">
        <v>700</v>
      </c>
      <c r="F4876" s="8" t="s">
        <v>7</v>
      </c>
    </row>
    <row r="4877" spans="1:6" ht="72">
      <c r="A4877" s="8">
        <v>7013</v>
      </c>
      <c r="B4877" s="8" t="s">
        <v>4875</v>
      </c>
      <c r="C4877" s="8">
        <v>3</v>
      </c>
      <c r="D4877" s="8" t="s">
        <v>4978</v>
      </c>
      <c r="E4877" s="8" t="s">
        <v>4979</v>
      </c>
      <c r="F4877" s="8" t="s">
        <v>7</v>
      </c>
    </row>
    <row r="4878" spans="1:6" ht="43.2">
      <c r="A4878" s="8">
        <v>102</v>
      </c>
      <c r="B4878" s="8" t="s">
        <v>4875</v>
      </c>
      <c r="C4878" s="8">
        <v>3</v>
      </c>
      <c r="D4878" s="8" t="s">
        <v>5264</v>
      </c>
      <c r="E4878" s="8" t="s">
        <v>5265</v>
      </c>
      <c r="F4878" s="8" t="s">
        <v>7</v>
      </c>
    </row>
    <row r="4879" spans="1:6" ht="57.6">
      <c r="A4879" s="8">
        <v>100</v>
      </c>
      <c r="B4879" s="8" t="s">
        <v>4875</v>
      </c>
      <c r="C4879" s="8">
        <v>4</v>
      </c>
      <c r="D4879" s="8" t="s">
        <v>258</v>
      </c>
      <c r="E4879" s="8" t="s">
        <v>5764</v>
      </c>
      <c r="F4879" s="8" t="s">
        <v>7</v>
      </c>
    </row>
    <row r="4880" spans="1:6" ht="28.8">
      <c r="A4880" s="8">
        <v>130</v>
      </c>
      <c r="B4880" s="8" t="s">
        <v>4875</v>
      </c>
      <c r="C4880" s="8">
        <v>1</v>
      </c>
      <c r="D4880" s="8" t="s">
        <v>5765</v>
      </c>
      <c r="E4880" s="8" t="s">
        <v>641</v>
      </c>
      <c r="F4880" s="8" t="s">
        <v>7</v>
      </c>
    </row>
    <row r="4881" spans="1:6" ht="115.2">
      <c r="A4881" s="8">
        <v>6140</v>
      </c>
      <c r="B4881" s="8" t="s">
        <v>4875</v>
      </c>
      <c r="C4881" s="8">
        <v>3</v>
      </c>
      <c r="D4881" s="8" t="s">
        <v>5710</v>
      </c>
      <c r="E4881" s="8" t="s">
        <v>5711</v>
      </c>
      <c r="F4881" s="8" t="s">
        <v>7</v>
      </c>
    </row>
    <row r="4882" spans="1:6" ht="28.8">
      <c r="A4882" s="8">
        <v>9424</v>
      </c>
      <c r="B4882" s="8" t="s">
        <v>4875</v>
      </c>
      <c r="C4882" s="8">
        <v>1</v>
      </c>
      <c r="D4882" s="8" t="s">
        <v>5766</v>
      </c>
      <c r="E4882" s="8" t="s">
        <v>1738</v>
      </c>
      <c r="F4882" s="8" t="s">
        <v>7</v>
      </c>
    </row>
    <row r="4883" spans="1:6">
      <c r="A4883" s="8">
        <v>7349</v>
      </c>
      <c r="B4883" s="8" t="s">
        <v>4875</v>
      </c>
      <c r="C4883" s="8">
        <v>1</v>
      </c>
      <c r="D4883" s="8" t="s">
        <v>5767</v>
      </c>
      <c r="E4883" s="8" t="s">
        <v>641</v>
      </c>
      <c r="F4883" s="8" t="s">
        <v>7</v>
      </c>
    </row>
    <row r="4884" spans="1:6" ht="43.2">
      <c r="A4884" s="8">
        <v>6157</v>
      </c>
      <c r="B4884" s="8" t="s">
        <v>4875</v>
      </c>
      <c r="C4884" s="8">
        <v>5</v>
      </c>
      <c r="D4884" s="8" t="s">
        <v>5500</v>
      </c>
      <c r="E4884" s="8" t="s">
        <v>5501</v>
      </c>
      <c r="F4884" s="8" t="s">
        <v>7</v>
      </c>
    </row>
    <row r="4885" spans="1:6" ht="28.8">
      <c r="A4885" s="8">
        <v>9426</v>
      </c>
      <c r="B4885" s="8" t="s">
        <v>4875</v>
      </c>
      <c r="C4885" s="8">
        <v>3</v>
      </c>
      <c r="D4885" s="8" t="s">
        <v>5768</v>
      </c>
      <c r="E4885" s="8" t="s">
        <v>5769</v>
      </c>
      <c r="F4885" s="8" t="s">
        <v>7</v>
      </c>
    </row>
    <row r="4886" spans="1:6" ht="43.2">
      <c r="A4886" s="8">
        <v>77</v>
      </c>
      <c r="B4886" s="8" t="s">
        <v>4875</v>
      </c>
      <c r="C4886" s="8">
        <v>4</v>
      </c>
      <c r="D4886" s="8" t="s">
        <v>277</v>
      </c>
      <c r="E4886" s="8" t="s">
        <v>5213</v>
      </c>
      <c r="F4886" s="8" t="s">
        <v>7</v>
      </c>
    </row>
    <row r="4887" spans="1:6" ht="28.8">
      <c r="A4887" s="8">
        <v>7621</v>
      </c>
      <c r="B4887" s="8" t="s">
        <v>4875</v>
      </c>
      <c r="C4887" s="8">
        <v>1</v>
      </c>
      <c r="D4887" s="8" t="s">
        <v>5770</v>
      </c>
      <c r="E4887" s="8" t="s">
        <v>1700</v>
      </c>
      <c r="F4887" s="8" t="s">
        <v>7</v>
      </c>
    </row>
    <row r="4888" spans="1:6" ht="28.8">
      <c r="A4888" s="8">
        <v>4322</v>
      </c>
      <c r="B4888" s="8" t="s">
        <v>4875</v>
      </c>
      <c r="C4888" s="8">
        <v>5</v>
      </c>
      <c r="D4888" s="8" t="s">
        <v>5370</v>
      </c>
      <c r="E4888" s="8" t="s">
        <v>783</v>
      </c>
      <c r="F4888" s="8" t="s">
        <v>7</v>
      </c>
    </row>
    <row r="4889" spans="1:6" ht="43.2">
      <c r="A4889" s="8">
        <v>8812</v>
      </c>
      <c r="B4889" s="8" t="s">
        <v>4875</v>
      </c>
      <c r="C4889" s="8">
        <v>2</v>
      </c>
      <c r="D4889" s="8" t="s">
        <v>5658</v>
      </c>
      <c r="E4889" s="8" t="s">
        <v>5659</v>
      </c>
      <c r="F4889" s="8" t="s">
        <v>7</v>
      </c>
    </row>
    <row r="4890" spans="1:6">
      <c r="A4890" s="8">
        <v>4344</v>
      </c>
      <c r="B4890" s="8" t="s">
        <v>4875</v>
      </c>
      <c r="C4890" s="8">
        <v>5</v>
      </c>
      <c r="D4890" s="8" t="s">
        <v>5771</v>
      </c>
      <c r="E4890" s="8" t="s">
        <v>44</v>
      </c>
      <c r="F4890" s="8" t="s">
        <v>7</v>
      </c>
    </row>
    <row r="4891" spans="1:6" ht="28.8">
      <c r="A4891" s="8">
        <v>8779</v>
      </c>
      <c r="B4891" s="8" t="s">
        <v>4875</v>
      </c>
      <c r="C4891" s="8">
        <v>1</v>
      </c>
      <c r="D4891" s="8" t="s">
        <v>5108</v>
      </c>
      <c r="E4891" s="8" t="s">
        <v>2584</v>
      </c>
      <c r="F4891" s="8" t="s">
        <v>7</v>
      </c>
    </row>
    <row r="4892" spans="1:6">
      <c r="A4892" s="8">
        <v>4372</v>
      </c>
      <c r="B4892" s="8" t="s">
        <v>4875</v>
      </c>
      <c r="C4892" s="8">
        <v>3</v>
      </c>
      <c r="D4892" s="8" t="s">
        <v>5772</v>
      </c>
      <c r="E4892" s="8" t="s">
        <v>641</v>
      </c>
      <c r="F4892" s="8" t="s">
        <v>7</v>
      </c>
    </row>
    <row r="4893" spans="1:6" ht="28.8">
      <c r="A4893" s="8">
        <v>2983</v>
      </c>
      <c r="B4893" s="8" t="s">
        <v>4875</v>
      </c>
      <c r="C4893" s="8">
        <v>5</v>
      </c>
      <c r="D4893" s="8" t="s">
        <v>5578</v>
      </c>
      <c r="E4893" s="8" t="s">
        <v>5579</v>
      </c>
      <c r="F4893" s="8" t="s">
        <v>7</v>
      </c>
    </row>
    <row r="4894" spans="1:6" ht="72">
      <c r="A4894" s="8">
        <v>7011</v>
      </c>
      <c r="B4894" s="8" t="s">
        <v>4875</v>
      </c>
      <c r="C4894" s="8">
        <v>3</v>
      </c>
      <c r="D4894" s="8" t="s">
        <v>4974</v>
      </c>
      <c r="E4894" s="8" t="s">
        <v>4975</v>
      </c>
      <c r="F4894" s="8" t="s">
        <v>7</v>
      </c>
    </row>
    <row r="4895" spans="1:6" ht="28.8">
      <c r="A4895" s="8">
        <v>3143</v>
      </c>
      <c r="B4895" s="8" t="s">
        <v>4875</v>
      </c>
      <c r="C4895" s="8">
        <v>5</v>
      </c>
      <c r="D4895" s="8" t="s">
        <v>5773</v>
      </c>
      <c r="E4895" s="8" t="s">
        <v>5774</v>
      </c>
      <c r="F4895" s="8" t="s">
        <v>7</v>
      </c>
    </row>
    <row r="4896" spans="1:6" ht="43.2">
      <c r="A4896" s="8">
        <v>3596</v>
      </c>
      <c r="B4896" s="8" t="s">
        <v>4875</v>
      </c>
      <c r="C4896" s="8">
        <v>5</v>
      </c>
      <c r="D4896" s="8" t="s">
        <v>5775</v>
      </c>
      <c r="E4896" s="8" t="s">
        <v>774</v>
      </c>
      <c r="F4896" s="8" t="s">
        <v>7</v>
      </c>
    </row>
    <row r="4897" spans="1:6">
      <c r="A4897" s="8">
        <v>7019</v>
      </c>
      <c r="B4897" s="8" t="s">
        <v>4875</v>
      </c>
      <c r="C4897" s="8">
        <v>1</v>
      </c>
      <c r="D4897" s="8" t="s">
        <v>5776</v>
      </c>
      <c r="E4897" s="8" t="s">
        <v>641</v>
      </c>
      <c r="F4897" s="8" t="s">
        <v>7</v>
      </c>
    </row>
    <row r="4898" spans="1:6" ht="43.2">
      <c r="A4898" s="8">
        <v>8936</v>
      </c>
      <c r="B4898" s="8" t="s">
        <v>4875</v>
      </c>
      <c r="C4898" s="8">
        <v>1</v>
      </c>
      <c r="D4898" s="8" t="s">
        <v>5670</v>
      </c>
      <c r="E4898" s="8" t="s">
        <v>5671</v>
      </c>
      <c r="F4898" s="8" t="s">
        <v>7</v>
      </c>
    </row>
    <row r="4899" spans="1:6" ht="28.8">
      <c r="A4899" s="8">
        <v>3607</v>
      </c>
      <c r="B4899" s="8" t="s">
        <v>4875</v>
      </c>
      <c r="C4899" s="8">
        <v>2</v>
      </c>
      <c r="D4899" s="8" t="s">
        <v>5777</v>
      </c>
      <c r="E4899" s="8" t="s">
        <v>791</v>
      </c>
      <c r="F4899" s="8" t="s">
        <v>7</v>
      </c>
    </row>
    <row r="4900" spans="1:6" ht="28.8">
      <c r="A4900" s="8">
        <v>3646</v>
      </c>
      <c r="B4900" s="8" t="s">
        <v>4875</v>
      </c>
      <c r="C4900" s="8">
        <v>4</v>
      </c>
      <c r="D4900" s="8" t="s">
        <v>5778</v>
      </c>
      <c r="E4900" s="8" t="s">
        <v>44</v>
      </c>
      <c r="F4900" s="8" t="s">
        <v>7</v>
      </c>
    </row>
    <row r="4901" spans="1:6" ht="28.8">
      <c r="A4901" s="8">
        <v>5903</v>
      </c>
      <c r="B4901" s="8" t="s">
        <v>4875</v>
      </c>
      <c r="C4901" s="8">
        <v>1</v>
      </c>
      <c r="D4901" s="8" t="s">
        <v>5122</v>
      </c>
      <c r="E4901" s="8" t="s">
        <v>5123</v>
      </c>
      <c r="F4901" s="8" t="s">
        <v>7</v>
      </c>
    </row>
    <row r="4902" spans="1:6" ht="28.8">
      <c r="A4902" s="8">
        <v>4151</v>
      </c>
      <c r="B4902" s="8" t="s">
        <v>4875</v>
      </c>
      <c r="C4902" s="8">
        <v>4</v>
      </c>
      <c r="D4902" s="8" t="s">
        <v>5567</v>
      </c>
      <c r="E4902" s="8" t="s">
        <v>2614</v>
      </c>
      <c r="F4902" s="8" t="s">
        <v>7</v>
      </c>
    </row>
    <row r="4903" spans="1:6" ht="28.8">
      <c r="A4903" s="8">
        <v>8911</v>
      </c>
      <c r="B4903" s="8" t="s">
        <v>4875</v>
      </c>
      <c r="C4903" s="8">
        <v>1</v>
      </c>
      <c r="D4903" s="8" t="s">
        <v>5779</v>
      </c>
      <c r="E4903" s="8" t="s">
        <v>791</v>
      </c>
      <c r="F4903" s="8" t="s">
        <v>7</v>
      </c>
    </row>
    <row r="4904" spans="1:6" ht="129.6">
      <c r="A4904" s="8">
        <v>1960</v>
      </c>
      <c r="B4904" s="8" t="s">
        <v>4875</v>
      </c>
      <c r="C4904" s="8">
        <v>1</v>
      </c>
      <c r="D4904" s="8" t="s">
        <v>5498</v>
      </c>
      <c r="E4904" s="8" t="s">
        <v>5499</v>
      </c>
      <c r="F4904" s="8" t="s">
        <v>7</v>
      </c>
    </row>
    <row r="4905" spans="1:6" ht="43.2">
      <c r="A4905" s="8">
        <v>115</v>
      </c>
      <c r="B4905" s="8" t="s">
        <v>4875</v>
      </c>
      <c r="C4905" s="8">
        <v>1</v>
      </c>
      <c r="D4905" s="8" t="s">
        <v>5780</v>
      </c>
      <c r="E4905" s="8" t="s">
        <v>641</v>
      </c>
      <c r="F4905" s="8" t="s">
        <v>7</v>
      </c>
    </row>
    <row r="4906" spans="1:6" ht="28.8">
      <c r="A4906" s="8">
        <v>1067</v>
      </c>
      <c r="B4906" s="8" t="s">
        <v>4875</v>
      </c>
      <c r="C4906" s="8">
        <v>5</v>
      </c>
      <c r="D4906" s="8" t="s">
        <v>5660</v>
      </c>
      <c r="E4906" s="8" t="s">
        <v>700</v>
      </c>
      <c r="F4906" s="8" t="s">
        <v>7</v>
      </c>
    </row>
    <row r="4907" spans="1:6" ht="43.2">
      <c r="A4907" s="8">
        <v>3146</v>
      </c>
      <c r="B4907" s="8" t="s">
        <v>4875</v>
      </c>
      <c r="C4907" s="8">
        <v>4</v>
      </c>
      <c r="D4907" s="8" t="s">
        <v>5394</v>
      </c>
      <c r="E4907" s="8" t="s">
        <v>5395</v>
      </c>
      <c r="F4907" s="8" t="s">
        <v>7</v>
      </c>
    </row>
    <row r="4908" spans="1:6" ht="43.2">
      <c r="A4908" s="8">
        <v>7159</v>
      </c>
      <c r="B4908" s="8" t="s">
        <v>4875</v>
      </c>
      <c r="C4908" s="8">
        <v>5</v>
      </c>
      <c r="D4908" s="8" t="s">
        <v>5781</v>
      </c>
      <c r="E4908" s="8" t="s">
        <v>5782</v>
      </c>
      <c r="F4908" s="8" t="s">
        <v>7</v>
      </c>
    </row>
    <row r="4909" spans="1:6" ht="28.8">
      <c r="A4909" s="8">
        <v>7148</v>
      </c>
      <c r="B4909" s="8" t="s">
        <v>4875</v>
      </c>
      <c r="C4909" s="8">
        <v>5</v>
      </c>
      <c r="D4909" s="8" t="s">
        <v>5783</v>
      </c>
      <c r="E4909" s="8" t="s">
        <v>44</v>
      </c>
      <c r="F4909" s="8" t="s">
        <v>7</v>
      </c>
    </row>
    <row r="4910" spans="1:6" ht="43.2">
      <c r="A4910" s="8">
        <v>7020</v>
      </c>
      <c r="B4910" s="8" t="s">
        <v>4875</v>
      </c>
      <c r="C4910" s="8">
        <v>3</v>
      </c>
      <c r="D4910" s="8" t="s">
        <v>5562</v>
      </c>
      <c r="E4910" s="8" t="s">
        <v>5563</v>
      </c>
      <c r="F4910" s="8" t="s">
        <v>7</v>
      </c>
    </row>
    <row r="4911" spans="1:6" ht="72">
      <c r="A4911" s="8">
        <v>7004</v>
      </c>
      <c r="B4911" s="8" t="s">
        <v>5784</v>
      </c>
      <c r="C4911" s="8">
        <v>1</v>
      </c>
      <c r="D4911" s="8" t="s">
        <v>5785</v>
      </c>
      <c r="E4911" s="8" t="s">
        <v>573</v>
      </c>
      <c r="F4911" s="8" t="s">
        <v>30</v>
      </c>
    </row>
    <row r="4912" spans="1:6" ht="43.2">
      <c r="A4912" s="8">
        <v>7789</v>
      </c>
      <c r="B4912" s="8" t="s">
        <v>5784</v>
      </c>
      <c r="C4912" s="8">
        <v>5</v>
      </c>
      <c r="D4912" s="8" t="s">
        <v>5786</v>
      </c>
      <c r="E4912" s="8" t="s">
        <v>5787</v>
      </c>
      <c r="F4912" s="8" t="s">
        <v>30</v>
      </c>
    </row>
    <row r="4913" spans="1:6" ht="100.8">
      <c r="A4913" s="8">
        <v>837</v>
      </c>
      <c r="B4913" s="8" t="s">
        <v>5784</v>
      </c>
      <c r="C4913" s="8">
        <v>1</v>
      </c>
      <c r="D4913" s="8" t="s">
        <v>5788</v>
      </c>
      <c r="E4913" s="8" t="s">
        <v>5789</v>
      </c>
      <c r="F4913" s="8" t="s">
        <v>30</v>
      </c>
    </row>
    <row r="4914" spans="1:6" ht="72">
      <c r="A4914" s="8">
        <v>6959</v>
      </c>
      <c r="B4914" s="8" t="s">
        <v>5784</v>
      </c>
      <c r="C4914" s="8">
        <v>2</v>
      </c>
      <c r="D4914" s="8" t="s">
        <v>5790</v>
      </c>
      <c r="E4914" s="8" t="s">
        <v>5791</v>
      </c>
      <c r="F4914" s="8" t="s">
        <v>30</v>
      </c>
    </row>
    <row r="4915" spans="1:6" ht="43.2">
      <c r="A4915" s="8">
        <v>1921</v>
      </c>
      <c r="B4915" s="8" t="s">
        <v>5784</v>
      </c>
      <c r="C4915" s="8">
        <v>1</v>
      </c>
      <c r="D4915" s="8" t="s">
        <v>5792</v>
      </c>
      <c r="E4915" s="8" t="s">
        <v>5793</v>
      </c>
      <c r="F4915" s="8" t="s">
        <v>30</v>
      </c>
    </row>
    <row r="4916" spans="1:6" ht="57.6">
      <c r="A4916" s="8">
        <v>3588</v>
      </c>
      <c r="B4916" s="8" t="s">
        <v>5784</v>
      </c>
      <c r="C4916" s="8">
        <v>3</v>
      </c>
      <c r="D4916" s="8" t="s">
        <v>5794</v>
      </c>
      <c r="E4916" s="8" t="s">
        <v>5795</v>
      </c>
      <c r="F4916" s="8" t="s">
        <v>30</v>
      </c>
    </row>
    <row r="4917" spans="1:6" ht="28.8">
      <c r="A4917" s="8">
        <v>820</v>
      </c>
      <c r="B4917" s="8" t="s">
        <v>5784</v>
      </c>
      <c r="C4917" s="8">
        <v>5</v>
      </c>
      <c r="D4917" s="8" t="s">
        <v>5796</v>
      </c>
      <c r="E4917" s="8" t="s">
        <v>5797</v>
      </c>
      <c r="F4917" s="8" t="s">
        <v>30</v>
      </c>
    </row>
    <row r="4918" spans="1:6" ht="43.2">
      <c r="A4918" s="8">
        <v>3593</v>
      </c>
      <c r="B4918" s="8" t="s">
        <v>5784</v>
      </c>
      <c r="C4918" s="8">
        <v>3</v>
      </c>
      <c r="D4918" s="8" t="s">
        <v>5798</v>
      </c>
      <c r="E4918" s="8" t="s">
        <v>5799</v>
      </c>
      <c r="F4918" s="8" t="s">
        <v>30</v>
      </c>
    </row>
    <row r="4919" spans="1:6" ht="43.2">
      <c r="A4919" s="8">
        <v>2062</v>
      </c>
      <c r="B4919" s="8" t="s">
        <v>5784</v>
      </c>
      <c r="C4919" s="8">
        <v>3</v>
      </c>
      <c r="D4919" s="8" t="s">
        <v>5800</v>
      </c>
      <c r="E4919" s="8" t="s">
        <v>5801</v>
      </c>
      <c r="F4919" s="8" t="s">
        <v>30</v>
      </c>
    </row>
    <row r="4920" spans="1:6" ht="43.2">
      <c r="A4920" s="8">
        <v>5867</v>
      </c>
      <c r="B4920" s="8" t="s">
        <v>5784</v>
      </c>
      <c r="C4920" s="8">
        <v>4</v>
      </c>
      <c r="D4920" s="8" t="s">
        <v>5802</v>
      </c>
      <c r="E4920" s="8" t="s">
        <v>5803</v>
      </c>
      <c r="F4920" s="8" t="s">
        <v>30</v>
      </c>
    </row>
    <row r="4921" spans="1:6" ht="72">
      <c r="A4921" s="8">
        <v>4174</v>
      </c>
      <c r="B4921" s="8" t="s">
        <v>5784</v>
      </c>
      <c r="C4921" s="8">
        <v>1</v>
      </c>
      <c r="D4921" s="8" t="s">
        <v>5804</v>
      </c>
      <c r="E4921" s="8" t="s">
        <v>5805</v>
      </c>
      <c r="F4921" s="8" t="s">
        <v>30</v>
      </c>
    </row>
    <row r="4922" spans="1:6" ht="216">
      <c r="A4922" s="8">
        <v>7775</v>
      </c>
      <c r="B4922" s="8" t="s">
        <v>5784</v>
      </c>
      <c r="C4922" s="8">
        <v>2</v>
      </c>
      <c r="D4922" s="8" t="s">
        <v>5806</v>
      </c>
      <c r="E4922" s="8" t="s">
        <v>5807</v>
      </c>
      <c r="F4922" s="8" t="s">
        <v>30</v>
      </c>
    </row>
    <row r="4923" spans="1:6" ht="57.6">
      <c r="A4923" s="8">
        <v>5280</v>
      </c>
      <c r="B4923" s="8" t="s">
        <v>5784</v>
      </c>
      <c r="C4923" s="8">
        <v>2</v>
      </c>
      <c r="D4923" s="8" t="s">
        <v>5808</v>
      </c>
      <c r="E4923" s="8" t="s">
        <v>5809</v>
      </c>
      <c r="F4923" s="8" t="s">
        <v>30</v>
      </c>
    </row>
    <row r="4924" spans="1:6" ht="28.8">
      <c r="A4924" s="8">
        <v>909</v>
      </c>
      <c r="B4924" s="8" t="s">
        <v>5784</v>
      </c>
      <c r="C4924" s="8">
        <v>5</v>
      </c>
      <c r="D4924" s="8" t="s">
        <v>5810</v>
      </c>
      <c r="E4924" s="8" t="s">
        <v>5811</v>
      </c>
      <c r="F4924" s="8" t="s">
        <v>30</v>
      </c>
    </row>
    <row r="4925" spans="1:6" ht="57.6">
      <c r="A4925" s="8">
        <v>4183</v>
      </c>
      <c r="B4925" s="8" t="s">
        <v>5784</v>
      </c>
      <c r="C4925" s="8">
        <v>4</v>
      </c>
      <c r="D4925" s="8" t="s">
        <v>5812</v>
      </c>
      <c r="E4925" s="8" t="s">
        <v>5813</v>
      </c>
      <c r="F4925" s="8" t="s">
        <v>30</v>
      </c>
    </row>
    <row r="4926" spans="1:6" ht="28.8">
      <c r="A4926" s="8">
        <v>7108</v>
      </c>
      <c r="B4926" s="8" t="s">
        <v>5784</v>
      </c>
      <c r="C4926" s="8">
        <v>1</v>
      </c>
      <c r="D4926" s="8" t="s">
        <v>5814</v>
      </c>
      <c r="E4926" s="8" t="s">
        <v>1826</v>
      </c>
      <c r="F4926" s="8" t="s">
        <v>30</v>
      </c>
    </row>
    <row r="4927" spans="1:6" ht="72">
      <c r="A4927" s="8">
        <v>1928</v>
      </c>
      <c r="B4927" s="8" t="s">
        <v>5784</v>
      </c>
      <c r="C4927" s="8">
        <v>5</v>
      </c>
      <c r="D4927" s="8" t="s">
        <v>5815</v>
      </c>
      <c r="E4927" s="8" t="s">
        <v>5816</v>
      </c>
      <c r="F4927" s="8" t="s">
        <v>30</v>
      </c>
    </row>
    <row r="4928" spans="1:6" ht="43.2">
      <c r="A4928" s="8">
        <v>2062</v>
      </c>
      <c r="B4928" s="8" t="s">
        <v>5784</v>
      </c>
      <c r="C4928" s="8">
        <v>3</v>
      </c>
      <c r="D4928" s="8" t="s">
        <v>5800</v>
      </c>
      <c r="E4928" s="8" t="s">
        <v>5801</v>
      </c>
      <c r="F4928" s="8" t="s">
        <v>14</v>
      </c>
    </row>
    <row r="4929" spans="1:6" ht="86.4">
      <c r="A4929" s="8">
        <v>4117</v>
      </c>
      <c r="B4929" s="8" t="s">
        <v>5784</v>
      </c>
      <c r="C4929" s="8">
        <v>1</v>
      </c>
      <c r="D4929" s="8" t="s">
        <v>5817</v>
      </c>
      <c r="E4929" s="8" t="s">
        <v>936</v>
      </c>
      <c r="F4929" s="8" t="s">
        <v>30</v>
      </c>
    </row>
    <row r="4930" spans="1:6" ht="43.2">
      <c r="A4930" s="8">
        <v>1921</v>
      </c>
      <c r="B4930" s="8" t="s">
        <v>5784</v>
      </c>
      <c r="C4930" s="8">
        <v>1</v>
      </c>
      <c r="D4930" s="8" t="s">
        <v>5792</v>
      </c>
      <c r="E4930" s="8" t="s">
        <v>5793</v>
      </c>
      <c r="F4930" s="8" t="s">
        <v>14</v>
      </c>
    </row>
    <row r="4931" spans="1:6" ht="86.4">
      <c r="A4931" s="8">
        <v>7771</v>
      </c>
      <c r="B4931" s="8" t="s">
        <v>5784</v>
      </c>
      <c r="C4931" s="8">
        <v>3</v>
      </c>
      <c r="D4931" s="8" t="s">
        <v>5818</v>
      </c>
      <c r="E4931" s="8" t="s">
        <v>5819</v>
      </c>
      <c r="F4931" s="8" t="s">
        <v>14</v>
      </c>
    </row>
    <row r="4932" spans="1:6" ht="72">
      <c r="A4932" s="8">
        <v>5929</v>
      </c>
      <c r="B4932" s="8" t="s">
        <v>5784</v>
      </c>
      <c r="C4932" s="8">
        <v>2</v>
      </c>
      <c r="D4932" s="8" t="s">
        <v>5820</v>
      </c>
      <c r="E4932" s="8" t="s">
        <v>5821</v>
      </c>
      <c r="F4932" s="8" t="s">
        <v>14</v>
      </c>
    </row>
    <row r="4933" spans="1:6" ht="57.6">
      <c r="A4933" s="8">
        <v>6150</v>
      </c>
      <c r="B4933" s="8" t="s">
        <v>5784</v>
      </c>
      <c r="C4933" s="8">
        <v>2</v>
      </c>
      <c r="D4933" s="8" t="s">
        <v>5822</v>
      </c>
      <c r="E4933" s="8" t="s">
        <v>5823</v>
      </c>
      <c r="F4933" s="8" t="s">
        <v>14</v>
      </c>
    </row>
    <row r="4934" spans="1:6" ht="28.8">
      <c r="A4934" s="8">
        <v>7135</v>
      </c>
      <c r="B4934" s="8" t="s">
        <v>5784</v>
      </c>
      <c r="C4934" s="8">
        <v>5</v>
      </c>
      <c r="D4934" s="8" t="s">
        <v>5824</v>
      </c>
      <c r="E4934" s="8" t="s">
        <v>3669</v>
      </c>
      <c r="F4934" s="8" t="s">
        <v>14</v>
      </c>
    </row>
    <row r="4935" spans="1:6" ht="28.8">
      <c r="A4935" s="8">
        <v>2059</v>
      </c>
      <c r="B4935" s="8" t="s">
        <v>5784</v>
      </c>
      <c r="C4935" s="8">
        <v>1</v>
      </c>
      <c r="D4935" s="8" t="s">
        <v>5825</v>
      </c>
      <c r="E4935" s="8" t="s">
        <v>5826</v>
      </c>
      <c r="F4935" s="8" t="s">
        <v>14</v>
      </c>
    </row>
    <row r="4936" spans="1:6" ht="43.2">
      <c r="A4936" s="8">
        <v>6454</v>
      </c>
      <c r="B4936" s="8" t="s">
        <v>5784</v>
      </c>
      <c r="C4936" s="8">
        <v>5</v>
      </c>
      <c r="D4936" s="8" t="s">
        <v>5827</v>
      </c>
      <c r="E4936" s="8" t="s">
        <v>5828</v>
      </c>
      <c r="F4936" s="8" t="s">
        <v>14</v>
      </c>
    </row>
    <row r="4937" spans="1:6" ht="43.2">
      <c r="A4937" s="8">
        <v>4747</v>
      </c>
      <c r="B4937" s="8" t="s">
        <v>5784</v>
      </c>
      <c r="C4937" s="8">
        <v>3</v>
      </c>
      <c r="D4937" s="8" t="s">
        <v>5829</v>
      </c>
      <c r="E4937" s="8" t="s">
        <v>5830</v>
      </c>
      <c r="F4937" s="8" t="s">
        <v>14</v>
      </c>
    </row>
    <row r="4938" spans="1:6" ht="86.4">
      <c r="A4938" s="8">
        <v>7771</v>
      </c>
      <c r="B4938" s="8" t="s">
        <v>5784</v>
      </c>
      <c r="C4938" s="8">
        <v>3</v>
      </c>
      <c r="D4938" s="8" t="s">
        <v>5818</v>
      </c>
      <c r="E4938" s="8" t="s">
        <v>5819</v>
      </c>
      <c r="F4938" s="8" t="s">
        <v>30</v>
      </c>
    </row>
    <row r="4939" spans="1:6" ht="43.2">
      <c r="A4939" s="8">
        <v>8507</v>
      </c>
      <c r="B4939" s="8" t="s">
        <v>5784</v>
      </c>
      <c r="C4939" s="8">
        <v>1</v>
      </c>
      <c r="D4939" s="8" t="s">
        <v>5831</v>
      </c>
      <c r="E4939" s="8" t="s">
        <v>5832</v>
      </c>
      <c r="F4939" s="8" t="s">
        <v>14</v>
      </c>
    </row>
    <row r="4940" spans="1:6" ht="43.2">
      <c r="A4940" s="8">
        <v>3593</v>
      </c>
      <c r="B4940" s="8" t="s">
        <v>5784</v>
      </c>
      <c r="C4940" s="8">
        <v>3</v>
      </c>
      <c r="D4940" s="8" t="s">
        <v>5798</v>
      </c>
      <c r="E4940" s="8" t="s">
        <v>5799</v>
      </c>
      <c r="F4940" s="8" t="s">
        <v>14</v>
      </c>
    </row>
    <row r="4941" spans="1:6">
      <c r="A4941" s="8">
        <v>5353</v>
      </c>
      <c r="B4941" s="8" t="s">
        <v>5784</v>
      </c>
      <c r="C4941" s="8">
        <v>3</v>
      </c>
      <c r="D4941" s="8" t="s">
        <v>5833</v>
      </c>
      <c r="E4941" s="8" t="s">
        <v>5834</v>
      </c>
      <c r="F4941" s="8" t="s">
        <v>14</v>
      </c>
    </row>
    <row r="4942" spans="1:6" ht="43.2">
      <c r="A4942" s="8">
        <v>874</v>
      </c>
      <c r="B4942" s="8" t="s">
        <v>5784</v>
      </c>
      <c r="C4942" s="8">
        <v>1</v>
      </c>
      <c r="D4942" s="8" t="s">
        <v>5835</v>
      </c>
      <c r="E4942" s="8" t="s">
        <v>5836</v>
      </c>
      <c r="F4942" s="8" t="s">
        <v>14</v>
      </c>
    </row>
    <row r="4943" spans="1:6" ht="72">
      <c r="A4943" s="8">
        <v>6973</v>
      </c>
      <c r="B4943" s="8" t="s">
        <v>5784</v>
      </c>
      <c r="C4943" s="8">
        <v>3</v>
      </c>
      <c r="D4943" s="8" t="s">
        <v>5837</v>
      </c>
      <c r="E4943" s="8" t="s">
        <v>5838</v>
      </c>
      <c r="F4943" s="8" t="s">
        <v>14</v>
      </c>
    </row>
    <row r="4944" spans="1:6" ht="100.8">
      <c r="A4944" s="8">
        <v>837</v>
      </c>
      <c r="B4944" s="8" t="s">
        <v>5784</v>
      </c>
      <c r="C4944" s="8">
        <v>1</v>
      </c>
      <c r="D4944" s="8" t="s">
        <v>5788</v>
      </c>
      <c r="E4944" s="8" t="s">
        <v>5789</v>
      </c>
      <c r="F4944" s="8" t="s">
        <v>14</v>
      </c>
    </row>
    <row r="4945" spans="1:6" ht="72">
      <c r="A4945" s="8">
        <v>1928</v>
      </c>
      <c r="B4945" s="8" t="s">
        <v>5784</v>
      </c>
      <c r="C4945" s="8">
        <v>5</v>
      </c>
      <c r="D4945" s="8" t="s">
        <v>5815</v>
      </c>
      <c r="E4945" s="8" t="s">
        <v>5816</v>
      </c>
      <c r="F4945" s="8" t="s">
        <v>14</v>
      </c>
    </row>
    <row r="4946" spans="1:6" ht="72">
      <c r="A4946" s="8">
        <v>4174</v>
      </c>
      <c r="B4946" s="8" t="s">
        <v>5784</v>
      </c>
      <c r="C4946" s="8">
        <v>1</v>
      </c>
      <c r="D4946" s="8" t="s">
        <v>5804</v>
      </c>
      <c r="E4946" s="8" t="s">
        <v>5805</v>
      </c>
      <c r="F4946" s="8" t="s">
        <v>14</v>
      </c>
    </row>
    <row r="4947" spans="1:6" ht="43.2">
      <c r="A4947" s="8">
        <v>6454</v>
      </c>
      <c r="B4947" s="8" t="s">
        <v>5784</v>
      </c>
      <c r="C4947" s="8">
        <v>5</v>
      </c>
      <c r="D4947" s="8" t="s">
        <v>5827</v>
      </c>
      <c r="E4947" s="8" t="s">
        <v>5828</v>
      </c>
      <c r="F4947" s="8" t="s">
        <v>30</v>
      </c>
    </row>
    <row r="4948" spans="1:6" ht="43.2">
      <c r="A4948" s="8">
        <v>8648</v>
      </c>
      <c r="B4948" s="8" t="s">
        <v>5784</v>
      </c>
      <c r="C4948" s="8">
        <v>1</v>
      </c>
      <c r="D4948" s="8" t="s">
        <v>5839</v>
      </c>
      <c r="E4948" s="8" t="s">
        <v>17</v>
      </c>
      <c r="F4948" s="8" t="s">
        <v>14</v>
      </c>
    </row>
    <row r="4949" spans="1:6" ht="28.8">
      <c r="A4949" s="8">
        <v>166</v>
      </c>
      <c r="B4949" s="8" t="s">
        <v>5784</v>
      </c>
      <c r="C4949" s="8">
        <v>5</v>
      </c>
      <c r="D4949" s="8" t="s">
        <v>5840</v>
      </c>
      <c r="E4949" s="8" t="s">
        <v>1134</v>
      </c>
      <c r="F4949" s="8" t="s">
        <v>14</v>
      </c>
    </row>
    <row r="4950" spans="1:6" ht="72">
      <c r="A4950" s="8">
        <v>5844</v>
      </c>
      <c r="B4950" s="8" t="s">
        <v>5784</v>
      </c>
      <c r="C4950" s="8">
        <v>2</v>
      </c>
      <c r="D4950" s="8" t="s">
        <v>5841</v>
      </c>
      <c r="E4950" s="8" t="s">
        <v>4161</v>
      </c>
      <c r="F4950" s="8" t="s">
        <v>30</v>
      </c>
    </row>
    <row r="4951" spans="1:6" ht="28.8">
      <c r="A4951" s="8">
        <v>3587</v>
      </c>
      <c r="B4951" s="8" t="s">
        <v>5784</v>
      </c>
      <c r="C4951" s="8">
        <v>5</v>
      </c>
      <c r="D4951" s="8" t="s">
        <v>5842</v>
      </c>
      <c r="E4951" s="8" t="s">
        <v>5843</v>
      </c>
      <c r="F4951" s="8" t="s">
        <v>30</v>
      </c>
    </row>
    <row r="4952" spans="1:6" ht="72">
      <c r="A4952" s="8">
        <v>6973</v>
      </c>
      <c r="B4952" s="8" t="s">
        <v>5784</v>
      </c>
      <c r="C4952" s="8">
        <v>3</v>
      </c>
      <c r="D4952" s="8" t="s">
        <v>5837</v>
      </c>
      <c r="E4952" s="8" t="s">
        <v>5838</v>
      </c>
      <c r="F4952" s="8" t="s">
        <v>30</v>
      </c>
    </row>
    <row r="4953" spans="1:6" ht="28.8">
      <c r="A4953" s="8">
        <v>7888</v>
      </c>
      <c r="B4953" s="8" t="s">
        <v>5784</v>
      </c>
      <c r="C4953" s="8">
        <v>5</v>
      </c>
      <c r="D4953" s="8" t="s">
        <v>5844</v>
      </c>
      <c r="E4953" s="8" t="s">
        <v>5845</v>
      </c>
      <c r="F4953" s="8" t="s">
        <v>30</v>
      </c>
    </row>
    <row r="4954" spans="1:6" ht="57.6">
      <c r="A4954" s="8">
        <v>6150</v>
      </c>
      <c r="B4954" s="8" t="s">
        <v>5784</v>
      </c>
      <c r="C4954" s="8">
        <v>2</v>
      </c>
      <c r="D4954" s="8" t="s">
        <v>5822</v>
      </c>
      <c r="E4954" s="8" t="s">
        <v>5823</v>
      </c>
      <c r="F4954" s="8" t="s">
        <v>30</v>
      </c>
    </row>
    <row r="4955" spans="1:6" ht="57.6">
      <c r="A4955" s="8">
        <v>7799</v>
      </c>
      <c r="B4955" s="8" t="s">
        <v>5784</v>
      </c>
      <c r="C4955" s="8">
        <v>1</v>
      </c>
      <c r="D4955" s="8" t="s">
        <v>5846</v>
      </c>
      <c r="E4955" s="8" t="s">
        <v>5847</v>
      </c>
      <c r="F4955" s="8" t="s">
        <v>30</v>
      </c>
    </row>
    <row r="4956" spans="1:6" ht="72">
      <c r="A4956" s="8">
        <v>1930</v>
      </c>
      <c r="B4956" s="8" t="s">
        <v>5784</v>
      </c>
      <c r="C4956" s="8">
        <v>1</v>
      </c>
      <c r="D4956" s="8" t="s">
        <v>5848</v>
      </c>
      <c r="E4956" s="8" t="s">
        <v>573</v>
      </c>
      <c r="F4956" s="8" t="s">
        <v>30</v>
      </c>
    </row>
    <row r="4957" spans="1:6" ht="72">
      <c r="A4957" s="8">
        <v>6210</v>
      </c>
      <c r="B4957" s="8" t="s">
        <v>5784</v>
      </c>
      <c r="C4957" s="8">
        <v>5</v>
      </c>
      <c r="D4957" s="8" t="s">
        <v>5849</v>
      </c>
      <c r="E4957" s="8" t="s">
        <v>5850</v>
      </c>
      <c r="F4957" s="8" t="s">
        <v>14</v>
      </c>
    </row>
    <row r="4958" spans="1:6" ht="43.2">
      <c r="A4958" s="8">
        <v>8507</v>
      </c>
      <c r="B4958" s="8" t="s">
        <v>5784</v>
      </c>
      <c r="C4958" s="8">
        <v>1</v>
      </c>
      <c r="D4958" s="8" t="s">
        <v>5831</v>
      </c>
      <c r="E4958" s="8" t="s">
        <v>5832</v>
      </c>
      <c r="F4958" s="8" t="s">
        <v>30</v>
      </c>
    </row>
    <row r="4959" spans="1:6" ht="28.8">
      <c r="A4959" s="8">
        <v>3587</v>
      </c>
      <c r="B4959" s="8" t="s">
        <v>5784</v>
      </c>
      <c r="C4959" s="8">
        <v>5</v>
      </c>
      <c r="D4959" s="8" t="s">
        <v>5842</v>
      </c>
      <c r="E4959" s="8" t="s">
        <v>5843</v>
      </c>
      <c r="F4959" s="8" t="s">
        <v>37</v>
      </c>
    </row>
    <row r="4960" spans="1:6" ht="28.8">
      <c r="A4960" s="8">
        <v>3061</v>
      </c>
      <c r="B4960" s="8" t="s">
        <v>5784</v>
      </c>
      <c r="C4960" s="8">
        <v>1</v>
      </c>
      <c r="D4960" s="8" t="s">
        <v>5851</v>
      </c>
      <c r="E4960" s="8" t="s">
        <v>1214</v>
      </c>
      <c r="F4960" s="8" t="s">
        <v>14</v>
      </c>
    </row>
    <row r="4961" spans="1:6" ht="72">
      <c r="A4961" s="8">
        <v>6959</v>
      </c>
      <c r="B4961" s="8" t="s">
        <v>5784</v>
      </c>
      <c r="C4961" s="8">
        <v>2</v>
      </c>
      <c r="D4961" s="8" t="s">
        <v>5790</v>
      </c>
      <c r="E4961" s="8" t="s">
        <v>5791</v>
      </c>
      <c r="F4961" s="8" t="s">
        <v>14</v>
      </c>
    </row>
    <row r="4962" spans="1:6" ht="43.2">
      <c r="A4962" s="8">
        <v>5318</v>
      </c>
      <c r="B4962" s="8" t="s">
        <v>5784</v>
      </c>
      <c r="C4962" s="8">
        <v>1</v>
      </c>
      <c r="D4962" s="8" t="s">
        <v>5852</v>
      </c>
      <c r="E4962" s="8" t="s">
        <v>3028</v>
      </c>
      <c r="F4962" s="8" t="s">
        <v>14</v>
      </c>
    </row>
    <row r="4963" spans="1:6" ht="57.6">
      <c r="A4963" s="8">
        <v>2994</v>
      </c>
      <c r="B4963" s="8" t="s">
        <v>5784</v>
      </c>
      <c r="C4963" s="8">
        <v>5</v>
      </c>
      <c r="D4963" s="8" t="s">
        <v>5853</v>
      </c>
      <c r="E4963" s="8" t="s">
        <v>5854</v>
      </c>
      <c r="F4963" s="8" t="s">
        <v>14</v>
      </c>
    </row>
    <row r="4964" spans="1:6" ht="28.8">
      <c r="A4964" s="8">
        <v>3089</v>
      </c>
      <c r="B4964" s="8" t="s">
        <v>5784</v>
      </c>
      <c r="C4964" s="8">
        <v>1</v>
      </c>
      <c r="D4964" s="8" t="s">
        <v>5855</v>
      </c>
      <c r="E4964" s="8" t="s">
        <v>5856</v>
      </c>
      <c r="F4964" s="8" t="s">
        <v>14</v>
      </c>
    </row>
    <row r="4965" spans="1:6" ht="28.8">
      <c r="A4965" s="8">
        <v>7834</v>
      </c>
      <c r="B4965" s="8" t="s">
        <v>5784</v>
      </c>
      <c r="C4965" s="8">
        <v>5</v>
      </c>
      <c r="D4965" s="8" t="s">
        <v>5857</v>
      </c>
      <c r="E4965" s="8" t="s">
        <v>20</v>
      </c>
      <c r="F4965" s="8" t="s">
        <v>14</v>
      </c>
    </row>
    <row r="4966" spans="1:6" ht="86.4">
      <c r="A4966" s="8">
        <v>7771</v>
      </c>
      <c r="B4966" s="8" t="s">
        <v>5784</v>
      </c>
      <c r="C4966" s="8">
        <v>3</v>
      </c>
      <c r="D4966" s="8" t="s">
        <v>5818</v>
      </c>
      <c r="E4966" s="8" t="s">
        <v>5819</v>
      </c>
      <c r="F4966" s="8" t="s">
        <v>37</v>
      </c>
    </row>
    <row r="4967" spans="1:6" ht="72">
      <c r="A4967" s="8">
        <v>6210</v>
      </c>
      <c r="B4967" s="8" t="s">
        <v>5784</v>
      </c>
      <c r="C4967" s="8">
        <v>5</v>
      </c>
      <c r="D4967" s="8" t="s">
        <v>5849</v>
      </c>
      <c r="E4967" s="8" t="s">
        <v>5850</v>
      </c>
      <c r="F4967" s="8" t="s">
        <v>30</v>
      </c>
    </row>
    <row r="4968" spans="1:6" ht="72">
      <c r="A4968" s="8">
        <v>5929</v>
      </c>
      <c r="B4968" s="8" t="s">
        <v>5784</v>
      </c>
      <c r="C4968" s="8">
        <v>2</v>
      </c>
      <c r="D4968" s="8" t="s">
        <v>5820</v>
      </c>
      <c r="E4968" s="8" t="s">
        <v>5821</v>
      </c>
      <c r="F4968" s="8" t="s">
        <v>30</v>
      </c>
    </row>
    <row r="4969" spans="1:6" ht="28.8">
      <c r="A4969" s="8">
        <v>4741</v>
      </c>
      <c r="B4969" s="8" t="s">
        <v>5784</v>
      </c>
      <c r="C4969" s="8">
        <v>1</v>
      </c>
      <c r="D4969" s="8" t="s">
        <v>5858</v>
      </c>
      <c r="E4969" s="8" t="s">
        <v>5859</v>
      </c>
      <c r="F4969" s="8" t="s">
        <v>30</v>
      </c>
    </row>
    <row r="4970" spans="1:6" ht="57.6">
      <c r="A4970" s="8">
        <v>2994</v>
      </c>
      <c r="B4970" s="8" t="s">
        <v>5784</v>
      </c>
      <c r="C4970" s="8">
        <v>5</v>
      </c>
      <c r="D4970" s="8" t="s">
        <v>5853</v>
      </c>
      <c r="E4970" s="8" t="s">
        <v>5854</v>
      </c>
      <c r="F4970" s="8" t="s">
        <v>7</v>
      </c>
    </row>
    <row r="4971" spans="1:6" ht="57.6">
      <c r="A4971" s="8">
        <v>6150</v>
      </c>
      <c r="B4971" s="8" t="s">
        <v>5784</v>
      </c>
      <c r="C4971" s="8">
        <v>2</v>
      </c>
      <c r="D4971" s="8" t="s">
        <v>5822</v>
      </c>
      <c r="E4971" s="8" t="s">
        <v>5823</v>
      </c>
      <c r="F4971" s="8" t="s">
        <v>7</v>
      </c>
    </row>
    <row r="4972" spans="1:6" ht="43.2">
      <c r="A4972" s="8">
        <v>5867</v>
      </c>
      <c r="B4972" s="8" t="s">
        <v>5784</v>
      </c>
      <c r="C4972" s="8">
        <v>4</v>
      </c>
      <c r="D4972" s="8" t="s">
        <v>5802</v>
      </c>
      <c r="E4972" s="8" t="s">
        <v>5803</v>
      </c>
      <c r="F4972" s="8" t="s">
        <v>7</v>
      </c>
    </row>
    <row r="4973" spans="1:6" ht="43.2">
      <c r="A4973" s="8">
        <v>2062</v>
      </c>
      <c r="B4973" s="8" t="s">
        <v>5784</v>
      </c>
      <c r="C4973" s="8">
        <v>3</v>
      </c>
      <c r="D4973" s="8" t="s">
        <v>5800</v>
      </c>
      <c r="E4973" s="8" t="s">
        <v>5801</v>
      </c>
      <c r="F4973" s="8" t="s">
        <v>7</v>
      </c>
    </row>
    <row r="4974" spans="1:6" ht="57.6">
      <c r="A4974" s="8">
        <v>7799</v>
      </c>
      <c r="B4974" s="8" t="s">
        <v>5784</v>
      </c>
      <c r="C4974" s="8">
        <v>1</v>
      </c>
      <c r="D4974" s="8" t="s">
        <v>5846</v>
      </c>
      <c r="E4974" s="8" t="s">
        <v>5847</v>
      </c>
      <c r="F4974" s="8" t="s">
        <v>7</v>
      </c>
    </row>
    <row r="4975" spans="1:6" ht="43.2">
      <c r="A4975" s="8">
        <v>7842</v>
      </c>
      <c r="B4975" s="8" t="s">
        <v>5784</v>
      </c>
      <c r="C4975" s="8">
        <v>1</v>
      </c>
      <c r="D4975" s="8" t="s">
        <v>5860</v>
      </c>
      <c r="E4975" s="8" t="s">
        <v>5861</v>
      </c>
      <c r="F4975" s="8" t="s">
        <v>7</v>
      </c>
    </row>
    <row r="4976" spans="1:6" ht="43.2">
      <c r="A4976" s="8">
        <v>874</v>
      </c>
      <c r="B4976" s="8" t="s">
        <v>5784</v>
      </c>
      <c r="C4976" s="8">
        <v>1</v>
      </c>
      <c r="D4976" s="8" t="s">
        <v>5835</v>
      </c>
      <c r="E4976" s="8" t="s">
        <v>5836</v>
      </c>
      <c r="F4976" s="8" t="s">
        <v>7</v>
      </c>
    </row>
    <row r="4977" spans="1:6" ht="72">
      <c r="A4977" s="8">
        <v>1928</v>
      </c>
      <c r="B4977" s="8" t="s">
        <v>5784</v>
      </c>
      <c r="C4977" s="8">
        <v>5</v>
      </c>
      <c r="D4977" s="8" t="s">
        <v>5815</v>
      </c>
      <c r="E4977" s="8" t="s">
        <v>5816</v>
      </c>
      <c r="F4977" s="8" t="s">
        <v>7</v>
      </c>
    </row>
    <row r="4978" spans="1:6" ht="43.2">
      <c r="A4978" s="8">
        <v>4747</v>
      </c>
      <c r="B4978" s="8" t="s">
        <v>5784</v>
      </c>
      <c r="C4978" s="8">
        <v>3</v>
      </c>
      <c r="D4978" s="8" t="s">
        <v>5829</v>
      </c>
      <c r="E4978" s="8" t="s">
        <v>5830</v>
      </c>
      <c r="F4978" s="8" t="s">
        <v>30</v>
      </c>
    </row>
    <row r="4979" spans="1:6" ht="43.2">
      <c r="A4979" s="8">
        <v>4747</v>
      </c>
      <c r="B4979" s="8" t="s">
        <v>5784</v>
      </c>
      <c r="C4979" s="8">
        <v>3</v>
      </c>
      <c r="D4979" s="8" t="s">
        <v>5829</v>
      </c>
      <c r="E4979" s="8" t="s">
        <v>5830</v>
      </c>
      <c r="F4979" s="8" t="s">
        <v>7</v>
      </c>
    </row>
    <row r="4980" spans="1:6">
      <c r="A4980" s="8">
        <v>4755</v>
      </c>
      <c r="B4980" s="8" t="s">
        <v>5784</v>
      </c>
      <c r="C4980" s="8">
        <v>4</v>
      </c>
      <c r="D4980" s="8" t="s">
        <v>5862</v>
      </c>
      <c r="E4980" s="8" t="s">
        <v>5863</v>
      </c>
      <c r="F4980" s="8" t="s">
        <v>7</v>
      </c>
    </row>
    <row r="4981" spans="1:6" ht="72">
      <c r="A4981" s="8">
        <v>4174</v>
      </c>
      <c r="B4981" s="8" t="s">
        <v>5784</v>
      </c>
      <c r="C4981" s="8">
        <v>1</v>
      </c>
      <c r="D4981" s="8" t="s">
        <v>5804</v>
      </c>
      <c r="E4981" s="8" t="s">
        <v>5805</v>
      </c>
      <c r="F4981" s="8" t="s">
        <v>7</v>
      </c>
    </row>
    <row r="4982" spans="1:6" ht="43.2">
      <c r="A4982" s="8">
        <v>7797</v>
      </c>
      <c r="B4982" s="8" t="s">
        <v>5784</v>
      </c>
      <c r="C4982" s="8">
        <v>5</v>
      </c>
      <c r="D4982" s="8" t="s">
        <v>5864</v>
      </c>
      <c r="E4982" s="8" t="s">
        <v>40</v>
      </c>
      <c r="F4982" s="8" t="s">
        <v>38</v>
      </c>
    </row>
    <row r="4983" spans="1:6" ht="57.6">
      <c r="A4983" s="8">
        <v>4183</v>
      </c>
      <c r="B4983" s="8" t="s">
        <v>5784</v>
      </c>
      <c r="C4983" s="8">
        <v>4</v>
      </c>
      <c r="D4983" s="8" t="s">
        <v>5812</v>
      </c>
      <c r="E4983" s="8" t="s">
        <v>5813</v>
      </c>
      <c r="F4983" s="8" t="s">
        <v>38</v>
      </c>
    </row>
    <row r="4984" spans="1:6" ht="72">
      <c r="A4984" s="8">
        <v>916</v>
      </c>
      <c r="B4984" s="8" t="s">
        <v>5784</v>
      </c>
      <c r="C4984" s="8">
        <v>1</v>
      </c>
      <c r="D4984" s="8" t="s">
        <v>5865</v>
      </c>
      <c r="E4984" s="8" t="s">
        <v>704</v>
      </c>
      <c r="F4984" s="8" t="s">
        <v>38</v>
      </c>
    </row>
    <row r="4985" spans="1:6" ht="43.2">
      <c r="A4985" s="8">
        <v>7789</v>
      </c>
      <c r="B4985" s="8" t="s">
        <v>5784</v>
      </c>
      <c r="C4985" s="8">
        <v>5</v>
      </c>
      <c r="D4985" s="8" t="s">
        <v>5786</v>
      </c>
      <c r="E4985" s="8" t="s">
        <v>5787</v>
      </c>
      <c r="F4985" s="8" t="s">
        <v>7</v>
      </c>
    </row>
    <row r="4986" spans="1:6" ht="28.8">
      <c r="A4986" s="8">
        <v>3061</v>
      </c>
      <c r="B4986" s="8" t="s">
        <v>5784</v>
      </c>
      <c r="C4986" s="8">
        <v>1</v>
      </c>
      <c r="D4986" s="8" t="s">
        <v>5851</v>
      </c>
      <c r="E4986" s="8" t="s">
        <v>1214</v>
      </c>
      <c r="F4986" s="8" t="s">
        <v>38</v>
      </c>
    </row>
    <row r="4987" spans="1:6" ht="216">
      <c r="A4987" s="8">
        <v>7775</v>
      </c>
      <c r="B4987" s="8" t="s">
        <v>5784</v>
      </c>
      <c r="C4987" s="8">
        <v>2</v>
      </c>
      <c r="D4987" s="8" t="s">
        <v>5806</v>
      </c>
      <c r="E4987" s="8" t="s">
        <v>5807</v>
      </c>
      <c r="F4987" s="8" t="s">
        <v>38</v>
      </c>
    </row>
    <row r="4988" spans="1:6" ht="86.4">
      <c r="A4988" s="8">
        <v>7771</v>
      </c>
      <c r="B4988" s="8" t="s">
        <v>5784</v>
      </c>
      <c r="C4988" s="8">
        <v>3</v>
      </c>
      <c r="D4988" s="8" t="s">
        <v>5818</v>
      </c>
      <c r="E4988" s="8" t="s">
        <v>5819</v>
      </c>
      <c r="F4988" s="8" t="s">
        <v>38</v>
      </c>
    </row>
    <row r="4989" spans="1:6" ht="28.8">
      <c r="A4989" s="8">
        <v>909</v>
      </c>
      <c r="B4989" s="8" t="s">
        <v>5784</v>
      </c>
      <c r="C4989" s="8">
        <v>5</v>
      </c>
      <c r="D4989" s="8" t="s">
        <v>5810</v>
      </c>
      <c r="E4989" s="8" t="s">
        <v>5811</v>
      </c>
      <c r="F4989" s="8" t="s">
        <v>38</v>
      </c>
    </row>
    <row r="4990" spans="1:6" ht="43.2">
      <c r="A4990" s="8">
        <v>5897</v>
      </c>
      <c r="B4990" s="8" t="s">
        <v>5784</v>
      </c>
      <c r="C4990" s="8">
        <v>1</v>
      </c>
      <c r="D4990" s="8" t="s">
        <v>5866</v>
      </c>
      <c r="E4990" s="8" t="s">
        <v>476</v>
      </c>
      <c r="F4990" s="8" t="s">
        <v>38</v>
      </c>
    </row>
    <row r="4991" spans="1:6" ht="28.8">
      <c r="A4991" s="8">
        <v>5891</v>
      </c>
      <c r="B4991" s="8" t="s">
        <v>5784</v>
      </c>
      <c r="C4991" s="8">
        <v>2</v>
      </c>
      <c r="D4991" s="8" t="s">
        <v>5867</v>
      </c>
      <c r="E4991" s="8" t="s">
        <v>5868</v>
      </c>
      <c r="F4991" s="8" t="s">
        <v>30</v>
      </c>
    </row>
    <row r="4992" spans="1:6" ht="43.2">
      <c r="A4992" s="8">
        <v>5329</v>
      </c>
      <c r="B4992" s="8" t="s">
        <v>5784</v>
      </c>
      <c r="C4992" s="8">
        <v>1</v>
      </c>
      <c r="D4992" s="8" t="s">
        <v>5869</v>
      </c>
      <c r="E4992" s="8" t="s">
        <v>2016</v>
      </c>
      <c r="F4992" s="8" t="s">
        <v>30</v>
      </c>
    </row>
    <row r="4993" spans="1:6">
      <c r="A4993" s="8">
        <v>2368</v>
      </c>
      <c r="B4993" s="8" t="s">
        <v>5784</v>
      </c>
      <c r="C4993" s="8">
        <v>5</v>
      </c>
      <c r="D4993" s="8" t="s">
        <v>5870</v>
      </c>
      <c r="E4993" s="8" t="s">
        <v>3655</v>
      </c>
      <c r="F4993" s="8" t="s">
        <v>30</v>
      </c>
    </row>
    <row r="4994" spans="1:6" ht="28.8">
      <c r="A4994" s="8">
        <v>3089</v>
      </c>
      <c r="B4994" s="8" t="s">
        <v>5784</v>
      </c>
      <c r="C4994" s="8">
        <v>1</v>
      </c>
      <c r="D4994" s="8" t="s">
        <v>5855</v>
      </c>
      <c r="E4994" s="8" t="s">
        <v>5856</v>
      </c>
      <c r="F4994" s="8" t="s">
        <v>30</v>
      </c>
    </row>
    <row r="4995" spans="1:6" ht="28.8">
      <c r="A4995" s="8">
        <v>2801</v>
      </c>
      <c r="B4995" s="8" t="s">
        <v>5784</v>
      </c>
      <c r="C4995" s="8">
        <v>4</v>
      </c>
      <c r="D4995" s="8" t="s">
        <v>5871</v>
      </c>
      <c r="E4995" s="8" t="s">
        <v>5872</v>
      </c>
      <c r="F4995" s="8" t="s">
        <v>30</v>
      </c>
    </row>
    <row r="4996" spans="1:6" ht="28.8">
      <c r="A4996" s="8">
        <v>7135</v>
      </c>
      <c r="B4996" s="8" t="s">
        <v>5784</v>
      </c>
      <c r="C4996" s="8">
        <v>5</v>
      </c>
      <c r="D4996" s="8" t="s">
        <v>5824</v>
      </c>
      <c r="E4996" s="8" t="s">
        <v>3669</v>
      </c>
      <c r="F4996" s="8" t="s">
        <v>30</v>
      </c>
    </row>
    <row r="4997" spans="1:6" ht="28.8">
      <c r="A4997" s="8">
        <v>5336</v>
      </c>
      <c r="B4997" s="8" t="s">
        <v>5784</v>
      </c>
      <c r="C4997" s="8">
        <v>5</v>
      </c>
      <c r="D4997" s="8" t="s">
        <v>5873</v>
      </c>
      <c r="E4997" s="8" t="s">
        <v>5874</v>
      </c>
      <c r="F4997" s="8" t="s">
        <v>30</v>
      </c>
    </row>
    <row r="4998" spans="1:6" ht="43.2">
      <c r="A4998" s="8">
        <v>7789</v>
      </c>
      <c r="B4998" s="8" t="s">
        <v>5784</v>
      </c>
      <c r="C4998" s="8">
        <v>5</v>
      </c>
      <c r="D4998" s="8" t="s">
        <v>5786</v>
      </c>
      <c r="E4998" s="8" t="s">
        <v>5787</v>
      </c>
      <c r="F4998" s="8" t="s">
        <v>38</v>
      </c>
    </row>
    <row r="4999" spans="1:6" ht="28.8">
      <c r="A4999" s="8">
        <v>4741</v>
      </c>
      <c r="B4999" s="8" t="s">
        <v>5784</v>
      </c>
      <c r="C4999" s="8">
        <v>1</v>
      </c>
      <c r="D4999" s="8" t="s">
        <v>5858</v>
      </c>
      <c r="E4999" s="8" t="s">
        <v>5859</v>
      </c>
      <c r="F4999" s="8" t="s">
        <v>38</v>
      </c>
    </row>
    <row r="5000" spans="1:6" ht="216">
      <c r="A5000" s="8">
        <v>4730</v>
      </c>
      <c r="B5000" s="8" t="s">
        <v>5784</v>
      </c>
      <c r="C5000" s="8">
        <v>1</v>
      </c>
      <c r="D5000" s="8" t="s">
        <v>5875</v>
      </c>
      <c r="E5000" s="8" t="s">
        <v>2436</v>
      </c>
      <c r="F5000" s="8" t="s">
        <v>30</v>
      </c>
    </row>
    <row r="5001" spans="1:6" ht="43.2">
      <c r="A5001" s="8">
        <v>7842</v>
      </c>
      <c r="B5001" s="8" t="s">
        <v>5784</v>
      </c>
      <c r="C5001" s="8">
        <v>1</v>
      </c>
      <c r="D5001" s="8" t="s">
        <v>5860</v>
      </c>
      <c r="E5001" s="8" t="s">
        <v>5861</v>
      </c>
      <c r="F5001" s="8" t="s">
        <v>30</v>
      </c>
    </row>
    <row r="5002" spans="1:6" ht="57.6">
      <c r="A5002" s="8">
        <v>5842</v>
      </c>
      <c r="B5002" s="8" t="s">
        <v>5876</v>
      </c>
      <c r="C5002" s="8">
        <v>3</v>
      </c>
      <c r="D5002" s="8" t="s">
        <v>5877</v>
      </c>
      <c r="E5002" s="8" t="s">
        <v>5878</v>
      </c>
      <c r="F5002" s="8" t="s">
        <v>7</v>
      </c>
    </row>
    <row r="5003" spans="1:6" ht="28.8">
      <c r="A5003" s="8">
        <v>3079</v>
      </c>
      <c r="B5003" s="8" t="s">
        <v>5876</v>
      </c>
      <c r="C5003" s="8">
        <v>1</v>
      </c>
      <c r="D5003" s="8" t="s">
        <v>5879</v>
      </c>
      <c r="E5003" s="8" t="s">
        <v>641</v>
      </c>
      <c r="F5003" s="8" t="s">
        <v>7</v>
      </c>
    </row>
    <row r="5004" spans="1:6">
      <c r="A5004" s="8">
        <v>3093</v>
      </c>
      <c r="B5004" s="8" t="s">
        <v>5876</v>
      </c>
      <c r="C5004" s="8">
        <v>3</v>
      </c>
      <c r="D5004" s="8" t="s">
        <v>5880</v>
      </c>
      <c r="E5004" s="8" t="s">
        <v>44</v>
      </c>
      <c r="F5004" s="8" t="s">
        <v>7</v>
      </c>
    </row>
    <row r="5005" spans="1:6" ht="57.6">
      <c r="A5005" s="8">
        <v>35</v>
      </c>
      <c r="B5005" s="8" t="s">
        <v>5876</v>
      </c>
      <c r="C5005" s="8">
        <v>2</v>
      </c>
      <c r="D5005" s="8" t="s">
        <v>5881</v>
      </c>
      <c r="E5005" s="8" t="s">
        <v>44</v>
      </c>
      <c r="F5005" s="8" t="s">
        <v>7</v>
      </c>
    </row>
    <row r="5006" spans="1:6">
      <c r="A5006" s="8">
        <v>8231</v>
      </c>
      <c r="B5006" s="8" t="s">
        <v>5876</v>
      </c>
      <c r="C5006" s="8">
        <v>1</v>
      </c>
      <c r="D5006" s="8" t="s">
        <v>5882</v>
      </c>
      <c r="E5006" s="8" t="s">
        <v>641</v>
      </c>
      <c r="F5006" s="8" t="s">
        <v>7</v>
      </c>
    </row>
    <row r="5007" spans="1:6" ht="57.6">
      <c r="A5007" s="8">
        <v>1878</v>
      </c>
      <c r="B5007" s="8" t="s">
        <v>5876</v>
      </c>
      <c r="C5007" s="8">
        <v>5</v>
      </c>
      <c r="D5007" s="8" t="s">
        <v>5883</v>
      </c>
      <c r="E5007" s="8" t="s">
        <v>5884</v>
      </c>
      <c r="F5007" s="8" t="s">
        <v>7</v>
      </c>
    </row>
    <row r="5008" spans="1:6" ht="86.4">
      <c r="A5008" s="8">
        <v>8529</v>
      </c>
      <c r="B5008" s="8" t="s">
        <v>5876</v>
      </c>
      <c r="C5008" s="8">
        <v>4</v>
      </c>
      <c r="D5008" s="8" t="s">
        <v>5885</v>
      </c>
      <c r="E5008" s="8" t="s">
        <v>5886</v>
      </c>
      <c r="F5008" s="8" t="s">
        <v>7</v>
      </c>
    </row>
    <row r="5009" spans="1:6" ht="43.2">
      <c r="A5009" s="8">
        <v>6274</v>
      </c>
      <c r="B5009" s="8" t="s">
        <v>5876</v>
      </c>
      <c r="C5009" s="8">
        <v>3</v>
      </c>
      <c r="D5009" s="8" t="s">
        <v>5887</v>
      </c>
      <c r="E5009" s="8" t="s">
        <v>1040</v>
      </c>
      <c r="F5009" s="8" t="s">
        <v>37</v>
      </c>
    </row>
    <row r="5010" spans="1:6" ht="28.8">
      <c r="A5010" s="8">
        <v>2389</v>
      </c>
      <c r="B5010" s="8" t="s">
        <v>5876</v>
      </c>
      <c r="C5010" s="8">
        <v>1</v>
      </c>
      <c r="D5010" s="8" t="s">
        <v>5888</v>
      </c>
      <c r="E5010" s="8" t="s">
        <v>45</v>
      </c>
      <c r="F5010" s="8" t="s">
        <v>7</v>
      </c>
    </row>
    <row r="5011" spans="1:6" ht="28.8">
      <c r="A5011" s="8">
        <v>3030</v>
      </c>
      <c r="B5011" s="8" t="s">
        <v>5876</v>
      </c>
      <c r="C5011" s="8">
        <v>3</v>
      </c>
      <c r="D5011" s="8" t="s">
        <v>5889</v>
      </c>
      <c r="E5011" s="8" t="s">
        <v>5650</v>
      </c>
      <c r="F5011" s="8" t="s">
        <v>14</v>
      </c>
    </row>
    <row r="5012" spans="1:6" ht="230.4">
      <c r="A5012" s="8">
        <v>8526</v>
      </c>
      <c r="B5012" s="8" t="s">
        <v>5876</v>
      </c>
      <c r="C5012" s="8">
        <v>1</v>
      </c>
      <c r="D5012" s="8" t="s">
        <v>5890</v>
      </c>
      <c r="E5012" s="8" t="s">
        <v>5891</v>
      </c>
      <c r="F5012" s="8" t="s">
        <v>14</v>
      </c>
    </row>
    <row r="5013" spans="1:6" ht="43.2">
      <c r="A5013" s="8">
        <v>4731</v>
      </c>
      <c r="B5013" s="8" t="s">
        <v>5876</v>
      </c>
      <c r="C5013" s="8">
        <v>1</v>
      </c>
      <c r="D5013" s="8" t="s">
        <v>5892</v>
      </c>
      <c r="E5013" s="8" t="s">
        <v>20</v>
      </c>
      <c r="F5013" s="8" t="s">
        <v>14</v>
      </c>
    </row>
    <row r="5014" spans="1:6" ht="100.8">
      <c r="A5014" s="8">
        <v>1885</v>
      </c>
      <c r="B5014" s="8" t="s">
        <v>5876</v>
      </c>
      <c r="C5014" s="8">
        <v>1</v>
      </c>
      <c r="D5014" s="8" t="s">
        <v>5893</v>
      </c>
      <c r="E5014" s="8" t="s">
        <v>3028</v>
      </c>
      <c r="F5014" s="8" t="s">
        <v>14</v>
      </c>
    </row>
    <row r="5015" spans="1:6" ht="57.6">
      <c r="A5015" s="8">
        <v>1878</v>
      </c>
      <c r="B5015" s="8" t="s">
        <v>5876</v>
      </c>
      <c r="C5015" s="8">
        <v>5</v>
      </c>
      <c r="D5015" s="8" t="s">
        <v>5883</v>
      </c>
      <c r="E5015" s="8" t="s">
        <v>5884</v>
      </c>
      <c r="F5015" s="8" t="s">
        <v>14</v>
      </c>
    </row>
    <row r="5016" spans="1:6">
      <c r="A5016" s="8">
        <v>6588</v>
      </c>
      <c r="B5016" s="8" t="s">
        <v>5876</v>
      </c>
      <c r="C5016" s="8">
        <v>3</v>
      </c>
      <c r="D5016" s="8" t="s">
        <v>5894</v>
      </c>
      <c r="E5016" s="8" t="s">
        <v>1876</v>
      </c>
      <c r="F5016" s="8" t="s">
        <v>14</v>
      </c>
    </row>
    <row r="5017" spans="1:6" ht="57.6">
      <c r="A5017" s="8">
        <v>5850</v>
      </c>
      <c r="B5017" s="8" t="s">
        <v>5876</v>
      </c>
      <c r="C5017" s="8">
        <v>3</v>
      </c>
      <c r="D5017" s="8" t="s">
        <v>5895</v>
      </c>
      <c r="E5017" s="8" t="s">
        <v>5896</v>
      </c>
      <c r="F5017" s="8" t="s">
        <v>14</v>
      </c>
    </row>
    <row r="5018" spans="1:6" ht="129.6">
      <c r="A5018" s="8">
        <v>5849</v>
      </c>
      <c r="B5018" s="8" t="s">
        <v>5876</v>
      </c>
      <c r="C5018" s="8">
        <v>1</v>
      </c>
      <c r="D5018" s="8" t="s">
        <v>5897</v>
      </c>
      <c r="E5018" s="8" t="s">
        <v>20</v>
      </c>
      <c r="F5018" s="8" t="s">
        <v>14</v>
      </c>
    </row>
    <row r="5019" spans="1:6" ht="57.6">
      <c r="A5019" s="8">
        <v>5842</v>
      </c>
      <c r="B5019" s="8" t="s">
        <v>5876</v>
      </c>
      <c r="C5019" s="8">
        <v>3</v>
      </c>
      <c r="D5019" s="8" t="s">
        <v>5877</v>
      </c>
      <c r="E5019" s="8" t="s">
        <v>5878</v>
      </c>
      <c r="F5019" s="8" t="s">
        <v>14</v>
      </c>
    </row>
    <row r="5020" spans="1:6" ht="57.6">
      <c r="A5020" s="8">
        <v>5889</v>
      </c>
      <c r="B5020" s="8" t="s">
        <v>5876</v>
      </c>
      <c r="C5020" s="8">
        <v>5</v>
      </c>
      <c r="D5020" s="8" t="s">
        <v>5898</v>
      </c>
      <c r="E5020" s="8" t="s">
        <v>5899</v>
      </c>
      <c r="F5020" s="8" t="s">
        <v>14</v>
      </c>
    </row>
    <row r="5021" spans="1:6" ht="244.8">
      <c r="A5021" s="8">
        <v>21</v>
      </c>
      <c r="B5021" s="8" t="s">
        <v>5876</v>
      </c>
      <c r="C5021" s="8">
        <v>1</v>
      </c>
      <c r="D5021" s="8" t="s">
        <v>285</v>
      </c>
      <c r="E5021" s="8" t="s">
        <v>34</v>
      </c>
      <c r="F5021" s="8" t="s">
        <v>38</v>
      </c>
    </row>
    <row r="5022" spans="1:6" ht="43.2">
      <c r="A5022" s="8">
        <v>8430</v>
      </c>
      <c r="B5022" s="8" t="s">
        <v>5876</v>
      </c>
      <c r="C5022" s="8">
        <v>1</v>
      </c>
      <c r="D5022" s="8" t="s">
        <v>5900</v>
      </c>
      <c r="E5022" s="8" t="s">
        <v>5901</v>
      </c>
      <c r="F5022" s="8" t="s">
        <v>5</v>
      </c>
    </row>
    <row r="5023" spans="1:6" ht="43.2">
      <c r="A5023" s="8">
        <v>6239</v>
      </c>
      <c r="B5023" s="8" t="s">
        <v>5876</v>
      </c>
      <c r="C5023" s="8">
        <v>2</v>
      </c>
      <c r="D5023" s="8" t="s">
        <v>5902</v>
      </c>
      <c r="E5023" s="8" t="s">
        <v>5903</v>
      </c>
      <c r="F5023" s="8" t="s">
        <v>14</v>
      </c>
    </row>
    <row r="5024" spans="1:6" ht="43.2">
      <c r="A5024" s="8">
        <v>8431</v>
      </c>
      <c r="B5024" s="8" t="s">
        <v>5876</v>
      </c>
      <c r="C5024" s="8">
        <v>5</v>
      </c>
      <c r="D5024" s="8" t="s">
        <v>5904</v>
      </c>
      <c r="E5024" s="8" t="s">
        <v>5905</v>
      </c>
      <c r="F5024" s="8" t="s">
        <v>30</v>
      </c>
    </row>
    <row r="5025" spans="1:6" ht="43.2">
      <c r="A5025" s="8">
        <v>3000</v>
      </c>
      <c r="B5025" s="8" t="s">
        <v>5876</v>
      </c>
      <c r="C5025" s="8">
        <v>5</v>
      </c>
      <c r="D5025" s="8" t="s">
        <v>5906</v>
      </c>
      <c r="E5025" s="8" t="s">
        <v>5907</v>
      </c>
      <c r="F5025" s="8" t="s">
        <v>30</v>
      </c>
    </row>
    <row r="5026" spans="1:6" ht="43.2">
      <c r="A5026" s="8">
        <v>8430</v>
      </c>
      <c r="B5026" s="8" t="s">
        <v>5876</v>
      </c>
      <c r="C5026" s="8">
        <v>1</v>
      </c>
      <c r="D5026" s="8" t="s">
        <v>5900</v>
      </c>
      <c r="E5026" s="8" t="s">
        <v>5901</v>
      </c>
      <c r="F5026" s="8" t="s">
        <v>30</v>
      </c>
    </row>
    <row r="5027" spans="1:6" ht="57.6">
      <c r="A5027" s="8">
        <v>1878</v>
      </c>
      <c r="B5027" s="8" t="s">
        <v>5876</v>
      </c>
      <c r="C5027" s="8">
        <v>5</v>
      </c>
      <c r="D5027" s="8" t="s">
        <v>5883</v>
      </c>
      <c r="E5027" s="8" t="s">
        <v>5884</v>
      </c>
      <c r="F5027" s="8" t="s">
        <v>30</v>
      </c>
    </row>
    <row r="5028" spans="1:6" ht="57.6">
      <c r="A5028" s="8">
        <v>6988</v>
      </c>
      <c r="B5028" s="8" t="s">
        <v>5876</v>
      </c>
      <c r="C5028" s="8">
        <v>4</v>
      </c>
      <c r="D5028" s="8" t="s">
        <v>5908</v>
      </c>
      <c r="E5028" s="8" t="s">
        <v>5909</v>
      </c>
      <c r="F5028" s="8" t="s">
        <v>30</v>
      </c>
    </row>
    <row r="5029" spans="1:6" ht="57.6">
      <c r="A5029" s="8">
        <v>3574</v>
      </c>
      <c r="B5029" s="8" t="s">
        <v>5876</v>
      </c>
      <c r="C5029" s="8">
        <v>5</v>
      </c>
      <c r="D5029" s="8" t="s">
        <v>5910</v>
      </c>
      <c r="E5029" s="8" t="s">
        <v>5911</v>
      </c>
      <c r="F5029" s="8" t="s">
        <v>30</v>
      </c>
    </row>
    <row r="5030" spans="1:6" ht="43.2">
      <c r="A5030" s="8">
        <v>1982</v>
      </c>
      <c r="B5030" s="8" t="s">
        <v>5876</v>
      </c>
      <c r="C5030" s="8">
        <v>1</v>
      </c>
      <c r="D5030" s="8" t="s">
        <v>5912</v>
      </c>
      <c r="E5030" s="8" t="s">
        <v>5913</v>
      </c>
      <c r="F5030" s="8" t="s">
        <v>30</v>
      </c>
    </row>
    <row r="5031" spans="1:6" ht="115.2">
      <c r="A5031" s="8">
        <v>51</v>
      </c>
      <c r="B5031" s="8" t="s">
        <v>5876</v>
      </c>
      <c r="C5031" s="8">
        <v>1</v>
      </c>
      <c r="D5031" s="8" t="s">
        <v>5914</v>
      </c>
      <c r="E5031" s="8" t="s">
        <v>5915</v>
      </c>
      <c r="F5031" s="8" t="s">
        <v>30</v>
      </c>
    </row>
    <row r="5032" spans="1:6" ht="43.2">
      <c r="A5032" s="8">
        <v>6989</v>
      </c>
      <c r="B5032" s="8" t="s">
        <v>5876</v>
      </c>
      <c r="C5032" s="8">
        <v>1</v>
      </c>
      <c r="D5032" s="8" t="s">
        <v>5916</v>
      </c>
      <c r="E5032" s="8" t="s">
        <v>3416</v>
      </c>
      <c r="F5032" s="8" t="s">
        <v>30</v>
      </c>
    </row>
    <row r="5033" spans="1:6" ht="57.6">
      <c r="A5033" s="8">
        <v>5961</v>
      </c>
      <c r="B5033" s="8" t="s">
        <v>5876</v>
      </c>
      <c r="C5033" s="8">
        <v>1</v>
      </c>
      <c r="D5033" s="8" t="s">
        <v>5917</v>
      </c>
      <c r="E5033" s="8" t="s">
        <v>5918</v>
      </c>
      <c r="F5033" s="8" t="s">
        <v>30</v>
      </c>
    </row>
    <row r="5034" spans="1:6" ht="28.8">
      <c r="A5034" s="8">
        <v>4222</v>
      </c>
      <c r="B5034" s="8" t="s">
        <v>5876</v>
      </c>
      <c r="C5034" s="8">
        <v>1</v>
      </c>
      <c r="D5034" s="8" t="s">
        <v>5919</v>
      </c>
      <c r="E5034" s="8" t="s">
        <v>5920</v>
      </c>
      <c r="F5034" s="8" t="s">
        <v>30</v>
      </c>
    </row>
    <row r="5035" spans="1:6" ht="57.6">
      <c r="A5035" s="8">
        <v>1942</v>
      </c>
      <c r="B5035" s="8" t="s">
        <v>5876</v>
      </c>
      <c r="C5035" s="8">
        <v>2</v>
      </c>
      <c r="D5035" s="8" t="s">
        <v>5921</v>
      </c>
      <c r="E5035" s="8" t="s">
        <v>5922</v>
      </c>
      <c r="F5035" s="8" t="s">
        <v>30</v>
      </c>
    </row>
    <row r="5036" spans="1:6" ht="43.2">
      <c r="A5036" s="8">
        <v>5881</v>
      </c>
      <c r="B5036" s="8" t="s">
        <v>5876</v>
      </c>
      <c r="C5036" s="8">
        <v>1</v>
      </c>
      <c r="D5036" s="8" t="s">
        <v>5923</v>
      </c>
      <c r="E5036" s="8" t="s">
        <v>5924</v>
      </c>
      <c r="F5036" s="8" t="s">
        <v>38</v>
      </c>
    </row>
    <row r="5037" spans="1:6" ht="28.8">
      <c r="A5037" s="8">
        <v>2389</v>
      </c>
      <c r="B5037" s="8" t="s">
        <v>5876</v>
      </c>
      <c r="C5037" s="8">
        <v>1</v>
      </c>
      <c r="D5037" s="8" t="s">
        <v>5888</v>
      </c>
      <c r="E5037" s="8" t="s">
        <v>45</v>
      </c>
      <c r="F5037" s="8" t="s">
        <v>38</v>
      </c>
    </row>
    <row r="5038" spans="1:6">
      <c r="A5038" s="8">
        <v>6060</v>
      </c>
      <c r="B5038" s="8" t="s">
        <v>5876</v>
      </c>
      <c r="C5038" s="8">
        <v>1</v>
      </c>
      <c r="D5038" s="8" t="s">
        <v>5925</v>
      </c>
      <c r="E5038" s="8" t="s">
        <v>41</v>
      </c>
      <c r="F5038" s="8" t="s">
        <v>38</v>
      </c>
    </row>
    <row r="5039" spans="1:6" ht="100.8">
      <c r="A5039" s="8">
        <v>61</v>
      </c>
      <c r="B5039" s="8" t="s">
        <v>5876</v>
      </c>
      <c r="C5039" s="8">
        <v>1</v>
      </c>
      <c r="D5039" s="8" t="s">
        <v>286</v>
      </c>
      <c r="E5039" s="8" t="s">
        <v>43</v>
      </c>
      <c r="F5039" s="8" t="s">
        <v>38</v>
      </c>
    </row>
    <row r="5040" spans="1:6" ht="43.2">
      <c r="A5040" s="8">
        <v>1982</v>
      </c>
      <c r="B5040" s="8" t="s">
        <v>5876</v>
      </c>
      <c r="C5040" s="8">
        <v>1</v>
      </c>
      <c r="D5040" s="8" t="s">
        <v>5912</v>
      </c>
      <c r="E5040" s="8" t="s">
        <v>5913</v>
      </c>
      <c r="F5040" s="8" t="s">
        <v>38</v>
      </c>
    </row>
    <row r="5041" spans="1:6" ht="57.6">
      <c r="A5041" s="8">
        <v>5961</v>
      </c>
      <c r="B5041" s="8" t="s">
        <v>5876</v>
      </c>
      <c r="C5041" s="8">
        <v>1</v>
      </c>
      <c r="D5041" s="8" t="s">
        <v>5917</v>
      </c>
      <c r="E5041" s="8" t="s">
        <v>5918</v>
      </c>
      <c r="F5041" s="8" t="s">
        <v>38</v>
      </c>
    </row>
    <row r="5042" spans="1:6" ht="28.8">
      <c r="A5042" s="8">
        <v>8704</v>
      </c>
      <c r="B5042" s="8" t="s">
        <v>5876</v>
      </c>
      <c r="C5042" s="8">
        <v>5</v>
      </c>
      <c r="D5042" s="8" t="s">
        <v>5926</v>
      </c>
      <c r="E5042" s="8" t="s">
        <v>40</v>
      </c>
      <c r="F5042" s="8" t="s">
        <v>38</v>
      </c>
    </row>
    <row r="5043" spans="1:6" ht="28.8">
      <c r="A5043" s="8">
        <v>2000</v>
      </c>
      <c r="B5043" s="8" t="s">
        <v>5876</v>
      </c>
      <c r="C5043" s="8">
        <v>3</v>
      </c>
      <c r="D5043" s="8" t="s">
        <v>5927</v>
      </c>
      <c r="E5043" s="8" t="s">
        <v>5928</v>
      </c>
      <c r="F5043" s="8" t="s">
        <v>38</v>
      </c>
    </row>
    <row r="5044" spans="1:6" ht="115.2">
      <c r="A5044" s="8">
        <v>6164</v>
      </c>
      <c r="B5044" s="8" t="s">
        <v>5876</v>
      </c>
      <c r="C5044" s="8">
        <v>1</v>
      </c>
      <c r="D5044" s="8" t="s">
        <v>5929</v>
      </c>
      <c r="E5044" s="8" t="s">
        <v>3116</v>
      </c>
      <c r="F5044" s="8" t="s">
        <v>30</v>
      </c>
    </row>
    <row r="5045" spans="1:6" ht="86.4">
      <c r="A5045" s="8">
        <v>4732</v>
      </c>
      <c r="B5045" s="8" t="s">
        <v>5876</v>
      </c>
      <c r="C5045" s="8">
        <v>1</v>
      </c>
      <c r="D5045" s="8" t="s">
        <v>5930</v>
      </c>
      <c r="E5045" s="8" t="s">
        <v>5931</v>
      </c>
      <c r="F5045" s="8" t="s">
        <v>30</v>
      </c>
    </row>
    <row r="5046" spans="1:6" ht="72">
      <c r="A5046" s="8">
        <v>4116</v>
      </c>
      <c r="B5046" s="8" t="s">
        <v>5876</v>
      </c>
      <c r="C5046" s="8">
        <v>2</v>
      </c>
      <c r="D5046" s="8" t="s">
        <v>5932</v>
      </c>
      <c r="E5046" s="8" t="s">
        <v>5933</v>
      </c>
      <c r="F5046" s="8" t="s">
        <v>30</v>
      </c>
    </row>
    <row r="5047" spans="1:6" ht="28.8">
      <c r="A5047" s="8">
        <v>2000</v>
      </c>
      <c r="B5047" s="8" t="s">
        <v>5876</v>
      </c>
      <c r="C5047" s="8">
        <v>3</v>
      </c>
      <c r="D5047" s="8" t="s">
        <v>5927</v>
      </c>
      <c r="E5047" s="8" t="s">
        <v>5928</v>
      </c>
      <c r="F5047" s="8" t="s">
        <v>30</v>
      </c>
    </row>
    <row r="5048" spans="1:6">
      <c r="A5048" s="8">
        <v>2456</v>
      </c>
      <c r="B5048" s="8" t="s">
        <v>5876</v>
      </c>
      <c r="C5048" s="8">
        <v>4</v>
      </c>
      <c r="D5048" s="8" t="s">
        <v>5934</v>
      </c>
      <c r="E5048" s="8" t="s">
        <v>633</v>
      </c>
      <c r="F5048" s="8" t="s">
        <v>30</v>
      </c>
    </row>
    <row r="5049" spans="1:6" ht="43.2">
      <c r="A5049" s="8">
        <v>6239</v>
      </c>
      <c r="B5049" s="8" t="s">
        <v>5876</v>
      </c>
      <c r="C5049" s="8">
        <v>2</v>
      </c>
      <c r="D5049" s="8" t="s">
        <v>5902</v>
      </c>
      <c r="E5049" s="8" t="s">
        <v>5903</v>
      </c>
      <c r="F5049" s="8" t="s">
        <v>30</v>
      </c>
    </row>
    <row r="5050" spans="1:6" ht="57.6">
      <c r="A5050" s="8">
        <v>5889</v>
      </c>
      <c r="B5050" s="8" t="s">
        <v>5876</v>
      </c>
      <c r="C5050" s="8">
        <v>5</v>
      </c>
      <c r="D5050" s="8" t="s">
        <v>5898</v>
      </c>
      <c r="E5050" s="8" t="s">
        <v>5899</v>
      </c>
      <c r="F5050" s="8" t="s">
        <v>30</v>
      </c>
    </row>
    <row r="5051" spans="1:6" ht="43.2">
      <c r="A5051" s="8">
        <v>5269</v>
      </c>
      <c r="B5051" s="8" t="s">
        <v>5876</v>
      </c>
      <c r="C5051" s="8">
        <v>1</v>
      </c>
      <c r="D5051" s="8" t="s">
        <v>5935</v>
      </c>
      <c r="E5051" s="8" t="s">
        <v>5936</v>
      </c>
      <c r="F5051" s="8" t="s">
        <v>30</v>
      </c>
    </row>
    <row r="5052" spans="1:6" ht="115.2">
      <c r="A5052" s="8">
        <v>4165</v>
      </c>
      <c r="B5052" s="8" t="s">
        <v>5876</v>
      </c>
      <c r="C5052" s="8">
        <v>1</v>
      </c>
      <c r="D5052" s="8" t="s">
        <v>5937</v>
      </c>
      <c r="E5052" s="8" t="s">
        <v>5938</v>
      </c>
      <c r="F5052" s="8" t="s">
        <v>30</v>
      </c>
    </row>
    <row r="5053" spans="1:6" ht="72">
      <c r="A5053" s="8">
        <v>828</v>
      </c>
      <c r="B5053" s="8" t="s">
        <v>5876</v>
      </c>
      <c r="C5053" s="8">
        <v>2</v>
      </c>
      <c r="D5053" s="8" t="s">
        <v>5939</v>
      </c>
      <c r="E5053" s="8" t="s">
        <v>5940</v>
      </c>
      <c r="F5053" s="8" t="s">
        <v>5</v>
      </c>
    </row>
    <row r="5054" spans="1:6" ht="28.8">
      <c r="A5054" s="8">
        <v>1996</v>
      </c>
      <c r="B5054" s="8" t="s">
        <v>5876</v>
      </c>
      <c r="C5054" s="8">
        <v>2</v>
      </c>
      <c r="D5054" s="8" t="s">
        <v>5941</v>
      </c>
      <c r="E5054" s="8" t="s">
        <v>5942</v>
      </c>
      <c r="F5054" s="8" t="s">
        <v>30</v>
      </c>
    </row>
    <row r="5055" spans="1:6" ht="72">
      <c r="A5055" s="8">
        <v>828</v>
      </c>
      <c r="B5055" s="8" t="s">
        <v>5876</v>
      </c>
      <c r="C5055" s="8">
        <v>2</v>
      </c>
      <c r="D5055" s="8" t="s">
        <v>5939</v>
      </c>
      <c r="E5055" s="8" t="s">
        <v>5940</v>
      </c>
      <c r="F5055" s="8" t="s">
        <v>30</v>
      </c>
    </row>
    <row r="5056" spans="1:6" ht="230.4">
      <c r="A5056" s="8">
        <v>8526</v>
      </c>
      <c r="B5056" s="8" t="s">
        <v>5876</v>
      </c>
      <c r="C5056" s="8">
        <v>1</v>
      </c>
      <c r="D5056" s="8" t="s">
        <v>5890</v>
      </c>
      <c r="E5056" s="8" t="s">
        <v>5891</v>
      </c>
      <c r="F5056" s="8" t="s">
        <v>30</v>
      </c>
    </row>
    <row r="5057" spans="1:6" ht="57.6">
      <c r="A5057" s="8">
        <v>5865</v>
      </c>
      <c r="B5057" s="8" t="s">
        <v>5876</v>
      </c>
      <c r="C5057" s="8">
        <v>1</v>
      </c>
      <c r="D5057" s="8" t="s">
        <v>5943</v>
      </c>
      <c r="E5057" s="8" t="s">
        <v>5944</v>
      </c>
      <c r="F5057" s="8" t="s">
        <v>30</v>
      </c>
    </row>
    <row r="5058" spans="1:6" ht="43.2">
      <c r="A5058" s="8">
        <v>5881</v>
      </c>
      <c r="B5058" s="8" t="s">
        <v>5876</v>
      </c>
      <c r="C5058" s="8">
        <v>1</v>
      </c>
      <c r="D5058" s="8" t="s">
        <v>5923</v>
      </c>
      <c r="E5058" s="8" t="s">
        <v>5924</v>
      </c>
      <c r="F5058" s="8" t="s">
        <v>30</v>
      </c>
    </row>
    <row r="5059" spans="1:6" ht="28.8">
      <c r="A5059" s="8">
        <v>2190</v>
      </c>
      <c r="B5059" s="8" t="s">
        <v>5876</v>
      </c>
      <c r="C5059" s="8">
        <v>1</v>
      </c>
      <c r="D5059" s="8" t="s">
        <v>5945</v>
      </c>
      <c r="E5059" s="8" t="s">
        <v>5946</v>
      </c>
      <c r="F5059" s="8" t="s">
        <v>30</v>
      </c>
    </row>
    <row r="5060" spans="1:6" ht="86.4">
      <c r="A5060" s="8">
        <v>8529</v>
      </c>
      <c r="B5060" s="8" t="s">
        <v>5876</v>
      </c>
      <c r="C5060" s="8">
        <v>4</v>
      </c>
      <c r="D5060" s="8" t="s">
        <v>5885</v>
      </c>
      <c r="E5060" s="8" t="s">
        <v>5886</v>
      </c>
      <c r="F5060" s="8" t="s">
        <v>30</v>
      </c>
    </row>
    <row r="5061" spans="1:6" ht="57.6">
      <c r="A5061" s="8">
        <v>5842</v>
      </c>
      <c r="B5061" s="8" t="s">
        <v>5876</v>
      </c>
      <c r="C5061" s="8">
        <v>3</v>
      </c>
      <c r="D5061" s="8" t="s">
        <v>5877</v>
      </c>
      <c r="E5061" s="8" t="s">
        <v>5878</v>
      </c>
      <c r="F5061" s="8" t="s">
        <v>30</v>
      </c>
    </row>
    <row r="5062" spans="1:6">
      <c r="A5062" s="8">
        <v>7934</v>
      </c>
      <c r="B5062" s="8" t="s">
        <v>5947</v>
      </c>
      <c r="C5062" s="8">
        <v>5</v>
      </c>
      <c r="D5062" s="8" t="s">
        <v>5948</v>
      </c>
      <c r="E5062" s="8" t="s">
        <v>44</v>
      </c>
      <c r="F5062" s="8" t="s">
        <v>7</v>
      </c>
    </row>
    <row r="5063" spans="1:6">
      <c r="A5063" s="8">
        <v>3342</v>
      </c>
      <c r="B5063" s="8" t="s">
        <v>5947</v>
      </c>
      <c r="C5063" s="8">
        <v>5</v>
      </c>
      <c r="D5063" s="8" t="s">
        <v>5949</v>
      </c>
      <c r="E5063" s="8" t="s">
        <v>44</v>
      </c>
      <c r="F5063" s="8" t="s">
        <v>7</v>
      </c>
    </row>
    <row r="5064" spans="1:6">
      <c r="A5064" s="8">
        <v>999</v>
      </c>
      <c r="B5064" s="8" t="s">
        <v>5947</v>
      </c>
      <c r="C5064" s="8">
        <v>4</v>
      </c>
      <c r="D5064" s="8" t="s">
        <v>5950</v>
      </c>
      <c r="E5064" s="8" t="s">
        <v>44</v>
      </c>
      <c r="F5064" s="8" t="s">
        <v>7</v>
      </c>
    </row>
    <row r="5065" spans="1:6" ht="172.8">
      <c r="A5065" s="8">
        <v>6976</v>
      </c>
      <c r="B5065" s="8" t="s">
        <v>5947</v>
      </c>
      <c r="C5065" s="8">
        <v>1</v>
      </c>
      <c r="D5065" s="8" t="s">
        <v>5951</v>
      </c>
      <c r="E5065" s="8" t="s">
        <v>5952</v>
      </c>
      <c r="F5065" s="8" t="s">
        <v>7</v>
      </c>
    </row>
    <row r="5066" spans="1:6">
      <c r="A5066" s="8">
        <v>9390</v>
      </c>
      <c r="B5066" s="8" t="s">
        <v>5947</v>
      </c>
      <c r="C5066" s="8">
        <v>5</v>
      </c>
      <c r="D5066" s="8" t="s">
        <v>5953</v>
      </c>
      <c r="E5066" s="8" t="s">
        <v>44</v>
      </c>
      <c r="F5066" s="8" t="s">
        <v>7</v>
      </c>
    </row>
    <row r="5067" spans="1:6" ht="72">
      <c r="A5067" s="8">
        <v>7792</v>
      </c>
      <c r="B5067" s="8" t="s">
        <v>5947</v>
      </c>
      <c r="C5067" s="8">
        <v>3</v>
      </c>
      <c r="D5067" s="8" t="s">
        <v>5954</v>
      </c>
      <c r="E5067" s="8" t="s">
        <v>5955</v>
      </c>
      <c r="F5067" s="8" t="s">
        <v>14</v>
      </c>
    </row>
    <row r="5068" spans="1:6" ht="72">
      <c r="A5068" s="8">
        <v>1884</v>
      </c>
      <c r="B5068" s="8" t="s">
        <v>5947</v>
      </c>
      <c r="C5068" s="8">
        <v>5</v>
      </c>
      <c r="D5068" s="8" t="s">
        <v>5956</v>
      </c>
      <c r="E5068" s="8" t="s">
        <v>5957</v>
      </c>
      <c r="F5068" s="8" t="s">
        <v>14</v>
      </c>
    </row>
    <row r="5069" spans="1:6" ht="115.2">
      <c r="A5069" s="8">
        <v>7778</v>
      </c>
      <c r="B5069" s="8" t="s">
        <v>5947</v>
      </c>
      <c r="C5069" s="8">
        <v>5</v>
      </c>
      <c r="D5069" s="8" t="s">
        <v>5958</v>
      </c>
      <c r="E5069" s="8" t="s">
        <v>5959</v>
      </c>
      <c r="F5069" s="8" t="s">
        <v>14</v>
      </c>
    </row>
    <row r="5070" spans="1:6" ht="43.2">
      <c r="A5070" s="8">
        <v>863</v>
      </c>
      <c r="B5070" s="8" t="s">
        <v>5947</v>
      </c>
      <c r="C5070" s="8">
        <v>1</v>
      </c>
      <c r="D5070" s="8" t="s">
        <v>5960</v>
      </c>
      <c r="E5070" s="8" t="s">
        <v>5961</v>
      </c>
      <c r="F5070" s="8" t="s">
        <v>30</v>
      </c>
    </row>
    <row r="5071" spans="1:6">
      <c r="A5071" s="8">
        <v>3128</v>
      </c>
      <c r="B5071" s="8" t="s">
        <v>5947</v>
      </c>
      <c r="C5071" s="8">
        <v>5</v>
      </c>
      <c r="D5071" s="8" t="s">
        <v>5962</v>
      </c>
      <c r="E5071" s="8" t="s">
        <v>1147</v>
      </c>
      <c r="F5071" s="8" t="s">
        <v>14</v>
      </c>
    </row>
    <row r="5072" spans="1:6" ht="172.8">
      <c r="A5072" s="8">
        <v>6976</v>
      </c>
      <c r="B5072" s="8" t="s">
        <v>5947</v>
      </c>
      <c r="C5072" s="8">
        <v>1</v>
      </c>
      <c r="D5072" s="8" t="s">
        <v>5951</v>
      </c>
      <c r="E5072" s="8" t="s">
        <v>5952</v>
      </c>
      <c r="F5072" s="8" t="s">
        <v>14</v>
      </c>
    </row>
    <row r="5073" spans="1:6" ht="158.4">
      <c r="A5073" s="8">
        <v>8533</v>
      </c>
      <c r="B5073" s="8" t="s">
        <v>5947</v>
      </c>
      <c r="C5073" s="8">
        <v>1</v>
      </c>
      <c r="D5073" s="8" t="s">
        <v>5963</v>
      </c>
      <c r="E5073" s="8" t="s">
        <v>5964</v>
      </c>
      <c r="F5073" s="8" t="s">
        <v>14</v>
      </c>
    </row>
    <row r="5074" spans="1:6" ht="72">
      <c r="A5074" s="8">
        <v>6978</v>
      </c>
      <c r="B5074" s="8" t="s">
        <v>5947</v>
      </c>
      <c r="C5074" s="8">
        <v>3</v>
      </c>
      <c r="D5074" s="8" t="s">
        <v>5965</v>
      </c>
      <c r="E5074" s="8" t="s">
        <v>5966</v>
      </c>
      <c r="F5074" s="8" t="s">
        <v>14</v>
      </c>
    </row>
    <row r="5075" spans="1:6" ht="72">
      <c r="A5075" s="8">
        <v>5281</v>
      </c>
      <c r="B5075" s="8" t="s">
        <v>5947</v>
      </c>
      <c r="C5075" s="8">
        <v>1</v>
      </c>
      <c r="D5075" s="8" t="s">
        <v>5967</v>
      </c>
      <c r="E5075" s="8" t="s">
        <v>5968</v>
      </c>
      <c r="F5075" s="8" t="s">
        <v>14</v>
      </c>
    </row>
    <row r="5076" spans="1:6" ht="72">
      <c r="A5076" s="8">
        <v>1893</v>
      </c>
      <c r="B5076" s="8" t="s">
        <v>5947</v>
      </c>
      <c r="C5076" s="8">
        <v>4</v>
      </c>
      <c r="D5076" s="8" t="s">
        <v>5969</v>
      </c>
      <c r="E5076" s="8" t="s">
        <v>5970</v>
      </c>
      <c r="F5076" s="8" t="s">
        <v>14</v>
      </c>
    </row>
    <row r="5077" spans="1:6" ht="57.6">
      <c r="A5077" s="8">
        <v>851</v>
      </c>
      <c r="B5077" s="8" t="s">
        <v>5947</v>
      </c>
      <c r="C5077" s="8">
        <v>4</v>
      </c>
      <c r="D5077" s="8" t="s">
        <v>5971</v>
      </c>
      <c r="E5077" s="8" t="s">
        <v>5972</v>
      </c>
      <c r="F5077" s="8" t="s">
        <v>14</v>
      </c>
    </row>
    <row r="5078" spans="1:6" ht="144">
      <c r="A5078" s="8">
        <v>40</v>
      </c>
      <c r="B5078" s="8" t="s">
        <v>5947</v>
      </c>
      <c r="C5078" s="8">
        <v>1</v>
      </c>
      <c r="D5078" s="8" t="s">
        <v>5973</v>
      </c>
      <c r="E5078" s="8" t="s">
        <v>5974</v>
      </c>
      <c r="F5078" s="8" t="s">
        <v>14</v>
      </c>
    </row>
    <row r="5079" spans="1:6" ht="57.6">
      <c r="A5079" s="8">
        <v>3591</v>
      </c>
      <c r="B5079" s="8" t="s">
        <v>5947</v>
      </c>
      <c r="C5079" s="8">
        <v>5</v>
      </c>
      <c r="D5079" s="8" t="s">
        <v>5975</v>
      </c>
      <c r="E5079" s="8" t="s">
        <v>17</v>
      </c>
      <c r="F5079" s="8" t="s">
        <v>14</v>
      </c>
    </row>
    <row r="5080" spans="1:6" ht="43.2">
      <c r="A5080" s="8">
        <v>2096</v>
      </c>
      <c r="B5080" s="8" t="s">
        <v>5947</v>
      </c>
      <c r="C5080" s="8">
        <v>3</v>
      </c>
      <c r="D5080" s="8" t="s">
        <v>5976</v>
      </c>
      <c r="E5080" s="8" t="s">
        <v>5977</v>
      </c>
      <c r="F5080" s="8" t="s">
        <v>14</v>
      </c>
    </row>
    <row r="5081" spans="1:6" ht="100.8">
      <c r="A5081" s="8">
        <v>826</v>
      </c>
      <c r="B5081" s="8" t="s">
        <v>5947</v>
      </c>
      <c r="C5081" s="8">
        <v>2</v>
      </c>
      <c r="D5081" s="8" t="s">
        <v>5978</v>
      </c>
      <c r="E5081" s="8" t="s">
        <v>5979</v>
      </c>
      <c r="F5081" s="8" t="s">
        <v>14</v>
      </c>
    </row>
    <row r="5082" spans="1:6" ht="86.4">
      <c r="A5082" s="8">
        <v>6128</v>
      </c>
      <c r="B5082" s="8" t="s">
        <v>5947</v>
      </c>
      <c r="C5082" s="8">
        <v>5</v>
      </c>
      <c r="D5082" s="8" t="s">
        <v>5980</v>
      </c>
      <c r="E5082" s="8" t="s">
        <v>5981</v>
      </c>
      <c r="F5082" s="8" t="s">
        <v>14</v>
      </c>
    </row>
    <row r="5083" spans="1:6" ht="115.2">
      <c r="A5083" s="8">
        <v>9368</v>
      </c>
      <c r="B5083" s="8" t="s">
        <v>5947</v>
      </c>
      <c r="C5083" s="8">
        <v>4</v>
      </c>
      <c r="D5083" s="8" t="s">
        <v>5982</v>
      </c>
      <c r="E5083" s="8" t="s">
        <v>5983</v>
      </c>
      <c r="F5083" s="8" t="s">
        <v>14</v>
      </c>
    </row>
    <row r="5084" spans="1:6" ht="28.8">
      <c r="A5084" s="8">
        <v>5320</v>
      </c>
      <c r="B5084" s="8" t="s">
        <v>5947</v>
      </c>
      <c r="C5084" s="8">
        <v>3</v>
      </c>
      <c r="D5084" s="8" t="s">
        <v>5984</v>
      </c>
      <c r="E5084" s="8" t="s">
        <v>5985</v>
      </c>
      <c r="F5084" s="8" t="s">
        <v>14</v>
      </c>
    </row>
    <row r="5085" spans="1:6" ht="28.8">
      <c r="A5085" s="8">
        <v>6997</v>
      </c>
      <c r="B5085" s="8" t="s">
        <v>5947</v>
      </c>
      <c r="C5085" s="8">
        <v>3</v>
      </c>
      <c r="D5085" s="8" t="s">
        <v>5986</v>
      </c>
      <c r="E5085" s="8" t="s">
        <v>5987</v>
      </c>
      <c r="F5085" s="8" t="s">
        <v>14</v>
      </c>
    </row>
    <row r="5086" spans="1:6">
      <c r="A5086" s="8">
        <v>209</v>
      </c>
      <c r="B5086" s="8" t="s">
        <v>5947</v>
      </c>
      <c r="C5086" s="8">
        <v>4</v>
      </c>
      <c r="D5086" s="8" t="s">
        <v>5988</v>
      </c>
      <c r="E5086" s="8" t="s">
        <v>5989</v>
      </c>
      <c r="F5086" s="8" t="s">
        <v>30</v>
      </c>
    </row>
    <row r="5087" spans="1:6" ht="72">
      <c r="A5087" s="8">
        <v>5281</v>
      </c>
      <c r="B5087" s="8" t="s">
        <v>5947</v>
      </c>
      <c r="C5087" s="8">
        <v>1</v>
      </c>
      <c r="D5087" s="8" t="s">
        <v>5967</v>
      </c>
      <c r="E5087" s="8" t="s">
        <v>5968</v>
      </c>
      <c r="F5087" s="8" t="s">
        <v>38</v>
      </c>
    </row>
    <row r="5088" spans="1:6" ht="57.6">
      <c r="A5088" s="8">
        <v>8577</v>
      </c>
      <c r="B5088" s="8" t="s">
        <v>5947</v>
      </c>
      <c r="C5088" s="8">
        <v>1</v>
      </c>
      <c r="D5088" s="8" t="s">
        <v>5990</v>
      </c>
      <c r="E5088" s="8" t="s">
        <v>5991</v>
      </c>
      <c r="F5088" s="8" t="s">
        <v>30</v>
      </c>
    </row>
    <row r="5089" spans="1:6" ht="28.8">
      <c r="A5089" s="8">
        <v>4170</v>
      </c>
      <c r="B5089" s="8" t="s">
        <v>5947</v>
      </c>
      <c r="C5089" s="8">
        <v>2</v>
      </c>
      <c r="D5089" s="8" t="s">
        <v>5992</v>
      </c>
      <c r="E5089" s="8" t="s">
        <v>5993</v>
      </c>
      <c r="F5089" s="8" t="s">
        <v>30</v>
      </c>
    </row>
    <row r="5090" spans="1:6" ht="72">
      <c r="A5090" s="8">
        <v>7792</v>
      </c>
      <c r="B5090" s="8" t="s">
        <v>5947</v>
      </c>
      <c r="C5090" s="8">
        <v>3</v>
      </c>
      <c r="D5090" s="8" t="s">
        <v>5954</v>
      </c>
      <c r="E5090" s="8" t="s">
        <v>5955</v>
      </c>
      <c r="F5090" s="8" t="s">
        <v>30</v>
      </c>
    </row>
    <row r="5091" spans="1:6" ht="115.2">
      <c r="A5091" s="8">
        <v>7778</v>
      </c>
      <c r="B5091" s="8" t="s">
        <v>5947</v>
      </c>
      <c r="C5091" s="8">
        <v>5</v>
      </c>
      <c r="D5091" s="8" t="s">
        <v>5958</v>
      </c>
      <c r="E5091" s="8" t="s">
        <v>5959</v>
      </c>
      <c r="F5091" s="8" t="s">
        <v>30</v>
      </c>
    </row>
    <row r="5092" spans="1:6" ht="86.4">
      <c r="A5092" s="8">
        <v>6128</v>
      </c>
      <c r="B5092" s="8" t="s">
        <v>5947</v>
      </c>
      <c r="C5092" s="8">
        <v>5</v>
      </c>
      <c r="D5092" s="8" t="s">
        <v>5980</v>
      </c>
      <c r="E5092" s="8" t="s">
        <v>5981</v>
      </c>
      <c r="F5092" s="8" t="s">
        <v>30</v>
      </c>
    </row>
    <row r="5093" spans="1:6" ht="57.6">
      <c r="A5093" s="8">
        <v>1840</v>
      </c>
      <c r="B5093" s="8" t="s">
        <v>5947</v>
      </c>
      <c r="C5093" s="8">
        <v>4</v>
      </c>
      <c r="D5093" s="8" t="s">
        <v>5994</v>
      </c>
      <c r="E5093" s="8" t="s">
        <v>5995</v>
      </c>
      <c r="F5093" s="8" t="s">
        <v>30</v>
      </c>
    </row>
    <row r="5094" spans="1:6" ht="28.8">
      <c r="A5094" s="8">
        <v>5886</v>
      </c>
      <c r="B5094" s="8" t="s">
        <v>5947</v>
      </c>
      <c r="C5094" s="8">
        <v>4</v>
      </c>
      <c r="D5094" s="8" t="s">
        <v>5996</v>
      </c>
      <c r="E5094" s="8" t="s">
        <v>5997</v>
      </c>
      <c r="F5094" s="8" t="s">
        <v>30</v>
      </c>
    </row>
    <row r="5095" spans="1:6" ht="72">
      <c r="A5095" s="8">
        <v>2985</v>
      </c>
      <c r="B5095" s="8" t="s">
        <v>5947</v>
      </c>
      <c r="C5095" s="8">
        <v>4</v>
      </c>
      <c r="D5095" s="8" t="s">
        <v>5998</v>
      </c>
      <c r="E5095" s="8" t="s">
        <v>5999</v>
      </c>
      <c r="F5095" s="8" t="s">
        <v>30</v>
      </c>
    </row>
    <row r="5096" spans="1:6" ht="28.8">
      <c r="A5096" s="8">
        <v>2055</v>
      </c>
      <c r="B5096" s="8" t="s">
        <v>5947</v>
      </c>
      <c r="C5096" s="8">
        <v>5</v>
      </c>
      <c r="D5096" s="8" t="s">
        <v>6000</v>
      </c>
      <c r="E5096" s="8" t="s">
        <v>6001</v>
      </c>
      <c r="F5096" s="8" t="s">
        <v>30</v>
      </c>
    </row>
    <row r="5097" spans="1:6" ht="72">
      <c r="A5097" s="8">
        <v>1884</v>
      </c>
      <c r="B5097" s="8" t="s">
        <v>5947</v>
      </c>
      <c r="C5097" s="8">
        <v>5</v>
      </c>
      <c r="D5097" s="8" t="s">
        <v>5956</v>
      </c>
      <c r="E5097" s="8" t="s">
        <v>5957</v>
      </c>
      <c r="F5097" s="8" t="s">
        <v>30</v>
      </c>
    </row>
    <row r="5098" spans="1:6" ht="57.6">
      <c r="A5098" s="8">
        <v>7782</v>
      </c>
      <c r="B5098" s="8" t="s">
        <v>5947</v>
      </c>
      <c r="C5098" s="8">
        <v>1</v>
      </c>
      <c r="D5098" s="8" t="s">
        <v>6002</v>
      </c>
      <c r="E5098" s="8" t="s">
        <v>1960</v>
      </c>
      <c r="F5098" s="8" t="s">
        <v>30</v>
      </c>
    </row>
    <row r="5099" spans="1:6" ht="28.8">
      <c r="A5099" s="8">
        <v>8827</v>
      </c>
      <c r="B5099" s="8" t="s">
        <v>5947</v>
      </c>
      <c r="C5099" s="8">
        <v>2</v>
      </c>
      <c r="D5099" s="8" t="s">
        <v>6003</v>
      </c>
      <c r="E5099" s="8" t="s">
        <v>1973</v>
      </c>
      <c r="F5099" s="8" t="s">
        <v>30</v>
      </c>
    </row>
    <row r="5100" spans="1:6" ht="28.8">
      <c r="A5100" s="8">
        <v>6692</v>
      </c>
      <c r="B5100" s="8" t="s">
        <v>5947</v>
      </c>
      <c r="C5100" s="8">
        <v>4</v>
      </c>
      <c r="D5100" s="8" t="s">
        <v>6004</v>
      </c>
      <c r="E5100" s="8" t="s">
        <v>4306</v>
      </c>
      <c r="F5100" s="8" t="s">
        <v>30</v>
      </c>
    </row>
    <row r="5101" spans="1:6" ht="129.6">
      <c r="A5101" s="8">
        <v>8477</v>
      </c>
      <c r="B5101" s="8" t="s">
        <v>5947</v>
      </c>
      <c r="C5101" s="8">
        <v>1</v>
      </c>
      <c r="D5101" s="8" t="s">
        <v>6005</v>
      </c>
      <c r="E5101" s="8" t="s">
        <v>6006</v>
      </c>
      <c r="F5101" s="8" t="s">
        <v>30</v>
      </c>
    </row>
    <row r="5102" spans="1:6" ht="28.8">
      <c r="A5102" s="8">
        <v>6997</v>
      </c>
      <c r="B5102" s="8" t="s">
        <v>5947</v>
      </c>
      <c r="C5102" s="8">
        <v>3</v>
      </c>
      <c r="D5102" s="8" t="s">
        <v>5986</v>
      </c>
      <c r="E5102" s="8" t="s">
        <v>5987</v>
      </c>
      <c r="F5102" s="8" t="s">
        <v>30</v>
      </c>
    </row>
    <row r="5103" spans="1:6" ht="144">
      <c r="A5103" s="8">
        <v>40</v>
      </c>
      <c r="B5103" s="8" t="s">
        <v>5947</v>
      </c>
      <c r="C5103" s="8">
        <v>1</v>
      </c>
      <c r="D5103" s="8" t="s">
        <v>5973</v>
      </c>
      <c r="E5103" s="8" t="s">
        <v>5974</v>
      </c>
      <c r="F5103" s="8" t="s">
        <v>30</v>
      </c>
    </row>
    <row r="5104" spans="1:6" ht="115.2">
      <c r="A5104" s="8">
        <v>1874</v>
      </c>
      <c r="B5104" s="8" t="s">
        <v>5947</v>
      </c>
      <c r="C5104" s="8">
        <v>4</v>
      </c>
      <c r="D5104" s="8" t="s">
        <v>6007</v>
      </c>
      <c r="E5104" s="8" t="s">
        <v>6008</v>
      </c>
      <c r="F5104" s="8" t="s">
        <v>30</v>
      </c>
    </row>
    <row r="5105" spans="1:6" ht="129.6">
      <c r="A5105" s="8">
        <v>32</v>
      </c>
      <c r="B5105" s="8" t="s">
        <v>5947</v>
      </c>
      <c r="C5105" s="8">
        <v>2</v>
      </c>
      <c r="D5105" s="8" t="s">
        <v>287</v>
      </c>
      <c r="E5105" s="8" t="s">
        <v>6009</v>
      </c>
      <c r="F5105" s="8" t="s">
        <v>30</v>
      </c>
    </row>
    <row r="5106" spans="1:6" ht="43.2">
      <c r="A5106" s="8">
        <v>2096</v>
      </c>
      <c r="B5106" s="8" t="s">
        <v>5947</v>
      </c>
      <c r="C5106" s="8">
        <v>3</v>
      </c>
      <c r="D5106" s="8" t="s">
        <v>5976</v>
      </c>
      <c r="E5106" s="8" t="s">
        <v>5977</v>
      </c>
      <c r="F5106" s="8" t="s">
        <v>30</v>
      </c>
    </row>
    <row r="5107" spans="1:6" ht="57.6">
      <c r="A5107" s="8">
        <v>1941</v>
      </c>
      <c r="B5107" s="8" t="s">
        <v>5947</v>
      </c>
      <c r="C5107" s="8">
        <v>5</v>
      </c>
      <c r="D5107" s="8" t="s">
        <v>6010</v>
      </c>
      <c r="E5107" s="8" t="s">
        <v>633</v>
      </c>
      <c r="F5107" s="8" t="s">
        <v>30</v>
      </c>
    </row>
    <row r="5108" spans="1:6" ht="57.6">
      <c r="A5108" s="8">
        <v>9362</v>
      </c>
      <c r="B5108" s="8" t="s">
        <v>5947</v>
      </c>
      <c r="C5108" s="8">
        <v>1</v>
      </c>
      <c r="D5108" s="8" t="s">
        <v>6011</v>
      </c>
      <c r="E5108" s="8" t="s">
        <v>6012</v>
      </c>
      <c r="F5108" s="8" t="s">
        <v>30</v>
      </c>
    </row>
    <row r="5109" spans="1:6" ht="72">
      <c r="A5109" s="8">
        <v>3586</v>
      </c>
      <c r="B5109" s="8" t="s">
        <v>5947</v>
      </c>
      <c r="C5109" s="8">
        <v>3</v>
      </c>
      <c r="D5109" s="8" t="s">
        <v>6013</v>
      </c>
      <c r="E5109" s="8" t="s">
        <v>6014</v>
      </c>
      <c r="F5109" s="8" t="s">
        <v>30</v>
      </c>
    </row>
    <row r="5110" spans="1:6" ht="28.8">
      <c r="A5110" s="8">
        <v>1932</v>
      </c>
      <c r="B5110" s="8" t="s">
        <v>5947</v>
      </c>
      <c r="C5110" s="8">
        <v>1</v>
      </c>
      <c r="D5110" s="8" t="s">
        <v>6015</v>
      </c>
      <c r="E5110" s="8" t="s">
        <v>6016</v>
      </c>
      <c r="F5110" s="8" t="s">
        <v>30</v>
      </c>
    </row>
    <row r="5111" spans="1:6" ht="28.8">
      <c r="A5111" s="8">
        <v>3582</v>
      </c>
      <c r="B5111" s="8" t="s">
        <v>5947</v>
      </c>
      <c r="C5111" s="8">
        <v>5</v>
      </c>
      <c r="D5111" s="8" t="s">
        <v>6017</v>
      </c>
      <c r="E5111" s="8" t="s">
        <v>6018</v>
      </c>
      <c r="F5111" s="8" t="s">
        <v>30</v>
      </c>
    </row>
    <row r="5112" spans="1:6" ht="28.8">
      <c r="A5112" s="8">
        <v>4166</v>
      </c>
      <c r="B5112" s="8" t="s">
        <v>5947</v>
      </c>
      <c r="C5112" s="8">
        <v>1</v>
      </c>
      <c r="D5112" s="8" t="s">
        <v>6019</v>
      </c>
      <c r="E5112" s="8" t="s">
        <v>6020</v>
      </c>
      <c r="F5112" s="8" t="s">
        <v>30</v>
      </c>
    </row>
    <row r="5113" spans="1:6" ht="57.6">
      <c r="A5113" s="8">
        <v>851</v>
      </c>
      <c r="B5113" s="8" t="s">
        <v>5947</v>
      </c>
      <c r="C5113" s="8">
        <v>4</v>
      </c>
      <c r="D5113" s="8" t="s">
        <v>5971</v>
      </c>
      <c r="E5113" s="8" t="s">
        <v>5972</v>
      </c>
      <c r="F5113" s="8" t="s">
        <v>30</v>
      </c>
    </row>
    <row r="5114" spans="1:6" ht="72">
      <c r="A5114" s="8">
        <v>6978</v>
      </c>
      <c r="B5114" s="8" t="s">
        <v>5947</v>
      </c>
      <c r="C5114" s="8">
        <v>3</v>
      </c>
      <c r="D5114" s="8" t="s">
        <v>5965</v>
      </c>
      <c r="E5114" s="8" t="s">
        <v>5966</v>
      </c>
      <c r="F5114" s="8" t="s">
        <v>30</v>
      </c>
    </row>
    <row r="5115" spans="1:6" ht="172.8">
      <c r="A5115" s="8">
        <v>6976</v>
      </c>
      <c r="B5115" s="8" t="s">
        <v>5947</v>
      </c>
      <c r="C5115" s="8">
        <v>1</v>
      </c>
      <c r="D5115" s="8" t="s">
        <v>5951</v>
      </c>
      <c r="E5115" s="8" t="s">
        <v>5952</v>
      </c>
      <c r="F5115" s="8" t="s">
        <v>30</v>
      </c>
    </row>
    <row r="5116" spans="1:6" ht="43.2">
      <c r="A5116" s="8">
        <v>7018</v>
      </c>
      <c r="B5116" s="8" t="s">
        <v>5947</v>
      </c>
      <c r="C5116" s="8">
        <v>1</v>
      </c>
      <c r="D5116" s="8" t="s">
        <v>6021</v>
      </c>
      <c r="E5116" s="8" t="s">
        <v>6022</v>
      </c>
      <c r="F5116" s="8" t="s">
        <v>30</v>
      </c>
    </row>
    <row r="5117" spans="1:6" ht="158.4">
      <c r="A5117" s="8">
        <v>8533</v>
      </c>
      <c r="B5117" s="8" t="s">
        <v>5947</v>
      </c>
      <c r="C5117" s="8">
        <v>1</v>
      </c>
      <c r="D5117" s="8" t="s">
        <v>5963</v>
      </c>
      <c r="E5117" s="8" t="s">
        <v>5964</v>
      </c>
      <c r="F5117" s="8" t="s">
        <v>30</v>
      </c>
    </row>
    <row r="5118" spans="1:6" ht="86.4">
      <c r="A5118" s="8">
        <v>1879</v>
      </c>
      <c r="B5118" s="8" t="s">
        <v>5947</v>
      </c>
      <c r="C5118" s="8">
        <v>1</v>
      </c>
      <c r="D5118" s="8" t="s">
        <v>6023</v>
      </c>
      <c r="E5118" s="8" t="s">
        <v>6024</v>
      </c>
      <c r="F5118" s="8" t="s">
        <v>30</v>
      </c>
    </row>
    <row r="5119" spans="1:6" ht="57.6">
      <c r="A5119" s="8">
        <v>6203</v>
      </c>
      <c r="B5119" s="8" t="s">
        <v>5947</v>
      </c>
      <c r="C5119" s="8">
        <v>4</v>
      </c>
      <c r="D5119" s="8" t="s">
        <v>6025</v>
      </c>
      <c r="E5119" s="8" t="s">
        <v>6026</v>
      </c>
      <c r="F5119" s="8" t="s">
        <v>30</v>
      </c>
    </row>
    <row r="5120" spans="1:6">
      <c r="A5120" s="8">
        <v>4738</v>
      </c>
      <c r="B5120" s="8" t="s">
        <v>5947</v>
      </c>
      <c r="C5120" s="8">
        <v>2</v>
      </c>
      <c r="D5120" s="8" t="s">
        <v>6027</v>
      </c>
      <c r="E5120" s="8" t="s">
        <v>12</v>
      </c>
      <c r="F5120" s="8" t="s">
        <v>30</v>
      </c>
    </row>
    <row r="5121" spans="1:6" ht="115.2">
      <c r="A5121" s="8">
        <v>9368</v>
      </c>
      <c r="B5121" s="8" t="s">
        <v>5947</v>
      </c>
      <c r="C5121" s="8">
        <v>4</v>
      </c>
      <c r="D5121" s="8" t="s">
        <v>5982</v>
      </c>
      <c r="E5121" s="8" t="s">
        <v>5983</v>
      </c>
      <c r="F5121" s="8" t="s">
        <v>37</v>
      </c>
    </row>
    <row r="5122" spans="1:6" ht="28.8">
      <c r="A5122" s="8">
        <v>6692</v>
      </c>
      <c r="B5122" s="8" t="s">
        <v>5947</v>
      </c>
      <c r="C5122" s="8">
        <v>4</v>
      </c>
      <c r="D5122" s="8" t="s">
        <v>6004</v>
      </c>
      <c r="E5122" s="8" t="s">
        <v>4306</v>
      </c>
      <c r="F5122" s="8" t="s">
        <v>7</v>
      </c>
    </row>
    <row r="5123" spans="1:6" ht="72">
      <c r="A5123" s="8">
        <v>6978</v>
      </c>
      <c r="B5123" s="8" t="s">
        <v>5947</v>
      </c>
      <c r="C5123" s="8">
        <v>3</v>
      </c>
      <c r="D5123" s="8" t="s">
        <v>5965</v>
      </c>
      <c r="E5123" s="8" t="s">
        <v>5966</v>
      </c>
      <c r="F5123" s="8" t="s">
        <v>7</v>
      </c>
    </row>
    <row r="5124" spans="1:6" ht="72">
      <c r="A5124" s="8">
        <v>1884</v>
      </c>
      <c r="B5124" s="8" t="s">
        <v>5947</v>
      </c>
      <c r="C5124" s="8">
        <v>5</v>
      </c>
      <c r="D5124" s="8" t="s">
        <v>5956</v>
      </c>
      <c r="E5124" s="8" t="s">
        <v>5957</v>
      </c>
      <c r="F5124" s="8" t="s">
        <v>7</v>
      </c>
    </row>
    <row r="5125" spans="1:6" ht="86.4">
      <c r="A5125" s="8">
        <v>1879</v>
      </c>
      <c r="B5125" s="8" t="s">
        <v>5947</v>
      </c>
      <c r="C5125" s="8">
        <v>1</v>
      </c>
      <c r="D5125" s="8" t="s">
        <v>6023</v>
      </c>
      <c r="E5125" s="8" t="s">
        <v>6024</v>
      </c>
      <c r="F5125" s="8" t="s">
        <v>7</v>
      </c>
    </row>
    <row r="5126" spans="1:6" ht="28.8">
      <c r="A5126" s="8">
        <v>2055</v>
      </c>
      <c r="B5126" s="8" t="s">
        <v>5947</v>
      </c>
      <c r="C5126" s="8">
        <v>5</v>
      </c>
      <c r="D5126" s="8" t="s">
        <v>6000</v>
      </c>
      <c r="E5126" s="8" t="s">
        <v>6001</v>
      </c>
      <c r="F5126" s="8" t="s">
        <v>7</v>
      </c>
    </row>
    <row r="5127" spans="1:6" ht="115.2">
      <c r="A5127" s="8">
        <v>1874</v>
      </c>
      <c r="B5127" s="8" t="s">
        <v>5947</v>
      </c>
      <c r="C5127" s="8">
        <v>4</v>
      </c>
      <c r="D5127" s="8" t="s">
        <v>6007</v>
      </c>
      <c r="E5127" s="8" t="s">
        <v>6008</v>
      </c>
      <c r="F5127" s="8" t="s">
        <v>7</v>
      </c>
    </row>
    <row r="5128" spans="1:6" ht="28.8">
      <c r="A5128" s="8">
        <v>4170</v>
      </c>
      <c r="B5128" s="8" t="s">
        <v>5947</v>
      </c>
      <c r="C5128" s="8">
        <v>2</v>
      </c>
      <c r="D5128" s="8" t="s">
        <v>5992</v>
      </c>
      <c r="E5128" s="8" t="s">
        <v>5993</v>
      </c>
      <c r="F5128" s="8" t="s">
        <v>7</v>
      </c>
    </row>
    <row r="5129" spans="1:6" ht="43.2">
      <c r="A5129" s="8">
        <v>863</v>
      </c>
      <c r="B5129" s="8" t="s">
        <v>5947</v>
      </c>
      <c r="C5129" s="8">
        <v>1</v>
      </c>
      <c r="D5129" s="8" t="s">
        <v>5960</v>
      </c>
      <c r="E5129" s="8" t="s">
        <v>5961</v>
      </c>
      <c r="F5129" s="8" t="s">
        <v>7</v>
      </c>
    </row>
    <row r="5130" spans="1:6" ht="129.6">
      <c r="A5130" s="8">
        <v>32</v>
      </c>
      <c r="B5130" s="8" t="s">
        <v>5947</v>
      </c>
      <c r="C5130" s="8">
        <v>2</v>
      </c>
      <c r="D5130" s="8" t="s">
        <v>287</v>
      </c>
      <c r="E5130" s="8" t="s">
        <v>6009</v>
      </c>
      <c r="F5130" s="8" t="s">
        <v>7</v>
      </c>
    </row>
    <row r="5131" spans="1:6">
      <c r="A5131" s="8">
        <v>4787</v>
      </c>
      <c r="B5131" s="8" t="s">
        <v>5947</v>
      </c>
      <c r="C5131" s="8">
        <v>2</v>
      </c>
      <c r="D5131" s="8" t="s">
        <v>6028</v>
      </c>
      <c r="E5131" s="8" t="s">
        <v>641</v>
      </c>
      <c r="F5131" s="8" t="s">
        <v>7</v>
      </c>
    </row>
    <row r="5132" spans="1:6" ht="100.8">
      <c r="A5132" s="8">
        <v>826</v>
      </c>
      <c r="B5132" s="8" t="s">
        <v>5947</v>
      </c>
      <c r="C5132" s="8">
        <v>2</v>
      </c>
      <c r="D5132" s="8" t="s">
        <v>5978</v>
      </c>
      <c r="E5132" s="8" t="s">
        <v>5979</v>
      </c>
      <c r="F5132" s="8" t="s">
        <v>37</v>
      </c>
    </row>
    <row r="5133" spans="1:6">
      <c r="A5133" s="8">
        <v>6069</v>
      </c>
      <c r="B5133" s="8" t="s">
        <v>5947</v>
      </c>
      <c r="C5133" s="8">
        <v>1</v>
      </c>
      <c r="D5133" s="8" t="s">
        <v>6029</v>
      </c>
      <c r="E5133" s="8" t="s">
        <v>641</v>
      </c>
      <c r="F5133" s="8" t="s">
        <v>7</v>
      </c>
    </row>
    <row r="5134" spans="1:6" ht="86.4">
      <c r="A5134" s="8">
        <v>8527</v>
      </c>
      <c r="B5134" s="8" t="s">
        <v>5947</v>
      </c>
      <c r="C5134" s="8">
        <v>2</v>
      </c>
      <c r="D5134" s="8" t="s">
        <v>6030</v>
      </c>
      <c r="E5134" s="8" t="s">
        <v>6031</v>
      </c>
      <c r="F5134" s="8" t="s">
        <v>7</v>
      </c>
    </row>
    <row r="5135" spans="1:6" ht="72">
      <c r="A5135" s="8">
        <v>2985</v>
      </c>
      <c r="B5135" s="8" t="s">
        <v>5947</v>
      </c>
      <c r="C5135" s="8">
        <v>4</v>
      </c>
      <c r="D5135" s="8" t="s">
        <v>5998</v>
      </c>
      <c r="E5135" s="8" t="s">
        <v>5999</v>
      </c>
      <c r="F5135" s="8" t="s">
        <v>38</v>
      </c>
    </row>
    <row r="5136" spans="1:6" ht="28.8">
      <c r="A5136" s="8">
        <v>3120</v>
      </c>
      <c r="B5136" s="8" t="s">
        <v>5947</v>
      </c>
      <c r="C5136" s="8">
        <v>5</v>
      </c>
      <c r="D5136" s="8" t="s">
        <v>6032</v>
      </c>
      <c r="E5136" s="8" t="s">
        <v>6033</v>
      </c>
      <c r="F5136" s="8" t="s">
        <v>30</v>
      </c>
    </row>
    <row r="5137" spans="1:6" ht="28.8">
      <c r="A5137" s="8">
        <v>5320</v>
      </c>
      <c r="B5137" s="8" t="s">
        <v>5947</v>
      </c>
      <c r="C5137" s="8">
        <v>3</v>
      </c>
      <c r="D5137" s="8" t="s">
        <v>5984</v>
      </c>
      <c r="E5137" s="8" t="s">
        <v>5985</v>
      </c>
      <c r="F5137" s="8" t="s">
        <v>38</v>
      </c>
    </row>
    <row r="5138" spans="1:6" ht="28.8">
      <c r="A5138" s="8">
        <v>3120</v>
      </c>
      <c r="B5138" s="8" t="s">
        <v>5947</v>
      </c>
      <c r="C5138" s="8">
        <v>5</v>
      </c>
      <c r="D5138" s="8" t="s">
        <v>6032</v>
      </c>
      <c r="E5138" s="8" t="s">
        <v>6033</v>
      </c>
      <c r="F5138" s="8" t="s">
        <v>38</v>
      </c>
    </row>
    <row r="5139" spans="1:6" ht="43.2">
      <c r="A5139" s="8">
        <v>2096</v>
      </c>
      <c r="B5139" s="8" t="s">
        <v>5947</v>
      </c>
      <c r="C5139" s="8">
        <v>3</v>
      </c>
      <c r="D5139" s="8" t="s">
        <v>5976</v>
      </c>
      <c r="E5139" s="8" t="s">
        <v>5977</v>
      </c>
      <c r="F5139" s="8" t="s">
        <v>38</v>
      </c>
    </row>
    <row r="5140" spans="1:6" ht="86.4">
      <c r="A5140" s="8">
        <v>6128</v>
      </c>
      <c r="B5140" s="8" t="s">
        <v>5947</v>
      </c>
      <c r="C5140" s="8">
        <v>5</v>
      </c>
      <c r="D5140" s="8" t="s">
        <v>5980</v>
      </c>
      <c r="E5140" s="8" t="s">
        <v>5981</v>
      </c>
      <c r="F5140" s="8" t="s">
        <v>5</v>
      </c>
    </row>
    <row r="5141" spans="1:6" ht="28.8">
      <c r="A5141" s="8">
        <v>8885</v>
      </c>
      <c r="B5141" s="8" t="s">
        <v>5947</v>
      </c>
      <c r="C5141" s="8">
        <v>1</v>
      </c>
      <c r="D5141" s="8" t="s">
        <v>6034</v>
      </c>
      <c r="E5141" s="8" t="s">
        <v>476</v>
      </c>
      <c r="F5141" s="8" t="s">
        <v>38</v>
      </c>
    </row>
    <row r="5142" spans="1:6" ht="57.6">
      <c r="A5142" s="8">
        <v>3583</v>
      </c>
      <c r="B5142" s="8" t="s">
        <v>5947</v>
      </c>
      <c r="C5142" s="8">
        <v>1</v>
      </c>
      <c r="D5142" s="8" t="s">
        <v>6035</v>
      </c>
      <c r="E5142" s="8" t="s">
        <v>476</v>
      </c>
      <c r="F5142" s="8" t="s">
        <v>38</v>
      </c>
    </row>
    <row r="5143" spans="1:6" ht="57.6">
      <c r="A5143" s="8">
        <v>8577</v>
      </c>
      <c r="B5143" s="8" t="s">
        <v>5947</v>
      </c>
      <c r="C5143" s="8">
        <v>1</v>
      </c>
      <c r="D5143" s="8" t="s">
        <v>5990</v>
      </c>
      <c r="E5143" s="8" t="s">
        <v>5991</v>
      </c>
      <c r="F5143" s="8" t="s">
        <v>7</v>
      </c>
    </row>
    <row r="5144" spans="1:6" ht="72">
      <c r="A5144" s="8">
        <v>1893</v>
      </c>
      <c r="B5144" s="8" t="s">
        <v>5947</v>
      </c>
      <c r="C5144" s="8">
        <v>4</v>
      </c>
      <c r="D5144" s="8" t="s">
        <v>5969</v>
      </c>
      <c r="E5144" s="8" t="s">
        <v>5970</v>
      </c>
      <c r="F5144" s="8" t="s">
        <v>38</v>
      </c>
    </row>
    <row r="5145" spans="1:6" ht="43.2">
      <c r="A5145" s="8">
        <v>8594</v>
      </c>
      <c r="B5145" s="8" t="s">
        <v>6036</v>
      </c>
      <c r="C5145" s="8">
        <v>2</v>
      </c>
      <c r="D5145" s="8" t="s">
        <v>6037</v>
      </c>
      <c r="E5145" s="8" t="s">
        <v>6038</v>
      </c>
      <c r="F5145" s="8" t="s">
        <v>14</v>
      </c>
    </row>
    <row r="5146" spans="1:6" ht="57.6">
      <c r="A5146" s="8">
        <v>24</v>
      </c>
      <c r="B5146" s="8" t="s">
        <v>6036</v>
      </c>
      <c r="C5146" s="8">
        <v>1</v>
      </c>
      <c r="D5146" s="8" t="s">
        <v>288</v>
      </c>
      <c r="E5146" s="8" t="s">
        <v>11</v>
      </c>
      <c r="F5146" s="8" t="s">
        <v>14</v>
      </c>
    </row>
    <row r="5147" spans="1:6" ht="144">
      <c r="A5147" s="8">
        <v>8588</v>
      </c>
      <c r="B5147" s="8" t="s">
        <v>6036</v>
      </c>
      <c r="C5147" s="8">
        <v>1</v>
      </c>
      <c r="D5147" s="8" t="s">
        <v>6039</v>
      </c>
      <c r="E5147" s="8" t="s">
        <v>6040</v>
      </c>
      <c r="F5147" s="8" t="s">
        <v>14</v>
      </c>
    </row>
    <row r="5148" spans="1:6" ht="57.6">
      <c r="A5148" s="8">
        <v>8579</v>
      </c>
      <c r="B5148" s="8" t="s">
        <v>6036</v>
      </c>
      <c r="C5148" s="8">
        <v>4</v>
      </c>
      <c r="D5148" s="8" t="s">
        <v>6041</v>
      </c>
      <c r="E5148" s="8" t="s">
        <v>3028</v>
      </c>
      <c r="F5148" s="8" t="s">
        <v>14</v>
      </c>
    </row>
    <row r="5149" spans="1:6" ht="57.6">
      <c r="A5149" s="8">
        <v>8558</v>
      </c>
      <c r="B5149" s="8" t="s">
        <v>6036</v>
      </c>
      <c r="C5149" s="8">
        <v>5</v>
      </c>
      <c r="D5149" s="8" t="s">
        <v>6042</v>
      </c>
      <c r="E5149" s="8" t="s">
        <v>6043</v>
      </c>
      <c r="F5149" s="8" t="s">
        <v>14</v>
      </c>
    </row>
    <row r="5150" spans="1:6" ht="43.2">
      <c r="A5150" s="8">
        <v>5302</v>
      </c>
      <c r="B5150" s="8" t="s">
        <v>6036</v>
      </c>
      <c r="C5150" s="8">
        <v>2</v>
      </c>
      <c r="D5150" s="8" t="s">
        <v>6044</v>
      </c>
      <c r="E5150" s="8" t="s">
        <v>6045</v>
      </c>
      <c r="F5150" s="8" t="s">
        <v>14</v>
      </c>
    </row>
    <row r="5151" spans="1:6" ht="72">
      <c r="A5151" s="8">
        <v>8535</v>
      </c>
      <c r="B5151" s="8" t="s">
        <v>6036</v>
      </c>
      <c r="C5151" s="8">
        <v>1</v>
      </c>
      <c r="D5151" s="8" t="s">
        <v>6046</v>
      </c>
      <c r="E5151" s="8" t="s">
        <v>6047</v>
      </c>
      <c r="F5151" s="8" t="s">
        <v>14</v>
      </c>
    </row>
    <row r="5152" spans="1:6" ht="43.2">
      <c r="A5152" s="8">
        <v>5972</v>
      </c>
      <c r="B5152" s="8" t="s">
        <v>6036</v>
      </c>
      <c r="C5152" s="8">
        <v>3</v>
      </c>
      <c r="D5152" s="8" t="s">
        <v>6048</v>
      </c>
      <c r="E5152" s="8" t="s">
        <v>6049</v>
      </c>
      <c r="F5152" s="8" t="s">
        <v>14</v>
      </c>
    </row>
    <row r="5153" spans="1:6" ht="28.8">
      <c r="A5153" s="8">
        <v>8817</v>
      </c>
      <c r="B5153" s="8" t="s">
        <v>6036</v>
      </c>
      <c r="C5153" s="8">
        <v>1</v>
      </c>
      <c r="D5153" s="8" t="s">
        <v>6050</v>
      </c>
      <c r="E5153" s="8" t="s">
        <v>6051</v>
      </c>
      <c r="F5153" s="8" t="s">
        <v>14</v>
      </c>
    </row>
    <row r="5154" spans="1:6" ht="43.2">
      <c r="A5154" s="8">
        <v>6993</v>
      </c>
      <c r="B5154" s="8" t="s">
        <v>6036</v>
      </c>
      <c r="C5154" s="8">
        <v>2</v>
      </c>
      <c r="D5154" s="8" t="s">
        <v>6052</v>
      </c>
      <c r="E5154" s="8" t="s">
        <v>6053</v>
      </c>
      <c r="F5154" s="8" t="s">
        <v>14</v>
      </c>
    </row>
    <row r="5155" spans="1:6" ht="57.6">
      <c r="A5155" s="8">
        <v>8634</v>
      </c>
      <c r="B5155" s="8" t="s">
        <v>6036</v>
      </c>
      <c r="C5155" s="8">
        <v>4</v>
      </c>
      <c r="D5155" s="8" t="s">
        <v>6054</v>
      </c>
      <c r="E5155" s="8" t="s">
        <v>6055</v>
      </c>
      <c r="F5155" s="8" t="s">
        <v>14</v>
      </c>
    </row>
    <row r="5156" spans="1:6" ht="28.8">
      <c r="A5156" s="8">
        <v>145</v>
      </c>
      <c r="B5156" s="8" t="s">
        <v>6036</v>
      </c>
      <c r="C5156" s="8">
        <v>1</v>
      </c>
      <c r="D5156" s="8" t="s">
        <v>6056</v>
      </c>
      <c r="E5156" s="8" t="s">
        <v>3221</v>
      </c>
      <c r="F5156" s="8" t="s">
        <v>14</v>
      </c>
    </row>
    <row r="5157" spans="1:6" ht="43.2">
      <c r="A5157" s="8">
        <v>2987</v>
      </c>
      <c r="B5157" s="8" t="s">
        <v>6036</v>
      </c>
      <c r="C5157" s="8">
        <v>4</v>
      </c>
      <c r="D5157" s="8" t="s">
        <v>6057</v>
      </c>
      <c r="E5157" s="8" t="s">
        <v>6058</v>
      </c>
      <c r="F5157" s="8" t="s">
        <v>14</v>
      </c>
    </row>
    <row r="5158" spans="1:6">
      <c r="A5158" s="8">
        <v>906</v>
      </c>
      <c r="B5158" s="8" t="s">
        <v>6036</v>
      </c>
      <c r="C5158" s="8">
        <v>5</v>
      </c>
      <c r="D5158" s="8" t="s">
        <v>6059</v>
      </c>
      <c r="E5158" s="8" t="s">
        <v>1134</v>
      </c>
      <c r="F5158" s="8" t="s">
        <v>14</v>
      </c>
    </row>
    <row r="5159" spans="1:6" ht="28.8">
      <c r="A5159" s="8">
        <v>7074</v>
      </c>
      <c r="B5159" s="8" t="s">
        <v>6036</v>
      </c>
      <c r="C5159" s="8">
        <v>2</v>
      </c>
      <c r="D5159" s="8" t="s">
        <v>6060</v>
      </c>
      <c r="E5159" s="8" t="s">
        <v>6061</v>
      </c>
      <c r="F5159" s="8" t="s">
        <v>14</v>
      </c>
    </row>
    <row r="5160" spans="1:6" ht="100.8">
      <c r="A5160" s="8">
        <v>6972</v>
      </c>
      <c r="B5160" s="8" t="s">
        <v>6036</v>
      </c>
      <c r="C5160" s="8">
        <v>1</v>
      </c>
      <c r="D5160" s="8" t="s">
        <v>6062</v>
      </c>
      <c r="E5160" s="8" t="s">
        <v>6063</v>
      </c>
      <c r="F5160" s="8" t="s">
        <v>30</v>
      </c>
    </row>
    <row r="5161" spans="1:6" ht="28.8">
      <c r="A5161" s="8">
        <v>5895</v>
      </c>
      <c r="B5161" s="8" t="s">
        <v>6036</v>
      </c>
      <c r="C5161" s="8">
        <v>4</v>
      </c>
      <c r="D5161" s="8" t="s">
        <v>6064</v>
      </c>
      <c r="E5161" s="8" t="s">
        <v>6065</v>
      </c>
      <c r="F5161" s="8" t="s">
        <v>30</v>
      </c>
    </row>
    <row r="5162" spans="1:6" ht="43.2">
      <c r="A5162" s="8">
        <v>852</v>
      </c>
      <c r="B5162" s="8" t="s">
        <v>6036</v>
      </c>
      <c r="C5162" s="8">
        <v>1</v>
      </c>
      <c r="D5162" s="8" t="s">
        <v>6066</v>
      </c>
      <c r="E5162" s="8" t="s">
        <v>6067</v>
      </c>
      <c r="F5162" s="8" t="s">
        <v>30</v>
      </c>
    </row>
    <row r="5163" spans="1:6" ht="57.6">
      <c r="A5163" s="8">
        <v>5869</v>
      </c>
      <c r="B5163" s="8" t="s">
        <v>6036</v>
      </c>
      <c r="C5163" s="8">
        <v>2</v>
      </c>
      <c r="D5163" s="8" t="s">
        <v>6068</v>
      </c>
      <c r="E5163" s="8" t="s">
        <v>6069</v>
      </c>
      <c r="F5163" s="8" t="s">
        <v>14</v>
      </c>
    </row>
    <row r="5164" spans="1:6" ht="43.2">
      <c r="A5164" s="8">
        <v>6135</v>
      </c>
      <c r="B5164" s="8" t="s">
        <v>6036</v>
      </c>
      <c r="C5164" s="8">
        <v>4</v>
      </c>
      <c r="D5164" s="8" t="s">
        <v>6070</v>
      </c>
      <c r="E5164" s="8" t="s">
        <v>6071</v>
      </c>
      <c r="F5164" s="8" t="s">
        <v>14</v>
      </c>
    </row>
    <row r="5165" spans="1:6" ht="43.2">
      <c r="A5165" s="8">
        <v>8594</v>
      </c>
      <c r="B5165" s="8" t="s">
        <v>6036</v>
      </c>
      <c r="C5165" s="8">
        <v>2</v>
      </c>
      <c r="D5165" s="8" t="s">
        <v>6037</v>
      </c>
      <c r="E5165" s="8" t="s">
        <v>6038</v>
      </c>
      <c r="F5165" s="8" t="s">
        <v>30</v>
      </c>
    </row>
    <row r="5166" spans="1:6" ht="28.8">
      <c r="A5166" s="8">
        <v>4209</v>
      </c>
      <c r="B5166" s="8" t="s">
        <v>6036</v>
      </c>
      <c r="C5166" s="8">
        <v>1</v>
      </c>
      <c r="D5166" s="8" t="s">
        <v>6072</v>
      </c>
      <c r="E5166" s="8" t="s">
        <v>6073</v>
      </c>
      <c r="F5166" s="8" t="s">
        <v>30</v>
      </c>
    </row>
    <row r="5167" spans="1:6" ht="28.8">
      <c r="A5167" s="8">
        <v>5016</v>
      </c>
      <c r="B5167" s="8" t="s">
        <v>6036</v>
      </c>
      <c r="C5167" s="8">
        <v>1</v>
      </c>
      <c r="D5167" s="8" t="s">
        <v>6074</v>
      </c>
      <c r="E5167" s="8" t="s">
        <v>6075</v>
      </c>
      <c r="F5167" s="8" t="s">
        <v>38</v>
      </c>
    </row>
    <row r="5168" spans="1:6" ht="144">
      <c r="A5168" s="8">
        <v>7794</v>
      </c>
      <c r="B5168" s="8" t="s">
        <v>6036</v>
      </c>
      <c r="C5168" s="8">
        <v>2</v>
      </c>
      <c r="D5168" s="8" t="s">
        <v>6076</v>
      </c>
      <c r="E5168" s="8" t="s">
        <v>6077</v>
      </c>
      <c r="F5168" s="8" t="s">
        <v>30</v>
      </c>
    </row>
    <row r="5169" spans="1:6" ht="129.6">
      <c r="A5169" s="8">
        <v>5274</v>
      </c>
      <c r="B5169" s="8" t="s">
        <v>6036</v>
      </c>
      <c r="C5169" s="8">
        <v>4</v>
      </c>
      <c r="D5169" s="8" t="s">
        <v>6078</v>
      </c>
      <c r="E5169" s="8" t="s">
        <v>6079</v>
      </c>
      <c r="F5169" s="8" t="s">
        <v>30</v>
      </c>
    </row>
    <row r="5170" spans="1:6" ht="28.8">
      <c r="A5170" s="8">
        <v>7074</v>
      </c>
      <c r="B5170" s="8" t="s">
        <v>6036</v>
      </c>
      <c r="C5170" s="8">
        <v>2</v>
      </c>
      <c r="D5170" s="8" t="s">
        <v>6060</v>
      </c>
      <c r="E5170" s="8" t="s">
        <v>6061</v>
      </c>
      <c r="F5170" s="8" t="s">
        <v>30</v>
      </c>
    </row>
    <row r="5171" spans="1:6" ht="43.2">
      <c r="A5171" s="8">
        <v>6181</v>
      </c>
      <c r="B5171" s="8" t="s">
        <v>6036</v>
      </c>
      <c r="C5171" s="8">
        <v>5</v>
      </c>
      <c r="D5171" s="8" t="s">
        <v>6080</v>
      </c>
      <c r="E5171" s="8" t="s">
        <v>480</v>
      </c>
      <c r="F5171" s="8" t="s">
        <v>30</v>
      </c>
    </row>
    <row r="5172" spans="1:6" ht="57.6">
      <c r="A5172" s="8">
        <v>5295</v>
      </c>
      <c r="B5172" s="8" t="s">
        <v>6036</v>
      </c>
      <c r="C5172" s="8">
        <v>1</v>
      </c>
      <c r="D5172" s="8" t="s">
        <v>6081</v>
      </c>
      <c r="E5172" s="8" t="s">
        <v>6082</v>
      </c>
      <c r="F5172" s="8" t="s">
        <v>30</v>
      </c>
    </row>
    <row r="5173" spans="1:6" ht="28.8">
      <c r="A5173" s="8">
        <v>5299</v>
      </c>
      <c r="B5173" s="8" t="s">
        <v>6036</v>
      </c>
      <c r="C5173" s="8">
        <v>1</v>
      </c>
      <c r="D5173" s="8" t="s">
        <v>6083</v>
      </c>
      <c r="E5173" s="8" t="s">
        <v>6084</v>
      </c>
      <c r="F5173" s="8" t="s">
        <v>30</v>
      </c>
    </row>
    <row r="5174" spans="1:6" ht="115.2">
      <c r="A5174" s="8">
        <v>5864</v>
      </c>
      <c r="B5174" s="8" t="s">
        <v>6036</v>
      </c>
      <c r="C5174" s="8">
        <v>2</v>
      </c>
      <c r="D5174" s="8" t="s">
        <v>6085</v>
      </c>
      <c r="E5174" s="8" t="s">
        <v>6086</v>
      </c>
      <c r="F5174" s="8" t="s">
        <v>30</v>
      </c>
    </row>
    <row r="5175" spans="1:6" ht="43.2">
      <c r="A5175" s="8">
        <v>6993</v>
      </c>
      <c r="B5175" s="8" t="s">
        <v>6036</v>
      </c>
      <c r="C5175" s="8">
        <v>2</v>
      </c>
      <c r="D5175" s="8" t="s">
        <v>6052</v>
      </c>
      <c r="E5175" s="8" t="s">
        <v>6053</v>
      </c>
      <c r="F5175" s="8" t="s">
        <v>30</v>
      </c>
    </row>
    <row r="5176" spans="1:6" ht="43.2">
      <c r="A5176" s="8">
        <v>6135</v>
      </c>
      <c r="B5176" s="8" t="s">
        <v>6036</v>
      </c>
      <c r="C5176" s="8">
        <v>4</v>
      </c>
      <c r="D5176" s="8" t="s">
        <v>6070</v>
      </c>
      <c r="E5176" s="8" t="s">
        <v>6071</v>
      </c>
      <c r="F5176" s="8" t="s">
        <v>30</v>
      </c>
    </row>
    <row r="5177" spans="1:6" ht="57.6">
      <c r="A5177" s="8">
        <v>5295</v>
      </c>
      <c r="B5177" s="8" t="s">
        <v>6036</v>
      </c>
      <c r="C5177" s="8">
        <v>1</v>
      </c>
      <c r="D5177" s="8" t="s">
        <v>6081</v>
      </c>
      <c r="E5177" s="8" t="s">
        <v>6082</v>
      </c>
      <c r="F5177" s="8" t="s">
        <v>38</v>
      </c>
    </row>
    <row r="5178" spans="1:6" ht="115.2">
      <c r="A5178" s="8">
        <v>8478</v>
      </c>
      <c r="B5178" s="8" t="s">
        <v>6036</v>
      </c>
      <c r="C5178" s="8">
        <v>1</v>
      </c>
      <c r="D5178" s="8" t="s">
        <v>6087</v>
      </c>
      <c r="E5178" s="8" t="s">
        <v>6088</v>
      </c>
      <c r="F5178" s="8" t="s">
        <v>38</v>
      </c>
    </row>
    <row r="5179" spans="1:6" ht="28.8">
      <c r="A5179" s="8">
        <v>8658</v>
      </c>
      <c r="B5179" s="8" t="s">
        <v>6036</v>
      </c>
      <c r="C5179" s="8">
        <v>1</v>
      </c>
      <c r="D5179" s="8" t="s">
        <v>6089</v>
      </c>
      <c r="E5179" s="8" t="s">
        <v>6090</v>
      </c>
      <c r="F5179" s="8" t="s">
        <v>38</v>
      </c>
    </row>
    <row r="5180" spans="1:6" ht="100.8">
      <c r="A5180" s="8">
        <v>6972</v>
      </c>
      <c r="B5180" s="8" t="s">
        <v>6036</v>
      </c>
      <c r="C5180" s="8">
        <v>1</v>
      </c>
      <c r="D5180" s="8" t="s">
        <v>6062</v>
      </c>
      <c r="E5180" s="8" t="s">
        <v>6063</v>
      </c>
      <c r="F5180" s="8" t="s">
        <v>38</v>
      </c>
    </row>
    <row r="5181" spans="1:6" ht="57.6">
      <c r="A5181" s="8">
        <v>6207</v>
      </c>
      <c r="B5181" s="8" t="s">
        <v>6036</v>
      </c>
      <c r="C5181" s="8">
        <v>1</v>
      </c>
      <c r="D5181" s="8" t="s">
        <v>6091</v>
      </c>
      <c r="E5181" s="8" t="s">
        <v>704</v>
      </c>
      <c r="F5181" s="8" t="s">
        <v>38</v>
      </c>
    </row>
    <row r="5182" spans="1:6" ht="100.8">
      <c r="A5182" s="8">
        <v>7751</v>
      </c>
      <c r="B5182" s="8" t="s">
        <v>6036</v>
      </c>
      <c r="C5182" s="8">
        <v>5</v>
      </c>
      <c r="D5182" s="8" t="s">
        <v>6092</v>
      </c>
      <c r="E5182" s="8" t="s">
        <v>6093</v>
      </c>
      <c r="F5182" s="8" t="s">
        <v>38</v>
      </c>
    </row>
    <row r="5183" spans="1:6" ht="28.8">
      <c r="A5183" s="8">
        <v>5924</v>
      </c>
      <c r="B5183" s="8" t="s">
        <v>6036</v>
      </c>
      <c r="C5183" s="8">
        <v>3</v>
      </c>
      <c r="D5183" s="8" t="s">
        <v>6094</v>
      </c>
      <c r="E5183" s="8" t="s">
        <v>6095</v>
      </c>
      <c r="F5183" s="8" t="s">
        <v>30</v>
      </c>
    </row>
    <row r="5184" spans="1:6" ht="144">
      <c r="A5184" s="8">
        <v>7794</v>
      </c>
      <c r="B5184" s="8" t="s">
        <v>6036</v>
      </c>
      <c r="C5184" s="8">
        <v>2</v>
      </c>
      <c r="D5184" s="8" t="s">
        <v>6076</v>
      </c>
      <c r="E5184" s="8" t="s">
        <v>6077</v>
      </c>
      <c r="F5184" s="8" t="s">
        <v>38</v>
      </c>
    </row>
    <row r="5185" spans="1:6" ht="57.6">
      <c r="A5185" s="8">
        <v>9376</v>
      </c>
      <c r="B5185" s="8" t="s">
        <v>6036</v>
      </c>
      <c r="C5185" s="8">
        <v>1</v>
      </c>
      <c r="D5185" s="8" t="s">
        <v>6096</v>
      </c>
      <c r="E5185" s="8" t="s">
        <v>6097</v>
      </c>
      <c r="F5185" s="8" t="s">
        <v>30</v>
      </c>
    </row>
    <row r="5186" spans="1:6">
      <c r="A5186" s="8">
        <v>2073</v>
      </c>
      <c r="B5186" s="8" t="s">
        <v>6036</v>
      </c>
      <c r="C5186" s="8">
        <v>1</v>
      </c>
      <c r="D5186" s="8" t="s">
        <v>6098</v>
      </c>
      <c r="E5186" s="8" t="s">
        <v>6099</v>
      </c>
      <c r="F5186" s="8" t="s">
        <v>30</v>
      </c>
    </row>
    <row r="5187" spans="1:6" ht="28.8">
      <c r="A5187" s="8">
        <v>8658</v>
      </c>
      <c r="B5187" s="8" t="s">
        <v>6036</v>
      </c>
      <c r="C5187" s="8">
        <v>1</v>
      </c>
      <c r="D5187" s="8" t="s">
        <v>6089</v>
      </c>
      <c r="E5187" s="8" t="s">
        <v>6090</v>
      </c>
      <c r="F5187" s="8" t="s">
        <v>30</v>
      </c>
    </row>
    <row r="5188" spans="1:6" ht="28.8">
      <c r="A5188" s="8">
        <v>9805</v>
      </c>
      <c r="B5188" s="8" t="s">
        <v>6036</v>
      </c>
      <c r="C5188" s="8">
        <v>5</v>
      </c>
      <c r="D5188" s="8" t="s">
        <v>6100</v>
      </c>
      <c r="E5188" s="8" t="s">
        <v>1444</v>
      </c>
      <c r="F5188" s="8" t="s">
        <v>30</v>
      </c>
    </row>
    <row r="5189" spans="1:6" ht="57.6">
      <c r="A5189" s="8">
        <v>5869</v>
      </c>
      <c r="B5189" s="8" t="s">
        <v>6036</v>
      </c>
      <c r="C5189" s="8">
        <v>2</v>
      </c>
      <c r="D5189" s="8" t="s">
        <v>6068</v>
      </c>
      <c r="E5189" s="8" t="s">
        <v>6069</v>
      </c>
      <c r="F5189" s="8" t="s">
        <v>30</v>
      </c>
    </row>
    <row r="5190" spans="1:6" ht="57.6">
      <c r="A5190" s="8">
        <v>8634</v>
      </c>
      <c r="B5190" s="8" t="s">
        <v>6036</v>
      </c>
      <c r="C5190" s="8">
        <v>4</v>
      </c>
      <c r="D5190" s="8" t="s">
        <v>6054</v>
      </c>
      <c r="E5190" s="8" t="s">
        <v>6055</v>
      </c>
      <c r="F5190" s="8" t="s">
        <v>30</v>
      </c>
    </row>
    <row r="5191" spans="1:6" ht="72">
      <c r="A5191" s="8">
        <v>8535</v>
      </c>
      <c r="B5191" s="8" t="s">
        <v>6036</v>
      </c>
      <c r="C5191" s="8">
        <v>1</v>
      </c>
      <c r="D5191" s="8" t="s">
        <v>6046</v>
      </c>
      <c r="E5191" s="8" t="s">
        <v>6047</v>
      </c>
      <c r="F5191" s="8" t="s">
        <v>30</v>
      </c>
    </row>
    <row r="5192" spans="1:6" ht="28.8">
      <c r="A5192" s="8">
        <v>8618</v>
      </c>
      <c r="B5192" s="8" t="s">
        <v>6036</v>
      </c>
      <c r="C5192" s="8">
        <v>3</v>
      </c>
      <c r="D5192" s="8" t="s">
        <v>6101</v>
      </c>
      <c r="E5192" s="8" t="s">
        <v>4195</v>
      </c>
      <c r="F5192" s="8" t="s">
        <v>30</v>
      </c>
    </row>
    <row r="5193" spans="1:6" ht="100.8">
      <c r="A5193" s="8">
        <v>7751</v>
      </c>
      <c r="B5193" s="8" t="s">
        <v>6036</v>
      </c>
      <c r="C5193" s="8">
        <v>5</v>
      </c>
      <c r="D5193" s="8" t="s">
        <v>6092</v>
      </c>
      <c r="E5193" s="8" t="s">
        <v>6093</v>
      </c>
      <c r="F5193" s="8" t="s">
        <v>30</v>
      </c>
    </row>
    <row r="5194" spans="1:6" ht="28.8">
      <c r="A5194" s="8">
        <v>8614</v>
      </c>
      <c r="B5194" s="8" t="s">
        <v>6036</v>
      </c>
      <c r="C5194" s="8">
        <v>5</v>
      </c>
      <c r="D5194" s="8" t="s">
        <v>6102</v>
      </c>
      <c r="E5194" s="8" t="s">
        <v>6103</v>
      </c>
      <c r="F5194" s="8" t="s">
        <v>30</v>
      </c>
    </row>
    <row r="5195" spans="1:6" ht="57.6">
      <c r="A5195" s="8">
        <v>4737</v>
      </c>
      <c r="B5195" s="8" t="s">
        <v>6036</v>
      </c>
      <c r="C5195" s="8">
        <v>5</v>
      </c>
      <c r="D5195" s="8" t="s">
        <v>6104</v>
      </c>
      <c r="E5195" s="8" t="s">
        <v>6105</v>
      </c>
      <c r="F5195" s="8" t="s">
        <v>30</v>
      </c>
    </row>
    <row r="5196" spans="1:6" ht="43.2">
      <c r="A5196" s="8">
        <v>2987</v>
      </c>
      <c r="B5196" s="8" t="s">
        <v>6036</v>
      </c>
      <c r="C5196" s="8">
        <v>4</v>
      </c>
      <c r="D5196" s="8" t="s">
        <v>6057</v>
      </c>
      <c r="E5196" s="8" t="s">
        <v>6058</v>
      </c>
      <c r="F5196" s="8" t="s">
        <v>30</v>
      </c>
    </row>
    <row r="5197" spans="1:6" ht="244.8">
      <c r="A5197" s="8">
        <v>8461</v>
      </c>
      <c r="B5197" s="8" t="s">
        <v>6036</v>
      </c>
      <c r="C5197" s="8">
        <v>2</v>
      </c>
      <c r="D5197" s="8" t="s">
        <v>6106</v>
      </c>
      <c r="E5197" s="8" t="s">
        <v>6107</v>
      </c>
      <c r="F5197" s="8" t="s">
        <v>30</v>
      </c>
    </row>
    <row r="5198" spans="1:6" ht="244.8">
      <c r="A5198" s="8">
        <v>6977</v>
      </c>
      <c r="B5198" s="8" t="s">
        <v>6036</v>
      </c>
      <c r="C5198" s="8">
        <v>1</v>
      </c>
      <c r="D5198" s="8" t="s">
        <v>6108</v>
      </c>
      <c r="E5198" s="8" t="s">
        <v>6109</v>
      </c>
      <c r="F5198" s="8" t="s">
        <v>30</v>
      </c>
    </row>
    <row r="5199" spans="1:6" ht="43.2">
      <c r="A5199" s="8">
        <v>5972</v>
      </c>
      <c r="B5199" s="8" t="s">
        <v>6036</v>
      </c>
      <c r="C5199" s="8">
        <v>3</v>
      </c>
      <c r="D5199" s="8" t="s">
        <v>6048</v>
      </c>
      <c r="E5199" s="8" t="s">
        <v>6049</v>
      </c>
      <c r="F5199" s="8" t="s">
        <v>30</v>
      </c>
    </row>
    <row r="5200" spans="1:6" ht="43.2">
      <c r="A5200" s="8">
        <v>5302</v>
      </c>
      <c r="B5200" s="8" t="s">
        <v>6036</v>
      </c>
      <c r="C5200" s="8">
        <v>2</v>
      </c>
      <c r="D5200" s="8" t="s">
        <v>6044</v>
      </c>
      <c r="E5200" s="8" t="s">
        <v>6045</v>
      </c>
      <c r="F5200" s="8" t="s">
        <v>7</v>
      </c>
    </row>
    <row r="5201" spans="1:6" ht="28.8">
      <c r="A5201" s="8">
        <v>4746</v>
      </c>
      <c r="B5201" s="8" t="s">
        <v>6036</v>
      </c>
      <c r="C5201" s="8">
        <v>1</v>
      </c>
      <c r="D5201" s="8" t="s">
        <v>6110</v>
      </c>
      <c r="E5201" s="8" t="s">
        <v>6111</v>
      </c>
      <c r="F5201" s="8" t="s">
        <v>30</v>
      </c>
    </row>
    <row r="5202" spans="1:6">
      <c r="A5202" s="8">
        <v>7976</v>
      </c>
      <c r="B5202" s="8" t="s">
        <v>6036</v>
      </c>
      <c r="C5202" s="8">
        <v>5</v>
      </c>
      <c r="D5202" s="8" t="s">
        <v>6112</v>
      </c>
      <c r="E5202" s="8" t="s">
        <v>6113</v>
      </c>
      <c r="F5202" s="8" t="s">
        <v>30</v>
      </c>
    </row>
    <row r="5203" spans="1:6" ht="28.8">
      <c r="A5203" s="8">
        <v>937</v>
      </c>
      <c r="B5203" s="8" t="s">
        <v>6036</v>
      </c>
      <c r="C5203" s="8">
        <v>1</v>
      </c>
      <c r="D5203" s="8" t="s">
        <v>6114</v>
      </c>
      <c r="E5203" s="8" t="s">
        <v>476</v>
      </c>
      <c r="F5203" s="8" t="s">
        <v>38</v>
      </c>
    </row>
    <row r="5204" spans="1:6" ht="115.2">
      <c r="A5204" s="8">
        <v>5275</v>
      </c>
      <c r="B5204" s="8" t="s">
        <v>6036</v>
      </c>
      <c r="C5204" s="8">
        <v>1</v>
      </c>
      <c r="D5204" s="8" t="s">
        <v>6115</v>
      </c>
      <c r="E5204" s="8" t="s">
        <v>6116</v>
      </c>
      <c r="F5204" s="8" t="s">
        <v>30</v>
      </c>
    </row>
    <row r="5205" spans="1:6" ht="115.2">
      <c r="A5205" s="8">
        <v>5864</v>
      </c>
      <c r="B5205" s="8" t="s">
        <v>6036</v>
      </c>
      <c r="C5205" s="8">
        <v>2</v>
      </c>
      <c r="D5205" s="8" t="s">
        <v>6085</v>
      </c>
      <c r="E5205" s="8" t="s">
        <v>6086</v>
      </c>
      <c r="F5205" s="8" t="s">
        <v>38</v>
      </c>
    </row>
    <row r="5206" spans="1:6" ht="28.8">
      <c r="A5206" s="8">
        <v>7030</v>
      </c>
      <c r="B5206" s="8" t="s">
        <v>6036</v>
      </c>
      <c r="C5206" s="8">
        <v>5</v>
      </c>
      <c r="D5206" s="8" t="s">
        <v>6117</v>
      </c>
      <c r="E5206" s="8" t="s">
        <v>2557</v>
      </c>
      <c r="F5206" s="8" t="s">
        <v>7</v>
      </c>
    </row>
    <row r="5207" spans="1:6" ht="57.6">
      <c r="A5207" s="8">
        <v>24</v>
      </c>
      <c r="B5207" s="8" t="s">
        <v>6036</v>
      </c>
      <c r="C5207" s="8">
        <v>1</v>
      </c>
      <c r="D5207" s="8" t="s">
        <v>288</v>
      </c>
      <c r="E5207" s="8" t="s">
        <v>11</v>
      </c>
      <c r="F5207" s="8" t="s">
        <v>7</v>
      </c>
    </row>
    <row r="5208" spans="1:6" ht="57.6">
      <c r="A5208" s="8">
        <v>4737</v>
      </c>
      <c r="B5208" s="8" t="s">
        <v>6036</v>
      </c>
      <c r="C5208" s="8">
        <v>5</v>
      </c>
      <c r="D5208" s="8" t="s">
        <v>6104</v>
      </c>
      <c r="E5208" s="8" t="s">
        <v>6105</v>
      </c>
      <c r="F5208" s="8" t="s">
        <v>7</v>
      </c>
    </row>
    <row r="5209" spans="1:6" ht="72">
      <c r="A5209" s="8">
        <v>832</v>
      </c>
      <c r="B5209" s="8" t="s">
        <v>6036</v>
      </c>
      <c r="C5209" s="8">
        <v>2</v>
      </c>
      <c r="D5209" s="8" t="s">
        <v>6118</v>
      </c>
      <c r="E5209" s="8" t="s">
        <v>1738</v>
      </c>
      <c r="F5209" s="8" t="s">
        <v>7</v>
      </c>
    </row>
    <row r="5210" spans="1:6" ht="57.6">
      <c r="A5210" s="8">
        <v>8634</v>
      </c>
      <c r="B5210" s="8" t="s">
        <v>6036</v>
      </c>
      <c r="C5210" s="8">
        <v>4</v>
      </c>
      <c r="D5210" s="8" t="s">
        <v>6054</v>
      </c>
      <c r="E5210" s="8" t="s">
        <v>6055</v>
      </c>
      <c r="F5210" s="8" t="s">
        <v>7</v>
      </c>
    </row>
    <row r="5211" spans="1:6" ht="28.8">
      <c r="A5211" s="8">
        <v>4740</v>
      </c>
      <c r="B5211" s="8" t="s">
        <v>6036</v>
      </c>
      <c r="C5211" s="8">
        <v>5</v>
      </c>
      <c r="D5211" s="8" t="s">
        <v>6119</v>
      </c>
      <c r="E5211" s="8" t="s">
        <v>767</v>
      </c>
      <c r="F5211" s="8" t="s">
        <v>7</v>
      </c>
    </row>
    <row r="5212" spans="1:6" ht="57.6">
      <c r="A5212" s="8">
        <v>8558</v>
      </c>
      <c r="B5212" s="8" t="s">
        <v>6036</v>
      </c>
      <c r="C5212" s="8">
        <v>5</v>
      </c>
      <c r="D5212" s="8" t="s">
        <v>6042</v>
      </c>
      <c r="E5212" s="8" t="s">
        <v>6043</v>
      </c>
      <c r="F5212" s="8" t="s">
        <v>7</v>
      </c>
    </row>
    <row r="5213" spans="1:6" ht="100.8">
      <c r="A5213" s="8">
        <v>7751</v>
      </c>
      <c r="B5213" s="8" t="s">
        <v>6036</v>
      </c>
      <c r="C5213" s="8">
        <v>5</v>
      </c>
      <c r="D5213" s="8" t="s">
        <v>6092</v>
      </c>
      <c r="E5213" s="8" t="s">
        <v>6093</v>
      </c>
      <c r="F5213" s="8" t="s">
        <v>7</v>
      </c>
    </row>
    <row r="5214" spans="1:6" ht="28.8">
      <c r="A5214" s="8">
        <v>5016</v>
      </c>
      <c r="B5214" s="8" t="s">
        <v>6036</v>
      </c>
      <c r="C5214" s="8">
        <v>1</v>
      </c>
      <c r="D5214" s="8" t="s">
        <v>6074</v>
      </c>
      <c r="E5214" s="8" t="s">
        <v>6075</v>
      </c>
      <c r="F5214" s="8" t="s">
        <v>7</v>
      </c>
    </row>
    <row r="5215" spans="1:6">
      <c r="A5215" s="8">
        <v>6366</v>
      </c>
      <c r="B5215" s="8" t="s">
        <v>6036</v>
      </c>
      <c r="C5215" s="8">
        <v>3</v>
      </c>
      <c r="D5215" s="8" t="s">
        <v>6120</v>
      </c>
      <c r="E5215" s="8" t="s">
        <v>44</v>
      </c>
      <c r="F5215" s="8" t="s">
        <v>7</v>
      </c>
    </row>
    <row r="5216" spans="1:6" ht="28.8">
      <c r="A5216" s="8">
        <v>5895</v>
      </c>
      <c r="B5216" s="8" t="s">
        <v>6036</v>
      </c>
      <c r="C5216" s="8">
        <v>4</v>
      </c>
      <c r="D5216" s="8" t="s">
        <v>6064</v>
      </c>
      <c r="E5216" s="8" t="s">
        <v>6065</v>
      </c>
      <c r="F5216" s="8" t="s">
        <v>7</v>
      </c>
    </row>
    <row r="5217" spans="1:6" ht="43.2">
      <c r="A5217" s="8">
        <v>6233</v>
      </c>
      <c r="B5217" s="8" t="s">
        <v>6036</v>
      </c>
      <c r="C5217" s="8">
        <v>1</v>
      </c>
      <c r="D5217" s="8" t="s">
        <v>6121</v>
      </c>
      <c r="E5217" s="8" t="s">
        <v>6122</v>
      </c>
      <c r="F5217" s="8" t="s">
        <v>37</v>
      </c>
    </row>
    <row r="5218" spans="1:6" ht="244.8">
      <c r="A5218" s="8">
        <v>6977</v>
      </c>
      <c r="B5218" s="8" t="s">
        <v>6036</v>
      </c>
      <c r="C5218" s="8">
        <v>1</v>
      </c>
      <c r="D5218" s="8" t="s">
        <v>6108</v>
      </c>
      <c r="E5218" s="8" t="s">
        <v>6109</v>
      </c>
      <c r="F5218" s="8" t="s">
        <v>37</v>
      </c>
    </row>
    <row r="5219" spans="1:6" ht="57.6">
      <c r="A5219" s="8">
        <v>4737</v>
      </c>
      <c r="B5219" s="8" t="s">
        <v>6036</v>
      </c>
      <c r="C5219" s="8">
        <v>5</v>
      </c>
      <c r="D5219" s="8" t="s">
        <v>6104</v>
      </c>
      <c r="E5219" s="8" t="s">
        <v>6105</v>
      </c>
      <c r="F5219" s="8" t="s">
        <v>37</v>
      </c>
    </row>
    <row r="5220" spans="1:6" ht="28.8">
      <c r="A5220" s="8">
        <v>8817</v>
      </c>
      <c r="B5220" s="8" t="s">
        <v>6036</v>
      </c>
      <c r="C5220" s="8">
        <v>1</v>
      </c>
      <c r="D5220" s="8" t="s">
        <v>6050</v>
      </c>
      <c r="E5220" s="8" t="s">
        <v>6051</v>
      </c>
      <c r="F5220" s="8" t="s">
        <v>7</v>
      </c>
    </row>
    <row r="5221" spans="1:6" ht="144">
      <c r="A5221" s="8">
        <v>8588</v>
      </c>
      <c r="B5221" s="8" t="s">
        <v>6036</v>
      </c>
      <c r="C5221" s="8">
        <v>1</v>
      </c>
      <c r="D5221" s="8" t="s">
        <v>6039</v>
      </c>
      <c r="E5221" s="8" t="s">
        <v>6040</v>
      </c>
      <c r="F5221" s="8" t="s">
        <v>7</v>
      </c>
    </row>
    <row r="5222" spans="1:6" ht="115.2">
      <c r="A5222" s="8">
        <v>8478</v>
      </c>
      <c r="B5222" s="8" t="s">
        <v>6036</v>
      </c>
      <c r="C5222" s="8">
        <v>1</v>
      </c>
      <c r="D5222" s="8" t="s">
        <v>6087</v>
      </c>
      <c r="E5222" s="8" t="s">
        <v>6088</v>
      </c>
      <c r="F5222" s="8" t="s">
        <v>7</v>
      </c>
    </row>
    <row r="5223" spans="1:6" ht="43.2">
      <c r="A5223" s="8">
        <v>852</v>
      </c>
      <c r="B5223" s="8" t="s">
        <v>6036</v>
      </c>
      <c r="C5223" s="8">
        <v>1</v>
      </c>
      <c r="D5223" s="8" t="s">
        <v>6066</v>
      </c>
      <c r="E5223" s="8" t="s">
        <v>6067</v>
      </c>
      <c r="F5223" s="8" t="s">
        <v>7</v>
      </c>
    </row>
    <row r="5224" spans="1:6" ht="57.6">
      <c r="A5224" s="8">
        <v>1864</v>
      </c>
      <c r="B5224" s="8" t="s">
        <v>6036</v>
      </c>
      <c r="C5224" s="8">
        <v>3</v>
      </c>
      <c r="D5224" s="8" t="s">
        <v>6123</v>
      </c>
      <c r="E5224" s="8" t="s">
        <v>40</v>
      </c>
      <c r="F5224" s="8" t="s">
        <v>38</v>
      </c>
    </row>
    <row r="5225" spans="1:6" ht="57.6">
      <c r="A5225" s="8">
        <v>1856</v>
      </c>
      <c r="B5225" s="8" t="s">
        <v>6036</v>
      </c>
      <c r="C5225" s="8">
        <v>5</v>
      </c>
      <c r="D5225" s="8" t="s">
        <v>6124</v>
      </c>
      <c r="E5225" s="8" t="s">
        <v>1559</v>
      </c>
      <c r="F5225" s="8" t="s">
        <v>38</v>
      </c>
    </row>
    <row r="5226" spans="1:6">
      <c r="A5226" s="8">
        <v>3177</v>
      </c>
      <c r="B5226" s="8" t="s">
        <v>6036</v>
      </c>
      <c r="C5226" s="8">
        <v>5</v>
      </c>
      <c r="D5226" s="8" t="s">
        <v>6125</v>
      </c>
      <c r="E5226" s="8" t="s">
        <v>3655</v>
      </c>
      <c r="F5226" s="8" t="s">
        <v>30</v>
      </c>
    </row>
    <row r="5227" spans="1:6" ht="43.2">
      <c r="A5227" s="8">
        <v>3041</v>
      </c>
      <c r="B5227" s="8" t="s">
        <v>6036</v>
      </c>
      <c r="C5227" s="8">
        <v>5</v>
      </c>
      <c r="D5227" s="8" t="s">
        <v>6126</v>
      </c>
      <c r="E5227" s="8" t="s">
        <v>6127</v>
      </c>
      <c r="F5227" s="8" t="s">
        <v>30</v>
      </c>
    </row>
    <row r="5228" spans="1:6" ht="28.8">
      <c r="A5228" s="8">
        <v>159</v>
      </c>
      <c r="B5228" s="8" t="s">
        <v>6036</v>
      </c>
      <c r="C5228" s="8">
        <v>2</v>
      </c>
      <c r="D5228" s="8" t="s">
        <v>6128</v>
      </c>
      <c r="E5228" s="8" t="s">
        <v>6129</v>
      </c>
      <c r="F5228" s="8" t="s">
        <v>30</v>
      </c>
    </row>
    <row r="5229" spans="1:6" ht="28.8">
      <c r="A5229" s="8">
        <v>6202</v>
      </c>
      <c r="B5229" s="8" t="s">
        <v>6130</v>
      </c>
      <c r="C5229" s="8">
        <v>2</v>
      </c>
      <c r="D5229" s="8" t="s">
        <v>6131</v>
      </c>
      <c r="E5229" s="8" t="s">
        <v>6132</v>
      </c>
      <c r="F5229" s="8" t="s">
        <v>30</v>
      </c>
    </row>
    <row r="5230" spans="1:6" ht="57.6">
      <c r="A5230" s="8">
        <v>5255</v>
      </c>
      <c r="B5230" s="8" t="s">
        <v>6130</v>
      </c>
      <c r="C5230" s="8">
        <v>1</v>
      </c>
      <c r="D5230" s="8" t="s">
        <v>6133</v>
      </c>
      <c r="E5230" s="8" t="s">
        <v>6134</v>
      </c>
      <c r="F5230" s="8" t="s">
        <v>30</v>
      </c>
    </row>
    <row r="5231" spans="1:6" ht="86.4">
      <c r="A5231" s="8">
        <v>8512</v>
      </c>
      <c r="B5231" s="8" t="s">
        <v>6130</v>
      </c>
      <c r="C5231" s="8">
        <v>5</v>
      </c>
      <c r="D5231" s="8" t="s">
        <v>6135</v>
      </c>
      <c r="E5231" s="8" t="s">
        <v>6136</v>
      </c>
      <c r="F5231" s="8" t="s">
        <v>30</v>
      </c>
    </row>
    <row r="5232" spans="1:6" ht="28.8">
      <c r="A5232" s="8">
        <v>9060</v>
      </c>
      <c r="B5232" s="8" t="s">
        <v>6130</v>
      </c>
      <c r="C5232" s="8">
        <v>4</v>
      </c>
      <c r="D5232" s="8" t="s">
        <v>6137</v>
      </c>
      <c r="E5232" s="8" t="s">
        <v>6138</v>
      </c>
      <c r="F5232" s="8" t="s">
        <v>30</v>
      </c>
    </row>
    <row r="5233" spans="1:6" ht="57.6">
      <c r="A5233" s="8">
        <v>8559</v>
      </c>
      <c r="B5233" s="8" t="s">
        <v>6130</v>
      </c>
      <c r="C5233" s="8">
        <v>1</v>
      </c>
      <c r="D5233" s="8" t="s">
        <v>6139</v>
      </c>
      <c r="E5233" s="8" t="s">
        <v>1186</v>
      </c>
      <c r="F5233" s="8" t="s">
        <v>30</v>
      </c>
    </row>
    <row r="5234" spans="1:6" ht="28.8">
      <c r="A5234" s="8">
        <v>4229</v>
      </c>
      <c r="B5234" s="8" t="s">
        <v>6130</v>
      </c>
      <c r="C5234" s="8">
        <v>3</v>
      </c>
      <c r="D5234" s="8" t="s">
        <v>6140</v>
      </c>
      <c r="E5234" s="8" t="s">
        <v>6141</v>
      </c>
      <c r="F5234" s="8" t="s">
        <v>30</v>
      </c>
    </row>
    <row r="5235" spans="1:6" ht="57.6">
      <c r="A5235" s="8">
        <v>6139</v>
      </c>
      <c r="B5235" s="8" t="s">
        <v>6130</v>
      </c>
      <c r="C5235" s="8">
        <v>3</v>
      </c>
      <c r="D5235" s="8" t="s">
        <v>6142</v>
      </c>
      <c r="E5235" s="8" t="s">
        <v>6143</v>
      </c>
      <c r="F5235" s="8" t="s">
        <v>30</v>
      </c>
    </row>
    <row r="5236" spans="1:6" ht="43.2">
      <c r="A5236" s="8">
        <v>6138</v>
      </c>
      <c r="B5236" s="8" t="s">
        <v>6130</v>
      </c>
      <c r="C5236" s="8">
        <v>1</v>
      </c>
      <c r="D5236" s="8" t="s">
        <v>6144</v>
      </c>
      <c r="E5236" s="8" t="s">
        <v>6145</v>
      </c>
      <c r="F5236" s="8" t="s">
        <v>30</v>
      </c>
    </row>
    <row r="5237" spans="1:6" ht="72">
      <c r="A5237" s="8">
        <v>850</v>
      </c>
      <c r="B5237" s="8" t="s">
        <v>6130</v>
      </c>
      <c r="C5237" s="8">
        <v>1</v>
      </c>
      <c r="D5237" s="8" t="s">
        <v>6146</v>
      </c>
      <c r="E5237" s="8" t="s">
        <v>6147</v>
      </c>
      <c r="F5237" s="8" t="s">
        <v>30</v>
      </c>
    </row>
    <row r="5238" spans="1:6">
      <c r="A5238" s="8">
        <v>4305</v>
      </c>
      <c r="B5238" s="8" t="s">
        <v>6130</v>
      </c>
      <c r="C5238" s="8">
        <v>1</v>
      </c>
      <c r="D5238" s="8" t="s">
        <v>6148</v>
      </c>
      <c r="E5238" s="8" t="s">
        <v>6149</v>
      </c>
      <c r="F5238" s="8" t="s">
        <v>30</v>
      </c>
    </row>
    <row r="5239" spans="1:6" ht="57.6">
      <c r="A5239" s="8">
        <v>8570</v>
      </c>
      <c r="B5239" s="8" t="s">
        <v>6130</v>
      </c>
      <c r="C5239" s="8">
        <v>1</v>
      </c>
      <c r="D5239" s="8" t="s">
        <v>6150</v>
      </c>
      <c r="E5239" s="8" t="s">
        <v>6151</v>
      </c>
      <c r="F5239" s="8" t="s">
        <v>30</v>
      </c>
    </row>
    <row r="5240" spans="1:6" ht="172.8">
      <c r="A5240" s="8">
        <v>4149</v>
      </c>
      <c r="B5240" s="8" t="s">
        <v>6130</v>
      </c>
      <c r="C5240" s="8">
        <v>1</v>
      </c>
      <c r="D5240" s="8" t="s">
        <v>6152</v>
      </c>
      <c r="E5240" s="8" t="s">
        <v>6153</v>
      </c>
      <c r="F5240" s="8" t="s">
        <v>30</v>
      </c>
    </row>
    <row r="5241" spans="1:6" ht="86.4">
      <c r="A5241" s="8">
        <v>842</v>
      </c>
      <c r="B5241" s="8" t="s">
        <v>6130</v>
      </c>
      <c r="C5241" s="8">
        <v>1</v>
      </c>
      <c r="D5241" s="8" t="s">
        <v>6154</v>
      </c>
      <c r="E5241" s="8" t="s">
        <v>6155</v>
      </c>
      <c r="F5241" s="8" t="s">
        <v>30</v>
      </c>
    </row>
    <row r="5242" spans="1:6" ht="28.8">
      <c r="A5242" s="8">
        <v>5325</v>
      </c>
      <c r="B5242" s="8" t="s">
        <v>6130</v>
      </c>
      <c r="C5242" s="8">
        <v>5</v>
      </c>
      <c r="D5242" s="8" t="s">
        <v>6156</v>
      </c>
      <c r="E5242" s="8" t="s">
        <v>6157</v>
      </c>
      <c r="F5242" s="8" t="s">
        <v>30</v>
      </c>
    </row>
    <row r="5243" spans="1:6" ht="288">
      <c r="A5243" s="8">
        <v>6132</v>
      </c>
      <c r="B5243" s="8" t="s">
        <v>6130</v>
      </c>
      <c r="C5243" s="8">
        <v>1</v>
      </c>
      <c r="D5243" s="8" t="s">
        <v>6158</v>
      </c>
      <c r="E5243" s="8" t="s">
        <v>6159</v>
      </c>
      <c r="F5243" s="8" t="s">
        <v>30</v>
      </c>
    </row>
    <row r="5244" spans="1:6" ht="100.8">
      <c r="A5244" s="8">
        <v>8536</v>
      </c>
      <c r="B5244" s="8" t="s">
        <v>6130</v>
      </c>
      <c r="C5244" s="8">
        <v>4</v>
      </c>
      <c r="D5244" s="8" t="s">
        <v>6160</v>
      </c>
      <c r="E5244" s="8" t="s">
        <v>6161</v>
      </c>
      <c r="F5244" s="8" t="s">
        <v>30</v>
      </c>
    </row>
    <row r="5245" spans="1:6" ht="72">
      <c r="A5245" s="8">
        <v>8462</v>
      </c>
      <c r="B5245" s="8" t="s">
        <v>6130</v>
      </c>
      <c r="C5245" s="8">
        <v>1</v>
      </c>
      <c r="D5245" s="8" t="s">
        <v>6162</v>
      </c>
      <c r="E5245" s="8" t="s">
        <v>6163</v>
      </c>
      <c r="F5245" s="8" t="s">
        <v>38</v>
      </c>
    </row>
    <row r="5246" spans="1:6" ht="86.4">
      <c r="A5246" s="8">
        <v>1867</v>
      </c>
      <c r="B5246" s="8" t="s">
        <v>6130</v>
      </c>
      <c r="C5246" s="8">
        <v>2</v>
      </c>
      <c r="D5246" s="8" t="s">
        <v>6164</v>
      </c>
      <c r="E5246" s="8" t="s">
        <v>1534</v>
      </c>
      <c r="F5246" s="8" t="s">
        <v>38</v>
      </c>
    </row>
    <row r="5247" spans="1:6" ht="57.6">
      <c r="A5247" s="8">
        <v>8570</v>
      </c>
      <c r="B5247" s="8" t="s">
        <v>6130</v>
      </c>
      <c r="C5247" s="8">
        <v>1</v>
      </c>
      <c r="D5247" s="8" t="s">
        <v>6150</v>
      </c>
      <c r="E5247" s="8" t="s">
        <v>6151</v>
      </c>
      <c r="F5247" s="8" t="s">
        <v>38</v>
      </c>
    </row>
    <row r="5248" spans="1:6" ht="172.8">
      <c r="A5248" s="8">
        <v>4149</v>
      </c>
      <c r="B5248" s="8" t="s">
        <v>6130</v>
      </c>
      <c r="C5248" s="8">
        <v>1</v>
      </c>
      <c r="D5248" s="8" t="s">
        <v>6152</v>
      </c>
      <c r="E5248" s="8" t="s">
        <v>6153</v>
      </c>
      <c r="F5248" s="8" t="s">
        <v>38</v>
      </c>
    </row>
    <row r="5249" spans="1:6">
      <c r="A5249" s="8">
        <v>6286</v>
      </c>
      <c r="B5249" s="8" t="s">
        <v>6130</v>
      </c>
      <c r="C5249" s="8">
        <v>3</v>
      </c>
      <c r="D5249" s="8" t="s">
        <v>6165</v>
      </c>
      <c r="E5249" s="8" t="s">
        <v>476</v>
      </c>
      <c r="F5249" s="8" t="s">
        <v>38</v>
      </c>
    </row>
    <row r="5250" spans="1:6" ht="43.2">
      <c r="A5250" s="8">
        <v>6138</v>
      </c>
      <c r="B5250" s="8" t="s">
        <v>6130</v>
      </c>
      <c r="C5250" s="8">
        <v>1</v>
      </c>
      <c r="D5250" s="8" t="s">
        <v>6144</v>
      </c>
      <c r="E5250" s="8" t="s">
        <v>6145</v>
      </c>
      <c r="F5250" s="8" t="s">
        <v>38</v>
      </c>
    </row>
    <row r="5251" spans="1:6" ht="72">
      <c r="A5251" s="8">
        <v>5287</v>
      </c>
      <c r="B5251" s="8" t="s">
        <v>6130</v>
      </c>
      <c r="C5251" s="8">
        <v>2</v>
      </c>
      <c r="D5251" s="8" t="s">
        <v>6166</v>
      </c>
      <c r="E5251" s="8" t="s">
        <v>6167</v>
      </c>
      <c r="F5251" s="8" t="s">
        <v>38</v>
      </c>
    </row>
    <row r="5252" spans="1:6" ht="57.6">
      <c r="A5252" s="8">
        <v>62</v>
      </c>
      <c r="B5252" s="8" t="s">
        <v>6130</v>
      </c>
      <c r="C5252" s="8">
        <v>1</v>
      </c>
      <c r="D5252" s="8" t="s">
        <v>292</v>
      </c>
      <c r="E5252" s="8" t="s">
        <v>6168</v>
      </c>
      <c r="F5252" s="8" t="s">
        <v>38</v>
      </c>
    </row>
    <row r="5253" spans="1:6" ht="43.2">
      <c r="A5253" s="8">
        <v>5843</v>
      </c>
      <c r="B5253" s="8" t="s">
        <v>6130</v>
      </c>
      <c r="C5253" s="8">
        <v>5</v>
      </c>
      <c r="D5253" s="8" t="s">
        <v>6169</v>
      </c>
      <c r="E5253" s="8" t="s">
        <v>3342</v>
      </c>
      <c r="F5253" s="8" t="s">
        <v>38</v>
      </c>
    </row>
    <row r="5254" spans="1:6" ht="43.2">
      <c r="A5254" s="8">
        <v>5831</v>
      </c>
      <c r="B5254" s="8" t="s">
        <v>6130</v>
      </c>
      <c r="C5254" s="8">
        <v>5</v>
      </c>
      <c r="D5254" s="8" t="s">
        <v>6170</v>
      </c>
      <c r="E5254" s="8" t="s">
        <v>6075</v>
      </c>
      <c r="F5254" s="8" t="s">
        <v>38</v>
      </c>
    </row>
    <row r="5255" spans="1:6" ht="57.6">
      <c r="A5255" s="8">
        <v>20</v>
      </c>
      <c r="B5255" s="8" t="s">
        <v>6130</v>
      </c>
      <c r="C5255" s="8">
        <v>4</v>
      </c>
      <c r="D5255" s="8" t="s">
        <v>290</v>
      </c>
      <c r="E5255" s="8" t="s">
        <v>6171</v>
      </c>
      <c r="F5255" s="8" t="s">
        <v>38</v>
      </c>
    </row>
    <row r="5256" spans="1:6" ht="57.6">
      <c r="A5256" s="8">
        <v>5255</v>
      </c>
      <c r="B5256" s="8" t="s">
        <v>6130</v>
      </c>
      <c r="C5256" s="8">
        <v>1</v>
      </c>
      <c r="D5256" s="8" t="s">
        <v>6133</v>
      </c>
      <c r="E5256" s="8" t="s">
        <v>6134</v>
      </c>
      <c r="F5256" s="8" t="s">
        <v>38</v>
      </c>
    </row>
    <row r="5257" spans="1:6" ht="57.6">
      <c r="A5257" s="8">
        <v>8532</v>
      </c>
      <c r="B5257" s="8" t="s">
        <v>6130</v>
      </c>
      <c r="C5257" s="8">
        <v>1</v>
      </c>
      <c r="D5257" s="8" t="s">
        <v>6172</v>
      </c>
      <c r="E5257" s="8" t="s">
        <v>3116</v>
      </c>
      <c r="F5257" s="8" t="s">
        <v>30</v>
      </c>
    </row>
    <row r="5258" spans="1:6" ht="28.8">
      <c r="A5258" s="8">
        <v>6166</v>
      </c>
      <c r="B5258" s="8" t="s">
        <v>6130</v>
      </c>
      <c r="C5258" s="8">
        <v>1</v>
      </c>
      <c r="D5258" s="8" t="s">
        <v>6173</v>
      </c>
      <c r="E5258" s="8" t="s">
        <v>6174</v>
      </c>
      <c r="F5258" s="8" t="s">
        <v>38</v>
      </c>
    </row>
    <row r="5259" spans="1:6" ht="100.8">
      <c r="A5259" s="8">
        <v>6098</v>
      </c>
      <c r="B5259" s="8" t="s">
        <v>6130</v>
      </c>
      <c r="C5259" s="8">
        <v>1</v>
      </c>
      <c r="D5259" s="8" t="s">
        <v>6175</v>
      </c>
      <c r="E5259" s="8" t="s">
        <v>6176</v>
      </c>
      <c r="F5259" s="8" t="s">
        <v>38</v>
      </c>
    </row>
    <row r="5260" spans="1:6" ht="28.8">
      <c r="A5260" s="8">
        <v>4202</v>
      </c>
      <c r="B5260" s="8" t="s">
        <v>6130</v>
      </c>
      <c r="C5260" s="8">
        <v>5</v>
      </c>
      <c r="D5260" s="8" t="s">
        <v>6177</v>
      </c>
      <c r="E5260" s="8" t="s">
        <v>6178</v>
      </c>
      <c r="F5260" s="8" t="s">
        <v>30</v>
      </c>
    </row>
    <row r="5261" spans="1:6" ht="57.6">
      <c r="A5261" s="8">
        <v>6187</v>
      </c>
      <c r="B5261" s="8" t="s">
        <v>6130</v>
      </c>
      <c r="C5261" s="8">
        <v>1</v>
      </c>
      <c r="D5261" s="8" t="s">
        <v>6179</v>
      </c>
      <c r="E5261" s="8" t="s">
        <v>6180</v>
      </c>
      <c r="F5261" s="8" t="s">
        <v>30</v>
      </c>
    </row>
    <row r="5262" spans="1:6" ht="86.4">
      <c r="A5262" s="8">
        <v>1857</v>
      </c>
      <c r="B5262" s="8" t="s">
        <v>6130</v>
      </c>
      <c r="C5262" s="8">
        <v>5</v>
      </c>
      <c r="D5262" s="8" t="s">
        <v>6181</v>
      </c>
      <c r="E5262" s="8" t="s">
        <v>6182</v>
      </c>
      <c r="F5262" s="8" t="s">
        <v>30</v>
      </c>
    </row>
    <row r="5263" spans="1:6" ht="86.4">
      <c r="A5263" s="8">
        <v>1857</v>
      </c>
      <c r="B5263" s="8" t="s">
        <v>6130</v>
      </c>
      <c r="C5263" s="8">
        <v>5</v>
      </c>
      <c r="D5263" s="8" t="s">
        <v>6181</v>
      </c>
      <c r="E5263" s="8" t="s">
        <v>6182</v>
      </c>
      <c r="F5263" s="8" t="s">
        <v>5</v>
      </c>
    </row>
    <row r="5264" spans="1:6" ht="72">
      <c r="A5264" s="8">
        <v>8462</v>
      </c>
      <c r="B5264" s="8" t="s">
        <v>6130</v>
      </c>
      <c r="C5264" s="8">
        <v>1</v>
      </c>
      <c r="D5264" s="8" t="s">
        <v>6162</v>
      </c>
      <c r="E5264" s="8" t="s">
        <v>6163</v>
      </c>
      <c r="F5264" s="8" t="s">
        <v>30</v>
      </c>
    </row>
    <row r="5265" spans="1:6" ht="28.8">
      <c r="A5265" s="8">
        <v>6983</v>
      </c>
      <c r="B5265" s="8" t="s">
        <v>6130</v>
      </c>
      <c r="C5265" s="8">
        <v>1</v>
      </c>
      <c r="D5265" s="8" t="s">
        <v>6183</v>
      </c>
      <c r="E5265" s="8" t="s">
        <v>6184</v>
      </c>
      <c r="F5265" s="8" t="s">
        <v>30</v>
      </c>
    </row>
    <row r="5266" spans="1:6" ht="43.2">
      <c r="A5266" s="8">
        <v>8546</v>
      </c>
      <c r="B5266" s="8" t="s">
        <v>6130</v>
      </c>
      <c r="C5266" s="8">
        <v>1</v>
      </c>
      <c r="D5266" s="8" t="s">
        <v>6185</v>
      </c>
      <c r="E5266" s="8" t="s">
        <v>6186</v>
      </c>
      <c r="F5266" s="8" t="s">
        <v>30</v>
      </c>
    </row>
    <row r="5267" spans="1:6" ht="43.2">
      <c r="A5267" s="8">
        <v>3590</v>
      </c>
      <c r="B5267" s="8" t="s">
        <v>6130</v>
      </c>
      <c r="C5267" s="8">
        <v>3</v>
      </c>
      <c r="D5267" s="8" t="s">
        <v>6187</v>
      </c>
      <c r="E5267" s="8" t="s">
        <v>6188</v>
      </c>
      <c r="F5267" s="8" t="s">
        <v>30</v>
      </c>
    </row>
    <row r="5268" spans="1:6" ht="28.8">
      <c r="A5268" s="8">
        <v>8586</v>
      </c>
      <c r="B5268" s="8" t="s">
        <v>6130</v>
      </c>
      <c r="C5268" s="8">
        <v>1</v>
      </c>
      <c r="D5268" s="8" t="s">
        <v>6189</v>
      </c>
      <c r="E5268" s="8" t="s">
        <v>6190</v>
      </c>
      <c r="F5268" s="8" t="s">
        <v>30</v>
      </c>
    </row>
    <row r="5269" spans="1:6" ht="28.8">
      <c r="A5269" s="8">
        <v>5882</v>
      </c>
      <c r="B5269" s="8" t="s">
        <v>6130</v>
      </c>
      <c r="C5269" s="8">
        <v>5</v>
      </c>
      <c r="D5269" s="8" t="s">
        <v>6191</v>
      </c>
      <c r="E5269" s="8" t="s">
        <v>6192</v>
      </c>
      <c r="F5269" s="8" t="s">
        <v>30</v>
      </c>
    </row>
    <row r="5270" spans="1:6" ht="28.8">
      <c r="A5270" s="8">
        <v>6166</v>
      </c>
      <c r="B5270" s="8" t="s">
        <v>6130</v>
      </c>
      <c r="C5270" s="8">
        <v>1</v>
      </c>
      <c r="D5270" s="8" t="s">
        <v>6173</v>
      </c>
      <c r="E5270" s="8" t="s">
        <v>6174</v>
      </c>
      <c r="F5270" s="8" t="s">
        <v>30</v>
      </c>
    </row>
    <row r="5271" spans="1:6" ht="72">
      <c r="A5271" s="8">
        <v>848</v>
      </c>
      <c r="B5271" s="8" t="s">
        <v>6130</v>
      </c>
      <c r="C5271" s="8">
        <v>1</v>
      </c>
      <c r="D5271" s="8" t="s">
        <v>6193</v>
      </c>
      <c r="E5271" s="8" t="s">
        <v>6194</v>
      </c>
      <c r="F5271" s="8" t="s">
        <v>38</v>
      </c>
    </row>
    <row r="5272" spans="1:6" ht="28.8">
      <c r="A5272" s="8">
        <v>44</v>
      </c>
      <c r="B5272" s="8" t="s">
        <v>6130</v>
      </c>
      <c r="C5272" s="8">
        <v>5</v>
      </c>
      <c r="D5272" s="8" t="s">
        <v>291</v>
      </c>
      <c r="E5272" s="8" t="s">
        <v>6195</v>
      </c>
      <c r="F5272" s="8" t="s">
        <v>30</v>
      </c>
    </row>
    <row r="5273" spans="1:6" ht="28.8">
      <c r="A5273" s="8">
        <v>1842</v>
      </c>
      <c r="B5273" s="8" t="s">
        <v>6130</v>
      </c>
      <c r="C5273" s="8">
        <v>1</v>
      </c>
      <c r="D5273" s="8" t="s">
        <v>6196</v>
      </c>
      <c r="E5273" s="8" t="s">
        <v>6197</v>
      </c>
      <c r="F5273" s="8" t="s">
        <v>30</v>
      </c>
    </row>
    <row r="5274" spans="1:6" ht="43.2">
      <c r="A5274" s="8">
        <v>7804</v>
      </c>
      <c r="B5274" s="8" t="s">
        <v>6130</v>
      </c>
      <c r="C5274" s="8">
        <v>4</v>
      </c>
      <c r="D5274" s="8" t="s">
        <v>6198</v>
      </c>
      <c r="E5274" s="8" t="s">
        <v>6199</v>
      </c>
      <c r="F5274" s="8" t="s">
        <v>30</v>
      </c>
    </row>
    <row r="5275" spans="1:6" ht="72">
      <c r="A5275" s="8">
        <v>8462</v>
      </c>
      <c r="B5275" s="8" t="s">
        <v>6130</v>
      </c>
      <c r="C5275" s="8">
        <v>1</v>
      </c>
      <c r="D5275" s="8" t="s">
        <v>6162</v>
      </c>
      <c r="E5275" s="8" t="s">
        <v>6163</v>
      </c>
      <c r="F5275" s="8" t="s">
        <v>7</v>
      </c>
    </row>
    <row r="5276" spans="1:6" ht="28.8">
      <c r="A5276" s="8">
        <v>7808</v>
      </c>
      <c r="B5276" s="8" t="s">
        <v>6130</v>
      </c>
      <c r="C5276" s="8">
        <v>5</v>
      </c>
      <c r="D5276" s="8" t="s">
        <v>6200</v>
      </c>
      <c r="E5276" s="8" t="s">
        <v>6201</v>
      </c>
      <c r="F5276" s="8" t="s">
        <v>7</v>
      </c>
    </row>
    <row r="5277" spans="1:6" ht="57.6">
      <c r="A5277" s="8">
        <v>62</v>
      </c>
      <c r="B5277" s="8" t="s">
        <v>6130</v>
      </c>
      <c r="C5277" s="8">
        <v>1</v>
      </c>
      <c r="D5277" s="8" t="s">
        <v>292</v>
      </c>
      <c r="E5277" s="8" t="s">
        <v>6168</v>
      </c>
      <c r="F5277" s="8" t="s">
        <v>30</v>
      </c>
    </row>
    <row r="5278" spans="1:6" ht="43.2">
      <c r="A5278" s="8">
        <v>8610</v>
      </c>
      <c r="B5278" s="8" t="s">
        <v>6130</v>
      </c>
      <c r="C5278" s="8">
        <v>3</v>
      </c>
      <c r="D5278" s="8" t="s">
        <v>6202</v>
      </c>
      <c r="E5278" s="8" t="s">
        <v>6203</v>
      </c>
      <c r="F5278" s="8" t="s">
        <v>30</v>
      </c>
    </row>
    <row r="5279" spans="1:6" ht="86.4">
      <c r="A5279" s="8">
        <v>801</v>
      </c>
      <c r="B5279" s="8" t="s">
        <v>6130</v>
      </c>
      <c r="C5279" s="8">
        <v>1</v>
      </c>
      <c r="D5279" s="8" t="s">
        <v>6204</v>
      </c>
      <c r="E5279" s="8" t="s">
        <v>3028</v>
      </c>
      <c r="F5279" s="8" t="s">
        <v>14</v>
      </c>
    </row>
    <row r="5280" spans="1:6" ht="28.8">
      <c r="A5280" s="8">
        <v>44</v>
      </c>
      <c r="B5280" s="8" t="s">
        <v>6130</v>
      </c>
      <c r="C5280" s="8">
        <v>5</v>
      </c>
      <c r="D5280" s="8" t="s">
        <v>291</v>
      </c>
      <c r="E5280" s="8" t="s">
        <v>6195</v>
      </c>
      <c r="F5280" s="8" t="s">
        <v>14</v>
      </c>
    </row>
    <row r="5281" spans="1:6" ht="86.4">
      <c r="A5281" s="8">
        <v>842</v>
      </c>
      <c r="B5281" s="8" t="s">
        <v>6130</v>
      </c>
      <c r="C5281" s="8">
        <v>1</v>
      </c>
      <c r="D5281" s="8" t="s">
        <v>6154</v>
      </c>
      <c r="E5281" s="8" t="s">
        <v>6155</v>
      </c>
      <c r="F5281" s="8" t="s">
        <v>14</v>
      </c>
    </row>
    <row r="5282" spans="1:6" ht="72">
      <c r="A5282" s="8">
        <v>850</v>
      </c>
      <c r="B5282" s="8" t="s">
        <v>6130</v>
      </c>
      <c r="C5282" s="8">
        <v>1</v>
      </c>
      <c r="D5282" s="8" t="s">
        <v>6146</v>
      </c>
      <c r="E5282" s="8" t="s">
        <v>6147</v>
      </c>
      <c r="F5282" s="8" t="s">
        <v>14</v>
      </c>
    </row>
    <row r="5283" spans="1:6" ht="57.6">
      <c r="A5283" s="8">
        <v>809</v>
      </c>
      <c r="B5283" s="8" t="s">
        <v>6130</v>
      </c>
      <c r="C5283" s="8">
        <v>1</v>
      </c>
      <c r="D5283" s="8" t="s">
        <v>6205</v>
      </c>
      <c r="E5283" s="8" t="s">
        <v>6206</v>
      </c>
      <c r="F5283" s="8" t="s">
        <v>30</v>
      </c>
    </row>
    <row r="5284" spans="1:6" ht="43.2">
      <c r="A5284" s="8">
        <v>7804</v>
      </c>
      <c r="B5284" s="8" t="s">
        <v>6130</v>
      </c>
      <c r="C5284" s="8">
        <v>4</v>
      </c>
      <c r="D5284" s="8" t="s">
        <v>6198</v>
      </c>
      <c r="E5284" s="8" t="s">
        <v>6199</v>
      </c>
      <c r="F5284" s="8" t="s">
        <v>14</v>
      </c>
    </row>
    <row r="5285" spans="1:6" ht="100.8">
      <c r="A5285" s="8">
        <v>960</v>
      </c>
      <c r="B5285" s="8" t="s">
        <v>6130</v>
      </c>
      <c r="C5285" s="8">
        <v>1</v>
      </c>
      <c r="D5285" s="8" t="s">
        <v>6207</v>
      </c>
      <c r="E5285" s="8" t="s">
        <v>6208</v>
      </c>
      <c r="F5285" s="8" t="s">
        <v>14</v>
      </c>
    </row>
    <row r="5286" spans="1:6" ht="43.2">
      <c r="A5286" s="8">
        <v>5846</v>
      </c>
      <c r="B5286" s="8" t="s">
        <v>6130</v>
      </c>
      <c r="C5286" s="8">
        <v>5</v>
      </c>
      <c r="D5286" s="8" t="s">
        <v>6209</v>
      </c>
      <c r="E5286" s="8" t="s">
        <v>478</v>
      </c>
      <c r="F5286" s="8" t="s">
        <v>14</v>
      </c>
    </row>
    <row r="5287" spans="1:6" ht="28.8">
      <c r="A5287" s="8">
        <v>55</v>
      </c>
      <c r="B5287" s="8" t="s">
        <v>6130</v>
      </c>
      <c r="C5287" s="8">
        <v>4</v>
      </c>
      <c r="D5287" s="8" t="s">
        <v>289</v>
      </c>
      <c r="E5287" s="8" t="s">
        <v>44</v>
      </c>
      <c r="F5287" s="8" t="s">
        <v>7</v>
      </c>
    </row>
    <row r="5288" spans="1:6" ht="72">
      <c r="A5288" s="8">
        <v>6124</v>
      </c>
      <c r="B5288" s="8" t="s">
        <v>6130</v>
      </c>
      <c r="C5288" s="8">
        <v>2</v>
      </c>
      <c r="D5288" s="8" t="s">
        <v>6210</v>
      </c>
      <c r="E5288" s="8" t="s">
        <v>6211</v>
      </c>
      <c r="F5288" s="8" t="s">
        <v>14</v>
      </c>
    </row>
    <row r="5289" spans="1:6" ht="57.6">
      <c r="A5289" s="8">
        <v>6139</v>
      </c>
      <c r="B5289" s="8" t="s">
        <v>6130</v>
      </c>
      <c r="C5289" s="8">
        <v>3</v>
      </c>
      <c r="D5289" s="8" t="s">
        <v>6142</v>
      </c>
      <c r="E5289" s="8" t="s">
        <v>6143</v>
      </c>
      <c r="F5289" s="8" t="s">
        <v>14</v>
      </c>
    </row>
    <row r="5290" spans="1:6" ht="28.8">
      <c r="A5290" s="8">
        <v>4229</v>
      </c>
      <c r="B5290" s="8" t="s">
        <v>6130</v>
      </c>
      <c r="C5290" s="8">
        <v>3</v>
      </c>
      <c r="D5290" s="8" t="s">
        <v>6140</v>
      </c>
      <c r="E5290" s="8" t="s">
        <v>6141</v>
      </c>
      <c r="F5290" s="8" t="s">
        <v>14</v>
      </c>
    </row>
    <row r="5291" spans="1:6" ht="43.2">
      <c r="A5291" s="8">
        <v>3590</v>
      </c>
      <c r="B5291" s="8" t="s">
        <v>6130</v>
      </c>
      <c r="C5291" s="8">
        <v>3</v>
      </c>
      <c r="D5291" s="8" t="s">
        <v>6187</v>
      </c>
      <c r="E5291" s="8" t="s">
        <v>6188</v>
      </c>
      <c r="F5291" s="8" t="s">
        <v>14</v>
      </c>
    </row>
    <row r="5292" spans="1:6" ht="129.6">
      <c r="A5292" s="8">
        <v>3579</v>
      </c>
      <c r="B5292" s="8" t="s">
        <v>6130</v>
      </c>
      <c r="C5292" s="8">
        <v>1</v>
      </c>
      <c r="D5292" s="8" t="s">
        <v>6212</v>
      </c>
      <c r="E5292" s="8" t="s">
        <v>5836</v>
      </c>
      <c r="F5292" s="8" t="s">
        <v>14</v>
      </c>
    </row>
    <row r="5293" spans="1:6" ht="28.8">
      <c r="A5293" s="8">
        <v>6983</v>
      </c>
      <c r="B5293" s="8" t="s">
        <v>6130</v>
      </c>
      <c r="C5293" s="8">
        <v>1</v>
      </c>
      <c r="D5293" s="8" t="s">
        <v>6183</v>
      </c>
      <c r="E5293" s="8" t="s">
        <v>6184</v>
      </c>
      <c r="F5293" s="8" t="s">
        <v>14</v>
      </c>
    </row>
    <row r="5294" spans="1:6" ht="28.8">
      <c r="A5294" s="8">
        <v>7808</v>
      </c>
      <c r="B5294" s="8" t="s">
        <v>6130</v>
      </c>
      <c r="C5294" s="8">
        <v>5</v>
      </c>
      <c r="D5294" s="8" t="s">
        <v>6200</v>
      </c>
      <c r="E5294" s="8" t="s">
        <v>6201</v>
      </c>
      <c r="F5294" s="8" t="s">
        <v>14</v>
      </c>
    </row>
    <row r="5295" spans="1:6" ht="28.8">
      <c r="A5295" s="8">
        <v>1906</v>
      </c>
      <c r="B5295" s="8" t="s">
        <v>6130</v>
      </c>
      <c r="C5295" s="8">
        <v>5</v>
      </c>
      <c r="D5295" s="8" t="s">
        <v>6213</v>
      </c>
      <c r="E5295" s="8" t="s">
        <v>1134</v>
      </c>
      <c r="F5295" s="8" t="s">
        <v>14</v>
      </c>
    </row>
    <row r="5296" spans="1:6" ht="72">
      <c r="A5296" s="8">
        <v>8462</v>
      </c>
      <c r="B5296" s="8" t="s">
        <v>6130</v>
      </c>
      <c r="C5296" s="8">
        <v>1</v>
      </c>
      <c r="D5296" s="8" t="s">
        <v>6162</v>
      </c>
      <c r="E5296" s="8" t="s">
        <v>6163</v>
      </c>
      <c r="F5296" s="8" t="s">
        <v>14</v>
      </c>
    </row>
    <row r="5297" spans="1:6" ht="57.6">
      <c r="A5297" s="8">
        <v>7007</v>
      </c>
      <c r="B5297" s="8" t="s">
        <v>6130</v>
      </c>
      <c r="C5297" s="8">
        <v>4</v>
      </c>
      <c r="D5297" s="8" t="s">
        <v>6214</v>
      </c>
      <c r="E5297" s="8" t="s">
        <v>6215</v>
      </c>
      <c r="F5297" s="8" t="s">
        <v>14</v>
      </c>
    </row>
    <row r="5298" spans="1:6" ht="43.2">
      <c r="A5298" s="8">
        <v>8599</v>
      </c>
      <c r="B5298" s="8" t="s">
        <v>6130</v>
      </c>
      <c r="C5298" s="8">
        <v>2</v>
      </c>
      <c r="D5298" s="8" t="s">
        <v>6216</v>
      </c>
      <c r="E5298" s="8" t="s">
        <v>1134</v>
      </c>
      <c r="F5298" s="8" t="s">
        <v>14</v>
      </c>
    </row>
    <row r="5299" spans="1:6" ht="86.4">
      <c r="A5299" s="8">
        <v>8512</v>
      </c>
      <c r="B5299" s="8" t="s">
        <v>6130</v>
      </c>
      <c r="C5299" s="8">
        <v>5</v>
      </c>
      <c r="D5299" s="8" t="s">
        <v>6135</v>
      </c>
      <c r="E5299" s="8" t="s">
        <v>6136</v>
      </c>
      <c r="F5299" s="8" t="s">
        <v>14</v>
      </c>
    </row>
    <row r="5300" spans="1:6" ht="72">
      <c r="A5300" s="8">
        <v>850</v>
      </c>
      <c r="B5300" s="8" t="s">
        <v>6130</v>
      </c>
      <c r="C5300" s="8">
        <v>1</v>
      </c>
      <c r="D5300" s="8" t="s">
        <v>6146</v>
      </c>
      <c r="E5300" s="8" t="s">
        <v>6147</v>
      </c>
      <c r="F5300" s="8" t="s">
        <v>37</v>
      </c>
    </row>
    <row r="5301" spans="1:6" ht="288">
      <c r="A5301" s="8">
        <v>6132</v>
      </c>
      <c r="B5301" s="8" t="s">
        <v>6130</v>
      </c>
      <c r="C5301" s="8">
        <v>1</v>
      </c>
      <c r="D5301" s="8" t="s">
        <v>6158</v>
      </c>
      <c r="E5301" s="8" t="s">
        <v>6159</v>
      </c>
      <c r="F5301" s="8" t="s">
        <v>14</v>
      </c>
    </row>
    <row r="5302" spans="1:6" ht="28.8">
      <c r="A5302" s="8">
        <v>9060</v>
      </c>
      <c r="B5302" s="8" t="s">
        <v>6130</v>
      </c>
      <c r="C5302" s="8">
        <v>4</v>
      </c>
      <c r="D5302" s="8" t="s">
        <v>6137</v>
      </c>
      <c r="E5302" s="8" t="s">
        <v>6138</v>
      </c>
      <c r="F5302" s="8" t="s">
        <v>7</v>
      </c>
    </row>
    <row r="5303" spans="1:6" ht="100.8">
      <c r="A5303" s="8">
        <v>19</v>
      </c>
      <c r="B5303" s="8" t="s">
        <v>6130</v>
      </c>
      <c r="C5303" s="8">
        <v>1</v>
      </c>
      <c r="D5303" s="8" t="s">
        <v>6217</v>
      </c>
      <c r="E5303" s="8" t="s">
        <v>6218</v>
      </c>
      <c r="F5303" s="8" t="s">
        <v>14</v>
      </c>
    </row>
    <row r="5304" spans="1:6" ht="72">
      <c r="A5304" s="8">
        <v>5287</v>
      </c>
      <c r="B5304" s="8" t="s">
        <v>6130</v>
      </c>
      <c r="C5304" s="8">
        <v>2</v>
      </c>
      <c r="D5304" s="8" t="s">
        <v>6166</v>
      </c>
      <c r="E5304" s="8" t="s">
        <v>6167</v>
      </c>
      <c r="F5304" s="8" t="s">
        <v>7</v>
      </c>
    </row>
    <row r="5305" spans="1:6" ht="43.2">
      <c r="A5305" s="8">
        <v>5866</v>
      </c>
      <c r="B5305" s="8" t="s">
        <v>6130</v>
      </c>
      <c r="C5305" s="8">
        <v>1</v>
      </c>
      <c r="D5305" s="8" t="s">
        <v>6219</v>
      </c>
      <c r="E5305" s="8" t="s">
        <v>6220</v>
      </c>
      <c r="F5305" s="8" t="s">
        <v>30</v>
      </c>
    </row>
    <row r="5306" spans="1:6" ht="28.8">
      <c r="A5306" s="8">
        <v>4202</v>
      </c>
      <c r="B5306" s="8" t="s">
        <v>6130</v>
      </c>
      <c r="C5306" s="8">
        <v>5</v>
      </c>
      <c r="D5306" s="8" t="s">
        <v>6177</v>
      </c>
      <c r="E5306" s="8" t="s">
        <v>6178</v>
      </c>
      <c r="F5306" s="8" t="s">
        <v>7</v>
      </c>
    </row>
    <row r="5307" spans="1:6" ht="100.8">
      <c r="A5307" s="8">
        <v>960</v>
      </c>
      <c r="B5307" s="8" t="s">
        <v>6130</v>
      </c>
      <c r="C5307" s="8">
        <v>1</v>
      </c>
      <c r="D5307" s="8" t="s">
        <v>6207</v>
      </c>
      <c r="E5307" s="8" t="s">
        <v>6208</v>
      </c>
      <c r="F5307" s="8" t="s">
        <v>30</v>
      </c>
    </row>
    <row r="5308" spans="1:6" ht="57.6">
      <c r="A5308" s="8">
        <v>7007</v>
      </c>
      <c r="B5308" s="8" t="s">
        <v>6130</v>
      </c>
      <c r="C5308" s="8">
        <v>4</v>
      </c>
      <c r="D5308" s="8" t="s">
        <v>6214</v>
      </c>
      <c r="E5308" s="8" t="s">
        <v>6215</v>
      </c>
      <c r="F5308" s="8" t="s">
        <v>30</v>
      </c>
    </row>
    <row r="5309" spans="1:6">
      <c r="A5309" s="8">
        <v>5415</v>
      </c>
      <c r="B5309" s="8" t="s">
        <v>6130</v>
      </c>
      <c r="C5309" s="8">
        <v>4</v>
      </c>
      <c r="D5309" s="8" t="s">
        <v>6221</v>
      </c>
      <c r="E5309" s="8" t="s">
        <v>633</v>
      </c>
      <c r="F5309" s="8" t="s">
        <v>30</v>
      </c>
    </row>
    <row r="5310" spans="1:6" ht="100.8">
      <c r="A5310" s="8">
        <v>19</v>
      </c>
      <c r="B5310" s="8" t="s">
        <v>6130</v>
      </c>
      <c r="C5310" s="8">
        <v>1</v>
      </c>
      <c r="D5310" s="8" t="s">
        <v>6217</v>
      </c>
      <c r="E5310" s="8" t="s">
        <v>6218</v>
      </c>
      <c r="F5310" s="8" t="s">
        <v>30</v>
      </c>
    </row>
    <row r="5311" spans="1:6">
      <c r="A5311" s="8">
        <v>8183</v>
      </c>
      <c r="B5311" s="8" t="s">
        <v>6130</v>
      </c>
      <c r="C5311" s="8">
        <v>3</v>
      </c>
      <c r="D5311" s="8" t="s">
        <v>6222</v>
      </c>
      <c r="E5311" s="8" t="s">
        <v>6223</v>
      </c>
      <c r="F5311" s="8" t="s">
        <v>30</v>
      </c>
    </row>
    <row r="5312" spans="1:6" ht="115.2">
      <c r="A5312" s="8">
        <v>4148</v>
      </c>
      <c r="B5312" s="8" t="s">
        <v>6130</v>
      </c>
      <c r="C5312" s="8">
        <v>1</v>
      </c>
      <c r="D5312" s="8" t="s">
        <v>6224</v>
      </c>
      <c r="E5312" s="8" t="s">
        <v>6225</v>
      </c>
      <c r="F5312" s="8" t="s">
        <v>30</v>
      </c>
    </row>
    <row r="5313" spans="1:6" ht="72">
      <c r="A5313" s="8">
        <v>6124</v>
      </c>
      <c r="B5313" s="8" t="s">
        <v>6130</v>
      </c>
      <c r="C5313" s="8">
        <v>2</v>
      </c>
      <c r="D5313" s="8" t="s">
        <v>6210</v>
      </c>
      <c r="E5313" s="8" t="s">
        <v>6211</v>
      </c>
      <c r="F5313" s="8" t="s">
        <v>30</v>
      </c>
    </row>
    <row r="5314" spans="1:6" ht="100.8">
      <c r="A5314" s="8">
        <v>6098</v>
      </c>
      <c r="B5314" s="8" t="s">
        <v>6130</v>
      </c>
      <c r="C5314" s="8">
        <v>1</v>
      </c>
      <c r="D5314" s="8" t="s">
        <v>6175</v>
      </c>
      <c r="E5314" s="8" t="s">
        <v>6176</v>
      </c>
      <c r="F5314" s="8" t="s">
        <v>30</v>
      </c>
    </row>
    <row r="5315" spans="1:6" ht="72">
      <c r="A5315" s="8">
        <v>5287</v>
      </c>
      <c r="B5315" s="8" t="s">
        <v>6130</v>
      </c>
      <c r="C5315" s="8">
        <v>2</v>
      </c>
      <c r="D5315" s="8" t="s">
        <v>6166</v>
      </c>
      <c r="E5315" s="8" t="s">
        <v>6167</v>
      </c>
      <c r="F5315" s="8" t="s">
        <v>30</v>
      </c>
    </row>
    <row r="5316" spans="1:6" ht="43.2">
      <c r="A5316" s="8">
        <v>5843</v>
      </c>
      <c r="B5316" s="8" t="s">
        <v>6130</v>
      </c>
      <c r="C5316" s="8">
        <v>5</v>
      </c>
      <c r="D5316" s="8" t="s">
        <v>6169</v>
      </c>
      <c r="E5316" s="8" t="s">
        <v>3342</v>
      </c>
      <c r="F5316" s="8" t="s">
        <v>30</v>
      </c>
    </row>
    <row r="5317" spans="1:6" ht="28.8">
      <c r="A5317" s="8">
        <v>7006</v>
      </c>
      <c r="B5317" s="8" t="s">
        <v>6130</v>
      </c>
      <c r="C5317" s="8">
        <v>3</v>
      </c>
      <c r="D5317" s="8" t="s">
        <v>6226</v>
      </c>
      <c r="E5317" s="8" t="s">
        <v>6227</v>
      </c>
      <c r="F5317" s="8" t="s">
        <v>30</v>
      </c>
    </row>
    <row r="5318" spans="1:6" ht="57.6">
      <c r="A5318" s="8">
        <v>7007</v>
      </c>
      <c r="B5318" s="8" t="s">
        <v>6130</v>
      </c>
      <c r="C5318" s="8">
        <v>4</v>
      </c>
      <c r="D5318" s="8" t="s">
        <v>6214</v>
      </c>
      <c r="E5318" s="8" t="s">
        <v>6215</v>
      </c>
      <c r="F5318" s="8" t="s">
        <v>7</v>
      </c>
    </row>
    <row r="5319" spans="1:6" ht="86.4">
      <c r="A5319" s="8">
        <v>4126</v>
      </c>
      <c r="B5319" s="8" t="s">
        <v>6130</v>
      </c>
      <c r="C5319" s="8">
        <v>1</v>
      </c>
      <c r="D5319" s="8" t="s">
        <v>6228</v>
      </c>
      <c r="E5319" s="8" t="s">
        <v>6149</v>
      </c>
      <c r="F5319" s="8" t="s">
        <v>30</v>
      </c>
    </row>
    <row r="5320" spans="1:6" ht="28.8">
      <c r="A5320" s="8">
        <v>6202</v>
      </c>
      <c r="B5320" s="8" t="s">
        <v>6130</v>
      </c>
      <c r="C5320" s="8">
        <v>2</v>
      </c>
      <c r="D5320" s="8" t="s">
        <v>6131</v>
      </c>
      <c r="E5320" s="8" t="s">
        <v>6132</v>
      </c>
      <c r="F5320" s="8" t="s">
        <v>7</v>
      </c>
    </row>
    <row r="5321" spans="1:6" ht="172.8">
      <c r="A5321" s="8">
        <v>4149</v>
      </c>
      <c r="B5321" s="8" t="s">
        <v>6130</v>
      </c>
      <c r="C5321" s="8">
        <v>1</v>
      </c>
      <c r="D5321" s="8" t="s">
        <v>6152</v>
      </c>
      <c r="E5321" s="8" t="s">
        <v>6153</v>
      </c>
      <c r="F5321" s="8" t="s">
        <v>7</v>
      </c>
    </row>
    <row r="5322" spans="1:6" ht="86.4">
      <c r="A5322" s="8">
        <v>1857</v>
      </c>
      <c r="B5322" s="8" t="s">
        <v>6130</v>
      </c>
      <c r="C5322" s="8">
        <v>5</v>
      </c>
      <c r="D5322" s="8" t="s">
        <v>6181</v>
      </c>
      <c r="E5322" s="8" t="s">
        <v>6182</v>
      </c>
      <c r="F5322" s="8" t="s">
        <v>7</v>
      </c>
    </row>
    <row r="5323" spans="1:6" ht="43.2">
      <c r="A5323" s="8">
        <v>5846</v>
      </c>
      <c r="B5323" s="8" t="s">
        <v>6130</v>
      </c>
      <c r="C5323" s="8">
        <v>5</v>
      </c>
      <c r="D5323" s="8" t="s">
        <v>6209</v>
      </c>
      <c r="E5323" s="8" t="s">
        <v>478</v>
      </c>
      <c r="F5323" s="8" t="s">
        <v>7</v>
      </c>
    </row>
    <row r="5324" spans="1:6" ht="86.4">
      <c r="A5324" s="8">
        <v>8512</v>
      </c>
      <c r="B5324" s="8" t="s">
        <v>6130</v>
      </c>
      <c r="C5324" s="8">
        <v>5</v>
      </c>
      <c r="D5324" s="8" t="s">
        <v>6135</v>
      </c>
      <c r="E5324" s="8" t="s">
        <v>6136</v>
      </c>
      <c r="F5324" s="8" t="s">
        <v>7</v>
      </c>
    </row>
    <row r="5325" spans="1:6" ht="28.8">
      <c r="A5325" s="8">
        <v>1958</v>
      </c>
      <c r="B5325" s="8" t="s">
        <v>6130</v>
      </c>
      <c r="C5325" s="8">
        <v>5</v>
      </c>
      <c r="D5325" s="8" t="s">
        <v>6229</v>
      </c>
      <c r="E5325" s="8" t="s">
        <v>6230</v>
      </c>
      <c r="F5325" s="8" t="s">
        <v>7</v>
      </c>
    </row>
    <row r="5326" spans="1:6" ht="129.6">
      <c r="A5326" s="8">
        <v>3579</v>
      </c>
      <c r="B5326" s="8" t="s">
        <v>6130</v>
      </c>
      <c r="C5326" s="8">
        <v>1</v>
      </c>
      <c r="D5326" s="8" t="s">
        <v>6212</v>
      </c>
      <c r="E5326" s="8" t="s">
        <v>5836</v>
      </c>
      <c r="F5326" s="8" t="s">
        <v>7</v>
      </c>
    </row>
    <row r="5327" spans="1:6">
      <c r="A5327" s="8">
        <v>8942</v>
      </c>
      <c r="B5327" s="8" t="s">
        <v>6130</v>
      </c>
      <c r="C5327" s="8">
        <v>4</v>
      </c>
      <c r="D5327" s="8" t="s">
        <v>6231</v>
      </c>
      <c r="E5327" s="8" t="s">
        <v>44</v>
      </c>
      <c r="F5327" s="8" t="s">
        <v>7</v>
      </c>
    </row>
    <row r="5328" spans="1:6" ht="43.2">
      <c r="A5328" s="8">
        <v>5831</v>
      </c>
      <c r="B5328" s="8" t="s">
        <v>6130</v>
      </c>
      <c r="C5328" s="8">
        <v>5</v>
      </c>
      <c r="D5328" s="8" t="s">
        <v>6170</v>
      </c>
      <c r="E5328" s="8" t="s">
        <v>6075</v>
      </c>
      <c r="F5328" s="8" t="s">
        <v>7</v>
      </c>
    </row>
    <row r="5329" spans="1:6" ht="28.8">
      <c r="A5329" s="8">
        <v>6240</v>
      </c>
      <c r="B5329" s="8" t="s">
        <v>6130</v>
      </c>
      <c r="C5329" s="8">
        <v>4</v>
      </c>
      <c r="D5329" s="8" t="s">
        <v>6232</v>
      </c>
      <c r="E5329" s="8" t="s">
        <v>641</v>
      </c>
      <c r="F5329" s="8" t="s">
        <v>7</v>
      </c>
    </row>
    <row r="5330" spans="1:6" ht="57.6">
      <c r="A5330" s="8">
        <v>20</v>
      </c>
      <c r="B5330" s="8" t="s">
        <v>6130</v>
      </c>
      <c r="C5330" s="8">
        <v>4</v>
      </c>
      <c r="D5330" s="8" t="s">
        <v>290</v>
      </c>
      <c r="E5330" s="8" t="s">
        <v>6171</v>
      </c>
      <c r="F5330" s="8" t="s">
        <v>7</v>
      </c>
    </row>
    <row r="5331" spans="1:6">
      <c r="A5331" s="8">
        <v>5956</v>
      </c>
      <c r="B5331" s="8" t="s">
        <v>6233</v>
      </c>
      <c r="C5331" s="8">
        <v>3</v>
      </c>
      <c r="D5331" s="8" t="s">
        <v>6234</v>
      </c>
      <c r="E5331" s="8" t="s">
        <v>4223</v>
      </c>
      <c r="F5331" s="8" t="s">
        <v>30</v>
      </c>
    </row>
    <row r="5332" spans="1:6" ht="100.8">
      <c r="A5332" s="8">
        <v>6109</v>
      </c>
      <c r="B5332" s="8" t="s">
        <v>6233</v>
      </c>
      <c r="C5332" s="8">
        <v>1</v>
      </c>
      <c r="D5332" s="8" t="s">
        <v>6235</v>
      </c>
      <c r="E5332" s="8" t="s">
        <v>6236</v>
      </c>
      <c r="F5332" s="8" t="s">
        <v>30</v>
      </c>
    </row>
    <row r="5333" spans="1:6" ht="28.8">
      <c r="A5333" s="8">
        <v>836</v>
      </c>
      <c r="B5333" s="8" t="s">
        <v>6233</v>
      </c>
      <c r="C5333" s="8">
        <v>2</v>
      </c>
      <c r="D5333" s="8" t="s">
        <v>6237</v>
      </c>
      <c r="E5333" s="8" t="s">
        <v>6238</v>
      </c>
      <c r="F5333" s="8" t="s">
        <v>30</v>
      </c>
    </row>
    <row r="5334" spans="1:6" ht="86.4">
      <c r="A5334" s="8">
        <v>1829</v>
      </c>
      <c r="B5334" s="8" t="s">
        <v>6233</v>
      </c>
      <c r="C5334" s="8">
        <v>1</v>
      </c>
      <c r="D5334" s="8" t="s">
        <v>6239</v>
      </c>
      <c r="E5334" s="8" t="s">
        <v>6240</v>
      </c>
      <c r="F5334" s="8" t="s">
        <v>30</v>
      </c>
    </row>
    <row r="5335" spans="1:6" ht="86.4">
      <c r="A5335" s="8">
        <v>13</v>
      </c>
      <c r="B5335" s="8" t="s">
        <v>6233</v>
      </c>
      <c r="C5335" s="8">
        <v>1</v>
      </c>
      <c r="D5335" s="8" t="s">
        <v>294</v>
      </c>
      <c r="E5335" s="8" t="s">
        <v>6241</v>
      </c>
      <c r="F5335" s="8" t="s">
        <v>30</v>
      </c>
    </row>
    <row r="5336" spans="1:6" ht="43.2">
      <c r="A5336" s="8">
        <v>825</v>
      </c>
      <c r="B5336" s="8" t="s">
        <v>6233</v>
      </c>
      <c r="C5336" s="8">
        <v>2</v>
      </c>
      <c r="D5336" s="8" t="s">
        <v>6242</v>
      </c>
      <c r="E5336" s="8" t="s">
        <v>6243</v>
      </c>
      <c r="F5336" s="8" t="s">
        <v>30</v>
      </c>
    </row>
    <row r="5337" spans="1:6" ht="43.2">
      <c r="A5337" s="8">
        <v>8525</v>
      </c>
      <c r="B5337" s="8" t="s">
        <v>6233</v>
      </c>
      <c r="C5337" s="8">
        <v>5</v>
      </c>
      <c r="D5337" s="8" t="s">
        <v>6244</v>
      </c>
      <c r="E5337" s="8" t="s">
        <v>6245</v>
      </c>
      <c r="F5337" s="8" t="s">
        <v>30</v>
      </c>
    </row>
    <row r="5338" spans="1:6" ht="86.4">
      <c r="A5338" s="8">
        <v>822</v>
      </c>
      <c r="B5338" s="8" t="s">
        <v>6233</v>
      </c>
      <c r="C5338" s="8">
        <v>1</v>
      </c>
      <c r="D5338" s="8" t="s">
        <v>6246</v>
      </c>
      <c r="E5338" s="8" t="s">
        <v>6247</v>
      </c>
      <c r="F5338" s="8" t="s">
        <v>30</v>
      </c>
    </row>
    <row r="5339" spans="1:6" ht="115.2">
      <c r="A5339" s="8">
        <v>1886</v>
      </c>
      <c r="B5339" s="8" t="s">
        <v>6233</v>
      </c>
      <c r="C5339" s="8">
        <v>1</v>
      </c>
      <c r="D5339" s="8" t="s">
        <v>6248</v>
      </c>
      <c r="E5339" s="8" t="s">
        <v>6249</v>
      </c>
      <c r="F5339" s="8" t="s">
        <v>30</v>
      </c>
    </row>
    <row r="5340" spans="1:6">
      <c r="A5340" s="8">
        <v>3083</v>
      </c>
      <c r="B5340" s="8" t="s">
        <v>6233</v>
      </c>
      <c r="C5340" s="8">
        <v>3</v>
      </c>
      <c r="D5340" s="8" t="s">
        <v>6250</v>
      </c>
      <c r="E5340" s="8" t="s">
        <v>665</v>
      </c>
      <c r="F5340" s="8" t="s">
        <v>30</v>
      </c>
    </row>
    <row r="5341" spans="1:6" ht="129.6">
      <c r="A5341" s="8">
        <v>4132</v>
      </c>
      <c r="B5341" s="8" t="s">
        <v>6233</v>
      </c>
      <c r="C5341" s="8">
        <v>1</v>
      </c>
      <c r="D5341" s="8" t="s">
        <v>6251</v>
      </c>
      <c r="E5341" s="8" t="s">
        <v>6252</v>
      </c>
      <c r="F5341" s="8" t="s">
        <v>30</v>
      </c>
    </row>
    <row r="5342" spans="1:6" ht="72">
      <c r="A5342" s="8">
        <v>1855</v>
      </c>
      <c r="B5342" s="8" t="s">
        <v>6233</v>
      </c>
      <c r="C5342" s="8">
        <v>4</v>
      </c>
      <c r="D5342" s="8" t="s">
        <v>6253</v>
      </c>
      <c r="E5342" s="8" t="s">
        <v>6254</v>
      </c>
      <c r="F5342" s="8" t="s">
        <v>30</v>
      </c>
    </row>
    <row r="5343" spans="1:6" ht="43.2">
      <c r="A5343" s="8">
        <v>4173</v>
      </c>
      <c r="B5343" s="8" t="s">
        <v>6233</v>
      </c>
      <c r="C5343" s="8">
        <v>5</v>
      </c>
      <c r="D5343" s="8" t="s">
        <v>6255</v>
      </c>
      <c r="E5343" s="8" t="s">
        <v>6256</v>
      </c>
      <c r="F5343" s="8" t="s">
        <v>30</v>
      </c>
    </row>
    <row r="5344" spans="1:6" ht="28.8">
      <c r="A5344" s="8">
        <v>8540</v>
      </c>
      <c r="B5344" s="8" t="s">
        <v>6233</v>
      </c>
      <c r="C5344" s="8">
        <v>5</v>
      </c>
      <c r="D5344" s="8" t="s">
        <v>6257</v>
      </c>
      <c r="E5344" s="8" t="s">
        <v>1478</v>
      </c>
      <c r="F5344" s="8" t="s">
        <v>30</v>
      </c>
    </row>
    <row r="5345" spans="1:6" ht="86.4">
      <c r="A5345" s="8">
        <v>1850</v>
      </c>
      <c r="B5345" s="8" t="s">
        <v>6233</v>
      </c>
      <c r="C5345" s="8">
        <v>3</v>
      </c>
      <c r="D5345" s="8" t="s">
        <v>6258</v>
      </c>
      <c r="E5345" s="8" t="s">
        <v>6259</v>
      </c>
      <c r="F5345" s="8" t="s">
        <v>30</v>
      </c>
    </row>
    <row r="5346" spans="1:6" ht="129.6">
      <c r="A5346" s="8">
        <v>7772</v>
      </c>
      <c r="B5346" s="8" t="s">
        <v>6233</v>
      </c>
      <c r="C5346" s="8">
        <v>1</v>
      </c>
      <c r="D5346" s="8" t="s">
        <v>6260</v>
      </c>
      <c r="E5346" s="8" t="s">
        <v>6261</v>
      </c>
      <c r="F5346" s="8" t="s">
        <v>30</v>
      </c>
    </row>
    <row r="5347" spans="1:6" ht="43.2">
      <c r="A5347" s="8">
        <v>9357</v>
      </c>
      <c r="B5347" s="8" t="s">
        <v>6233</v>
      </c>
      <c r="C5347" s="8">
        <v>5</v>
      </c>
      <c r="D5347" s="8" t="s">
        <v>6262</v>
      </c>
      <c r="E5347" s="8" t="s">
        <v>6263</v>
      </c>
      <c r="F5347" s="8" t="s">
        <v>30</v>
      </c>
    </row>
    <row r="5348" spans="1:6" ht="72">
      <c r="A5348" s="8">
        <v>1860</v>
      </c>
      <c r="B5348" s="8" t="s">
        <v>6233</v>
      </c>
      <c r="C5348" s="8">
        <v>1</v>
      </c>
      <c r="D5348" s="8" t="s">
        <v>6264</v>
      </c>
      <c r="E5348" s="8" t="s">
        <v>6265</v>
      </c>
      <c r="F5348" s="8" t="s">
        <v>30</v>
      </c>
    </row>
    <row r="5349" spans="1:6" ht="144">
      <c r="A5349" s="8">
        <v>813</v>
      </c>
      <c r="B5349" s="8" t="s">
        <v>6233</v>
      </c>
      <c r="C5349" s="8">
        <v>2</v>
      </c>
      <c r="D5349" s="8" t="s">
        <v>6266</v>
      </c>
      <c r="E5349" s="8" t="s">
        <v>6267</v>
      </c>
      <c r="F5349" s="8" t="s">
        <v>30</v>
      </c>
    </row>
    <row r="5350" spans="1:6" ht="57.6">
      <c r="A5350" s="8">
        <v>1868</v>
      </c>
      <c r="B5350" s="8" t="s">
        <v>6233</v>
      </c>
      <c r="C5350" s="8">
        <v>1</v>
      </c>
      <c r="D5350" s="8" t="s">
        <v>6268</v>
      </c>
      <c r="E5350" s="8" t="s">
        <v>6269</v>
      </c>
      <c r="F5350" s="8" t="s">
        <v>30</v>
      </c>
    </row>
    <row r="5351" spans="1:6" ht="28.8">
      <c r="A5351" s="8">
        <v>8427</v>
      </c>
      <c r="B5351" s="8" t="s">
        <v>6233</v>
      </c>
      <c r="C5351" s="8">
        <v>4</v>
      </c>
      <c r="D5351" s="8" t="s">
        <v>6270</v>
      </c>
      <c r="E5351" s="8" t="s">
        <v>6271</v>
      </c>
      <c r="F5351" s="8" t="s">
        <v>30</v>
      </c>
    </row>
    <row r="5352" spans="1:6" ht="43.2">
      <c r="A5352" s="8">
        <v>1943</v>
      </c>
      <c r="B5352" s="8" t="s">
        <v>6233</v>
      </c>
      <c r="C5352" s="8">
        <v>3</v>
      </c>
      <c r="D5352" s="8" t="s">
        <v>6272</v>
      </c>
      <c r="E5352" s="8" t="s">
        <v>6273</v>
      </c>
      <c r="F5352" s="8" t="s">
        <v>30</v>
      </c>
    </row>
    <row r="5353" spans="1:6" ht="57.6">
      <c r="A5353" s="8">
        <v>4155</v>
      </c>
      <c r="B5353" s="8" t="s">
        <v>6233</v>
      </c>
      <c r="C5353" s="8">
        <v>1</v>
      </c>
      <c r="D5353" s="8" t="s">
        <v>6274</v>
      </c>
      <c r="E5353" s="8" t="s">
        <v>6275</v>
      </c>
      <c r="F5353" s="8" t="s">
        <v>30</v>
      </c>
    </row>
    <row r="5354" spans="1:6" ht="43.2">
      <c r="A5354" s="8">
        <v>6126</v>
      </c>
      <c r="B5354" s="8" t="s">
        <v>6233</v>
      </c>
      <c r="C5354" s="8">
        <v>5</v>
      </c>
      <c r="D5354" s="8" t="s">
        <v>6276</v>
      </c>
      <c r="E5354" s="8" t="s">
        <v>6277</v>
      </c>
      <c r="F5354" s="8" t="s">
        <v>30</v>
      </c>
    </row>
    <row r="5355" spans="1:6">
      <c r="A5355" s="8">
        <v>6374</v>
      </c>
      <c r="B5355" s="8" t="s">
        <v>6233</v>
      </c>
      <c r="C5355" s="8">
        <v>5</v>
      </c>
      <c r="D5355" s="8" t="s">
        <v>6278</v>
      </c>
      <c r="E5355" s="8" t="s">
        <v>6279</v>
      </c>
      <c r="F5355" s="8" t="s">
        <v>30</v>
      </c>
    </row>
    <row r="5356" spans="1:6" ht="86.4">
      <c r="A5356" s="8">
        <v>8501</v>
      </c>
      <c r="B5356" s="8" t="s">
        <v>6233</v>
      </c>
      <c r="C5356" s="8">
        <v>1</v>
      </c>
      <c r="D5356" s="8" t="s">
        <v>6280</v>
      </c>
      <c r="E5356" s="8" t="s">
        <v>6281</v>
      </c>
      <c r="F5356" s="8" t="s">
        <v>30</v>
      </c>
    </row>
    <row r="5357" spans="1:6" ht="43.2">
      <c r="A5357" s="8">
        <v>8548</v>
      </c>
      <c r="B5357" s="8" t="s">
        <v>6233</v>
      </c>
      <c r="C5357" s="8">
        <v>2</v>
      </c>
      <c r="D5357" s="8" t="s">
        <v>6282</v>
      </c>
      <c r="E5357" s="8" t="s">
        <v>1762</v>
      </c>
      <c r="F5357" s="8" t="s">
        <v>7</v>
      </c>
    </row>
    <row r="5358" spans="1:6" ht="86.4">
      <c r="A5358" s="8">
        <v>1850</v>
      </c>
      <c r="B5358" s="8" t="s">
        <v>6233</v>
      </c>
      <c r="C5358" s="8">
        <v>3</v>
      </c>
      <c r="D5358" s="8" t="s">
        <v>6258</v>
      </c>
      <c r="E5358" s="8" t="s">
        <v>6259</v>
      </c>
      <c r="F5358" s="8" t="s">
        <v>7</v>
      </c>
    </row>
    <row r="5359" spans="1:6" ht="72">
      <c r="A5359" s="8">
        <v>1855</v>
      </c>
      <c r="B5359" s="8" t="s">
        <v>6233</v>
      </c>
      <c r="C5359" s="8">
        <v>4</v>
      </c>
      <c r="D5359" s="8" t="s">
        <v>6253</v>
      </c>
      <c r="E5359" s="8" t="s">
        <v>6254</v>
      </c>
      <c r="F5359" s="8" t="s">
        <v>7</v>
      </c>
    </row>
    <row r="5360" spans="1:6" ht="57.6">
      <c r="A5360" s="8">
        <v>6122</v>
      </c>
      <c r="B5360" s="8" t="s">
        <v>6233</v>
      </c>
      <c r="C5360" s="8">
        <v>3</v>
      </c>
      <c r="D5360" s="8" t="s">
        <v>6283</v>
      </c>
      <c r="E5360" s="8" t="s">
        <v>44</v>
      </c>
      <c r="F5360" s="8" t="s">
        <v>7</v>
      </c>
    </row>
    <row r="5361" spans="1:6" ht="43.2">
      <c r="A5361" s="8">
        <v>6175</v>
      </c>
      <c r="B5361" s="8" t="s">
        <v>6233</v>
      </c>
      <c r="C5361" s="8">
        <v>5</v>
      </c>
      <c r="D5361" s="8" t="s">
        <v>6284</v>
      </c>
      <c r="E5361" s="8" t="s">
        <v>6285</v>
      </c>
      <c r="F5361" s="8" t="s">
        <v>7</v>
      </c>
    </row>
    <row r="5362" spans="1:6" ht="115.2">
      <c r="A5362" s="8">
        <v>8496</v>
      </c>
      <c r="B5362" s="8" t="s">
        <v>6233</v>
      </c>
      <c r="C5362" s="8">
        <v>1</v>
      </c>
      <c r="D5362" s="8" t="s">
        <v>6286</v>
      </c>
      <c r="E5362" s="8" t="s">
        <v>6287</v>
      </c>
      <c r="F5362" s="8" t="s">
        <v>7</v>
      </c>
    </row>
    <row r="5363" spans="1:6" ht="43.2">
      <c r="A5363" s="8">
        <v>2995</v>
      </c>
      <c r="B5363" s="8" t="s">
        <v>6233</v>
      </c>
      <c r="C5363" s="8">
        <v>5</v>
      </c>
      <c r="D5363" s="8" t="s">
        <v>6288</v>
      </c>
      <c r="E5363" s="8" t="s">
        <v>6289</v>
      </c>
      <c r="F5363" s="8" t="s">
        <v>7</v>
      </c>
    </row>
    <row r="5364" spans="1:6" ht="28.8">
      <c r="A5364" s="8">
        <v>6998</v>
      </c>
      <c r="B5364" s="8" t="s">
        <v>6233</v>
      </c>
      <c r="C5364" s="8">
        <v>1</v>
      </c>
      <c r="D5364" s="8" t="s">
        <v>6290</v>
      </c>
      <c r="E5364" s="8" t="s">
        <v>641</v>
      </c>
      <c r="F5364" s="8" t="s">
        <v>7</v>
      </c>
    </row>
    <row r="5365" spans="1:6" ht="43.2">
      <c r="A5365" s="8">
        <v>4723</v>
      </c>
      <c r="B5365" s="8" t="s">
        <v>6233</v>
      </c>
      <c r="C5365" s="8">
        <v>1</v>
      </c>
      <c r="D5365" s="8" t="s">
        <v>6291</v>
      </c>
      <c r="E5365" s="8" t="s">
        <v>6292</v>
      </c>
      <c r="F5365" s="8" t="s">
        <v>7</v>
      </c>
    </row>
    <row r="5366" spans="1:6" ht="43.2">
      <c r="A5366" s="8">
        <v>825</v>
      </c>
      <c r="B5366" s="8" t="s">
        <v>6233</v>
      </c>
      <c r="C5366" s="8">
        <v>2</v>
      </c>
      <c r="D5366" s="8" t="s">
        <v>6242</v>
      </c>
      <c r="E5366" s="8" t="s">
        <v>6243</v>
      </c>
      <c r="F5366" s="8" t="s">
        <v>7</v>
      </c>
    </row>
    <row r="5367" spans="1:6" ht="57.6">
      <c r="A5367" s="8">
        <v>4155</v>
      </c>
      <c r="B5367" s="8" t="s">
        <v>6233</v>
      </c>
      <c r="C5367" s="8">
        <v>1</v>
      </c>
      <c r="D5367" s="8" t="s">
        <v>6274</v>
      </c>
      <c r="E5367" s="8" t="s">
        <v>6275</v>
      </c>
      <c r="F5367" s="8" t="s">
        <v>7</v>
      </c>
    </row>
    <row r="5368" spans="1:6">
      <c r="A5368" s="8">
        <v>302</v>
      </c>
      <c r="B5368" s="8" t="s">
        <v>6233</v>
      </c>
      <c r="C5368" s="8">
        <v>1</v>
      </c>
      <c r="D5368" s="8" t="s">
        <v>6293</v>
      </c>
      <c r="E5368" s="8" t="s">
        <v>641</v>
      </c>
      <c r="F5368" s="8" t="s">
        <v>7</v>
      </c>
    </row>
    <row r="5369" spans="1:6" ht="57.6">
      <c r="A5369" s="8">
        <v>5841</v>
      </c>
      <c r="B5369" s="8" t="s">
        <v>6233</v>
      </c>
      <c r="C5369" s="8">
        <v>5</v>
      </c>
      <c r="D5369" s="8" t="s">
        <v>6294</v>
      </c>
      <c r="E5369" s="8" t="s">
        <v>6295</v>
      </c>
      <c r="F5369" s="8" t="s">
        <v>7</v>
      </c>
    </row>
    <row r="5370" spans="1:6" ht="28.8">
      <c r="A5370" s="8">
        <v>186</v>
      </c>
      <c r="B5370" s="8" t="s">
        <v>6233</v>
      </c>
      <c r="C5370" s="8">
        <v>3</v>
      </c>
      <c r="D5370" s="8" t="s">
        <v>6296</v>
      </c>
      <c r="E5370" s="8" t="s">
        <v>6297</v>
      </c>
      <c r="F5370" s="8" t="s">
        <v>7</v>
      </c>
    </row>
    <row r="5371" spans="1:6" ht="43.2">
      <c r="A5371" s="8">
        <v>9357</v>
      </c>
      <c r="B5371" s="8" t="s">
        <v>6233</v>
      </c>
      <c r="C5371" s="8">
        <v>5</v>
      </c>
      <c r="D5371" s="8" t="s">
        <v>6262</v>
      </c>
      <c r="E5371" s="8" t="s">
        <v>6263</v>
      </c>
      <c r="F5371" s="8" t="s">
        <v>7</v>
      </c>
    </row>
    <row r="5372" spans="1:6" ht="158.4">
      <c r="A5372" s="8">
        <v>6967</v>
      </c>
      <c r="B5372" s="8" t="s">
        <v>6233</v>
      </c>
      <c r="C5372" s="8">
        <v>2</v>
      </c>
      <c r="D5372" s="8" t="s">
        <v>6298</v>
      </c>
      <c r="E5372" s="8" t="s">
        <v>6299</v>
      </c>
      <c r="F5372" s="8" t="s">
        <v>7</v>
      </c>
    </row>
    <row r="5373" spans="1:6">
      <c r="A5373" s="8">
        <v>8604</v>
      </c>
      <c r="B5373" s="8" t="s">
        <v>6233</v>
      </c>
      <c r="C5373" s="8">
        <v>5</v>
      </c>
      <c r="D5373" s="8" t="s">
        <v>6300</v>
      </c>
      <c r="E5373" s="8" t="s">
        <v>419</v>
      </c>
      <c r="F5373" s="8" t="s">
        <v>30</v>
      </c>
    </row>
    <row r="5374" spans="1:6" ht="72">
      <c r="A5374" s="8">
        <v>5267</v>
      </c>
      <c r="B5374" s="8" t="s">
        <v>6233</v>
      </c>
      <c r="C5374" s="8">
        <v>4</v>
      </c>
      <c r="D5374" s="8" t="s">
        <v>6301</v>
      </c>
      <c r="E5374" s="8" t="s">
        <v>6302</v>
      </c>
      <c r="F5374" s="8" t="s">
        <v>30</v>
      </c>
    </row>
    <row r="5375" spans="1:6" ht="57.6">
      <c r="A5375" s="8">
        <v>3581</v>
      </c>
      <c r="B5375" s="8" t="s">
        <v>6233</v>
      </c>
      <c r="C5375" s="8">
        <v>2</v>
      </c>
      <c r="D5375" s="8" t="s">
        <v>6303</v>
      </c>
      <c r="E5375" s="8" t="s">
        <v>6304</v>
      </c>
      <c r="F5375" s="8" t="s">
        <v>30</v>
      </c>
    </row>
    <row r="5376" spans="1:6" ht="86.4">
      <c r="A5376" s="8">
        <v>843</v>
      </c>
      <c r="B5376" s="8" t="s">
        <v>6233</v>
      </c>
      <c r="C5376" s="8">
        <v>1</v>
      </c>
      <c r="D5376" s="8" t="s">
        <v>6305</v>
      </c>
      <c r="E5376" s="8" t="s">
        <v>6306</v>
      </c>
      <c r="F5376" s="8" t="s">
        <v>30</v>
      </c>
    </row>
    <row r="5377" spans="1:6" ht="28.8">
      <c r="A5377" s="8">
        <v>2992</v>
      </c>
      <c r="B5377" s="8" t="s">
        <v>6233</v>
      </c>
      <c r="C5377" s="8">
        <v>5</v>
      </c>
      <c r="D5377" s="8" t="s">
        <v>6307</v>
      </c>
      <c r="E5377" s="8" t="s">
        <v>6308</v>
      </c>
      <c r="F5377" s="8" t="s">
        <v>30</v>
      </c>
    </row>
    <row r="5378" spans="1:6" ht="57.6">
      <c r="A5378" s="8">
        <v>6136</v>
      </c>
      <c r="B5378" s="8" t="s">
        <v>6233</v>
      </c>
      <c r="C5378" s="8">
        <v>1</v>
      </c>
      <c r="D5378" s="8" t="s">
        <v>6309</v>
      </c>
      <c r="E5378" s="8" t="s">
        <v>6310</v>
      </c>
      <c r="F5378" s="8" t="s">
        <v>30</v>
      </c>
    </row>
    <row r="5379" spans="1:6" ht="115.2">
      <c r="A5379" s="8">
        <v>8496</v>
      </c>
      <c r="B5379" s="8" t="s">
        <v>6233</v>
      </c>
      <c r="C5379" s="8">
        <v>1</v>
      </c>
      <c r="D5379" s="8" t="s">
        <v>6286</v>
      </c>
      <c r="E5379" s="8" t="s">
        <v>6287</v>
      </c>
      <c r="F5379" s="8" t="s">
        <v>30</v>
      </c>
    </row>
    <row r="5380" spans="1:6" ht="86.4">
      <c r="A5380" s="8">
        <v>6111</v>
      </c>
      <c r="B5380" s="8" t="s">
        <v>6233</v>
      </c>
      <c r="C5380" s="8">
        <v>3</v>
      </c>
      <c r="D5380" s="8" t="s">
        <v>6311</v>
      </c>
      <c r="E5380" s="8" t="s">
        <v>6312</v>
      </c>
      <c r="F5380" s="8" t="s">
        <v>30</v>
      </c>
    </row>
    <row r="5381" spans="1:6" ht="43.2">
      <c r="A5381" s="8">
        <v>5855</v>
      </c>
      <c r="B5381" s="8" t="s">
        <v>6233</v>
      </c>
      <c r="C5381" s="8">
        <v>4</v>
      </c>
      <c r="D5381" s="8" t="s">
        <v>6313</v>
      </c>
      <c r="E5381" s="8" t="s">
        <v>6314</v>
      </c>
      <c r="F5381" s="8" t="s">
        <v>30</v>
      </c>
    </row>
    <row r="5382" spans="1:6" ht="100.8">
      <c r="A5382" s="8">
        <v>26</v>
      </c>
      <c r="B5382" s="8" t="s">
        <v>6233</v>
      </c>
      <c r="C5382" s="8">
        <v>1</v>
      </c>
      <c r="D5382" s="8" t="s">
        <v>6315</v>
      </c>
      <c r="E5382" s="8" t="s">
        <v>6316</v>
      </c>
      <c r="F5382" s="8" t="s">
        <v>30</v>
      </c>
    </row>
    <row r="5383" spans="1:6">
      <c r="A5383" s="8">
        <v>5942</v>
      </c>
      <c r="B5383" s="8" t="s">
        <v>6233</v>
      </c>
      <c r="C5383" s="8">
        <v>5</v>
      </c>
      <c r="D5383" s="8" t="s">
        <v>6317</v>
      </c>
      <c r="E5383" s="8" t="s">
        <v>633</v>
      </c>
      <c r="F5383" s="8" t="s">
        <v>30</v>
      </c>
    </row>
    <row r="5384" spans="1:6" ht="115.2">
      <c r="A5384" s="8">
        <v>12</v>
      </c>
      <c r="B5384" s="8" t="s">
        <v>6233</v>
      </c>
      <c r="C5384" s="8">
        <v>2</v>
      </c>
      <c r="D5384" s="8" t="s">
        <v>293</v>
      </c>
      <c r="E5384" s="8" t="s">
        <v>23</v>
      </c>
      <c r="F5384" s="8" t="s">
        <v>14</v>
      </c>
    </row>
    <row r="5385" spans="1:6" ht="43.2">
      <c r="A5385" s="8">
        <v>5256</v>
      </c>
      <c r="B5385" s="8" t="s">
        <v>6233</v>
      </c>
      <c r="C5385" s="8">
        <v>5</v>
      </c>
      <c r="D5385" s="8" t="s">
        <v>6318</v>
      </c>
      <c r="E5385" s="8" t="s">
        <v>6319</v>
      </c>
      <c r="F5385" s="8" t="s">
        <v>30</v>
      </c>
    </row>
    <row r="5386" spans="1:6" ht="129.6">
      <c r="A5386" s="8">
        <v>7772</v>
      </c>
      <c r="B5386" s="8" t="s">
        <v>6233</v>
      </c>
      <c r="C5386" s="8">
        <v>1</v>
      </c>
      <c r="D5386" s="8" t="s">
        <v>6260</v>
      </c>
      <c r="E5386" s="8" t="s">
        <v>6261</v>
      </c>
      <c r="F5386" s="8" t="s">
        <v>38</v>
      </c>
    </row>
    <row r="5387" spans="1:6" ht="72">
      <c r="A5387" s="8">
        <v>7768</v>
      </c>
      <c r="B5387" s="8" t="s">
        <v>6233</v>
      </c>
      <c r="C5387" s="8">
        <v>1</v>
      </c>
      <c r="D5387" s="8" t="s">
        <v>6320</v>
      </c>
      <c r="E5387" s="8" t="s">
        <v>702</v>
      </c>
      <c r="F5387" s="8" t="s">
        <v>38</v>
      </c>
    </row>
    <row r="5388" spans="1:6" ht="28.8">
      <c r="A5388" s="8">
        <v>5878</v>
      </c>
      <c r="B5388" s="8" t="s">
        <v>6233</v>
      </c>
      <c r="C5388" s="8">
        <v>1</v>
      </c>
      <c r="D5388" s="8" t="s">
        <v>6321</v>
      </c>
      <c r="E5388" s="8" t="s">
        <v>43</v>
      </c>
      <c r="F5388" s="8" t="s">
        <v>38</v>
      </c>
    </row>
    <row r="5389" spans="1:6">
      <c r="A5389" s="8">
        <v>6152</v>
      </c>
      <c r="B5389" s="8" t="s">
        <v>6233</v>
      </c>
      <c r="C5389" s="8">
        <v>1</v>
      </c>
      <c r="D5389" s="8" t="s">
        <v>6322</v>
      </c>
      <c r="E5389" s="8" t="s">
        <v>704</v>
      </c>
      <c r="F5389" s="8" t="s">
        <v>38</v>
      </c>
    </row>
    <row r="5390" spans="1:6" ht="72">
      <c r="A5390" s="8">
        <v>5253</v>
      </c>
      <c r="B5390" s="8" t="s">
        <v>6233</v>
      </c>
      <c r="C5390" s="8">
        <v>4</v>
      </c>
      <c r="D5390" s="8" t="s">
        <v>6323</v>
      </c>
      <c r="E5390" s="8" t="s">
        <v>6324</v>
      </c>
      <c r="F5390" s="8" t="s">
        <v>38</v>
      </c>
    </row>
    <row r="5391" spans="1:6" ht="43.2">
      <c r="A5391" s="8">
        <v>5256</v>
      </c>
      <c r="B5391" s="8" t="s">
        <v>6233</v>
      </c>
      <c r="C5391" s="8">
        <v>5</v>
      </c>
      <c r="D5391" s="8" t="s">
        <v>6318</v>
      </c>
      <c r="E5391" s="8" t="s">
        <v>6319</v>
      </c>
      <c r="F5391" s="8" t="s">
        <v>38</v>
      </c>
    </row>
    <row r="5392" spans="1:6" ht="43.2">
      <c r="A5392" s="8">
        <v>8463</v>
      </c>
      <c r="B5392" s="8" t="s">
        <v>6233</v>
      </c>
      <c r="C5392" s="8">
        <v>1</v>
      </c>
      <c r="D5392" s="8" t="s">
        <v>6325</v>
      </c>
      <c r="E5392" s="8" t="s">
        <v>617</v>
      </c>
      <c r="F5392" s="8" t="s">
        <v>38</v>
      </c>
    </row>
    <row r="5393" spans="1:6" ht="57.6">
      <c r="A5393" s="8">
        <v>1870</v>
      </c>
      <c r="B5393" s="8" t="s">
        <v>6233</v>
      </c>
      <c r="C5393" s="8">
        <v>1</v>
      </c>
      <c r="D5393" s="8" t="s">
        <v>6326</v>
      </c>
      <c r="E5393" s="8" t="s">
        <v>43</v>
      </c>
      <c r="F5393" s="8" t="s">
        <v>38</v>
      </c>
    </row>
    <row r="5394" spans="1:6" ht="115.2">
      <c r="A5394" s="8">
        <v>1886</v>
      </c>
      <c r="B5394" s="8" t="s">
        <v>6233</v>
      </c>
      <c r="C5394" s="8">
        <v>1</v>
      </c>
      <c r="D5394" s="8" t="s">
        <v>6248</v>
      </c>
      <c r="E5394" s="8" t="s">
        <v>6249</v>
      </c>
      <c r="F5394" s="8" t="s">
        <v>38</v>
      </c>
    </row>
    <row r="5395" spans="1:6" ht="43.2">
      <c r="A5395" s="8">
        <v>8528</v>
      </c>
      <c r="B5395" s="8" t="s">
        <v>6233</v>
      </c>
      <c r="C5395" s="8">
        <v>4</v>
      </c>
      <c r="D5395" s="8" t="s">
        <v>6327</v>
      </c>
      <c r="E5395" s="8" t="s">
        <v>18</v>
      </c>
      <c r="F5395" s="8" t="s">
        <v>38</v>
      </c>
    </row>
    <row r="5396" spans="1:6" ht="28.8">
      <c r="A5396" s="8">
        <v>8621</v>
      </c>
      <c r="B5396" s="8" t="s">
        <v>6233</v>
      </c>
      <c r="C5396" s="8">
        <v>1</v>
      </c>
      <c r="D5396" s="8" t="s">
        <v>6328</v>
      </c>
      <c r="E5396" s="8" t="s">
        <v>41</v>
      </c>
      <c r="F5396" s="8" t="s">
        <v>38</v>
      </c>
    </row>
    <row r="5397" spans="1:6" ht="86.4">
      <c r="A5397" s="8">
        <v>6111</v>
      </c>
      <c r="B5397" s="8" t="s">
        <v>6233</v>
      </c>
      <c r="C5397" s="8">
        <v>3</v>
      </c>
      <c r="D5397" s="8" t="s">
        <v>6311</v>
      </c>
      <c r="E5397" s="8" t="s">
        <v>6312</v>
      </c>
      <c r="F5397" s="8" t="s">
        <v>38</v>
      </c>
    </row>
    <row r="5398" spans="1:6">
      <c r="A5398" s="8">
        <v>4186</v>
      </c>
      <c r="B5398" s="8" t="s">
        <v>6233</v>
      </c>
      <c r="C5398" s="8">
        <v>1</v>
      </c>
      <c r="D5398" s="8" t="s">
        <v>6329</v>
      </c>
      <c r="E5398" s="8" t="s">
        <v>41</v>
      </c>
      <c r="F5398" s="8" t="s">
        <v>38</v>
      </c>
    </row>
    <row r="5399" spans="1:6" ht="28.8">
      <c r="A5399" s="8">
        <v>186</v>
      </c>
      <c r="B5399" s="8" t="s">
        <v>6233</v>
      </c>
      <c r="C5399" s="8">
        <v>3</v>
      </c>
      <c r="D5399" s="8" t="s">
        <v>6296</v>
      </c>
      <c r="E5399" s="8" t="s">
        <v>6297</v>
      </c>
      <c r="F5399" s="8" t="s">
        <v>38</v>
      </c>
    </row>
    <row r="5400" spans="1:6">
      <c r="A5400" s="8">
        <v>5934</v>
      </c>
      <c r="B5400" s="8" t="s">
        <v>6233</v>
      </c>
      <c r="C5400" s="8">
        <v>1</v>
      </c>
      <c r="D5400" s="8" t="s">
        <v>6330</v>
      </c>
      <c r="E5400" s="8" t="s">
        <v>581</v>
      </c>
      <c r="F5400" s="8" t="s">
        <v>30</v>
      </c>
    </row>
    <row r="5401" spans="1:6" ht="86.4">
      <c r="A5401" s="8">
        <v>8501</v>
      </c>
      <c r="B5401" s="8" t="s">
        <v>6233</v>
      </c>
      <c r="C5401" s="8">
        <v>1</v>
      </c>
      <c r="D5401" s="8" t="s">
        <v>6280</v>
      </c>
      <c r="E5401" s="8" t="s">
        <v>6281</v>
      </c>
      <c r="F5401" s="8" t="s">
        <v>14</v>
      </c>
    </row>
    <row r="5402" spans="1:6" ht="43.2">
      <c r="A5402" s="8">
        <v>8528</v>
      </c>
      <c r="B5402" s="8" t="s">
        <v>6233</v>
      </c>
      <c r="C5402" s="8">
        <v>4</v>
      </c>
      <c r="D5402" s="8" t="s">
        <v>6327</v>
      </c>
      <c r="E5402" s="8" t="s">
        <v>18</v>
      </c>
      <c r="F5402" s="8" t="s">
        <v>14</v>
      </c>
    </row>
    <row r="5403" spans="1:6" ht="72">
      <c r="A5403" s="8">
        <v>1860</v>
      </c>
      <c r="B5403" s="8" t="s">
        <v>6233</v>
      </c>
      <c r="C5403" s="8">
        <v>1</v>
      </c>
      <c r="D5403" s="8" t="s">
        <v>6264</v>
      </c>
      <c r="E5403" s="8" t="s">
        <v>6265</v>
      </c>
      <c r="F5403" s="8" t="s">
        <v>14</v>
      </c>
    </row>
    <row r="5404" spans="1:6" ht="43.2">
      <c r="A5404" s="8">
        <v>830</v>
      </c>
      <c r="B5404" s="8" t="s">
        <v>6233</v>
      </c>
      <c r="C5404" s="8">
        <v>5</v>
      </c>
      <c r="D5404" s="8" t="s">
        <v>6331</v>
      </c>
      <c r="E5404" s="8" t="s">
        <v>3271</v>
      </c>
      <c r="F5404" s="8" t="s">
        <v>14</v>
      </c>
    </row>
    <row r="5405" spans="1:6" ht="28.8">
      <c r="A5405" s="8">
        <v>99</v>
      </c>
      <c r="B5405" s="8" t="s">
        <v>6233</v>
      </c>
      <c r="C5405" s="8">
        <v>5</v>
      </c>
      <c r="D5405" s="8" t="s">
        <v>295</v>
      </c>
      <c r="E5405" s="8" t="s">
        <v>22</v>
      </c>
      <c r="F5405" s="8" t="s">
        <v>14</v>
      </c>
    </row>
    <row r="5406" spans="1:6" ht="43.2">
      <c r="A5406" s="8">
        <v>5256</v>
      </c>
      <c r="B5406" s="8" t="s">
        <v>6233</v>
      </c>
      <c r="C5406" s="8">
        <v>5</v>
      </c>
      <c r="D5406" s="8" t="s">
        <v>6318</v>
      </c>
      <c r="E5406" s="8" t="s">
        <v>6319</v>
      </c>
      <c r="F5406" s="8" t="s">
        <v>14</v>
      </c>
    </row>
    <row r="5407" spans="1:6" ht="28.8">
      <c r="A5407" s="8">
        <v>836</v>
      </c>
      <c r="B5407" s="8" t="s">
        <v>6233</v>
      </c>
      <c r="C5407" s="8">
        <v>2</v>
      </c>
      <c r="D5407" s="8" t="s">
        <v>6237</v>
      </c>
      <c r="E5407" s="8" t="s">
        <v>6238</v>
      </c>
      <c r="F5407" s="8" t="s">
        <v>14</v>
      </c>
    </row>
    <row r="5408" spans="1:6" ht="100.8">
      <c r="A5408" s="8">
        <v>26</v>
      </c>
      <c r="B5408" s="8" t="s">
        <v>6233</v>
      </c>
      <c r="C5408" s="8">
        <v>1</v>
      </c>
      <c r="D5408" s="8" t="s">
        <v>6315</v>
      </c>
      <c r="E5408" s="8" t="s">
        <v>6316</v>
      </c>
      <c r="F5408" s="8" t="s">
        <v>14</v>
      </c>
    </row>
    <row r="5409" spans="1:6" ht="115.2">
      <c r="A5409" s="8">
        <v>1886</v>
      </c>
      <c r="B5409" s="8" t="s">
        <v>6233</v>
      </c>
      <c r="C5409" s="8">
        <v>1</v>
      </c>
      <c r="D5409" s="8" t="s">
        <v>6248</v>
      </c>
      <c r="E5409" s="8" t="s">
        <v>6249</v>
      </c>
      <c r="F5409" s="8" t="s">
        <v>14</v>
      </c>
    </row>
    <row r="5410" spans="1:6" ht="28.8">
      <c r="A5410" s="8">
        <v>5291</v>
      </c>
      <c r="B5410" s="8" t="s">
        <v>6233</v>
      </c>
      <c r="C5410" s="8">
        <v>2</v>
      </c>
      <c r="D5410" s="8" t="s">
        <v>6332</v>
      </c>
      <c r="E5410" s="8" t="s">
        <v>6333</v>
      </c>
      <c r="F5410" s="8" t="s">
        <v>14</v>
      </c>
    </row>
    <row r="5411" spans="1:6" ht="86.4">
      <c r="A5411" s="8">
        <v>1829</v>
      </c>
      <c r="B5411" s="8" t="s">
        <v>6233</v>
      </c>
      <c r="C5411" s="8">
        <v>1</v>
      </c>
      <c r="D5411" s="8" t="s">
        <v>6239</v>
      </c>
      <c r="E5411" s="8" t="s">
        <v>6240</v>
      </c>
      <c r="F5411" s="8" t="s">
        <v>14</v>
      </c>
    </row>
    <row r="5412" spans="1:6" ht="43.2">
      <c r="A5412" s="8">
        <v>1943</v>
      </c>
      <c r="B5412" s="8" t="s">
        <v>6233</v>
      </c>
      <c r="C5412" s="8">
        <v>3</v>
      </c>
      <c r="D5412" s="8" t="s">
        <v>6272</v>
      </c>
      <c r="E5412" s="8" t="s">
        <v>6273</v>
      </c>
      <c r="F5412" s="8" t="s">
        <v>14</v>
      </c>
    </row>
    <row r="5413" spans="1:6" ht="28.8">
      <c r="A5413" s="8">
        <v>4734</v>
      </c>
      <c r="B5413" s="8" t="s">
        <v>6233</v>
      </c>
      <c r="C5413" s="8">
        <v>2</v>
      </c>
      <c r="D5413" s="8" t="s">
        <v>6334</v>
      </c>
      <c r="E5413" s="8" t="s">
        <v>1188</v>
      </c>
      <c r="F5413" s="8" t="s">
        <v>38</v>
      </c>
    </row>
    <row r="5414" spans="1:6" ht="86.4">
      <c r="A5414" s="8">
        <v>13</v>
      </c>
      <c r="B5414" s="8" t="s">
        <v>6233</v>
      </c>
      <c r="C5414" s="8">
        <v>1</v>
      </c>
      <c r="D5414" s="8" t="s">
        <v>294</v>
      </c>
      <c r="E5414" s="8" t="s">
        <v>6241</v>
      </c>
      <c r="F5414" s="8" t="s">
        <v>38</v>
      </c>
    </row>
    <row r="5415" spans="1:6" ht="43.2">
      <c r="A5415" s="8">
        <v>2995</v>
      </c>
      <c r="B5415" s="8" t="s">
        <v>6233</v>
      </c>
      <c r="C5415" s="8">
        <v>5</v>
      </c>
      <c r="D5415" s="8" t="s">
        <v>6288</v>
      </c>
      <c r="E5415" s="8" t="s">
        <v>6289</v>
      </c>
      <c r="F5415" s="8" t="s">
        <v>38</v>
      </c>
    </row>
    <row r="5416" spans="1:6" ht="43.2">
      <c r="A5416" s="8">
        <v>2995</v>
      </c>
      <c r="B5416" s="8" t="s">
        <v>6233</v>
      </c>
      <c r="C5416" s="8">
        <v>5</v>
      </c>
      <c r="D5416" s="8" t="s">
        <v>6288</v>
      </c>
      <c r="E5416" s="8" t="s">
        <v>6289</v>
      </c>
      <c r="F5416" s="8" t="s">
        <v>14</v>
      </c>
    </row>
    <row r="5417" spans="1:6" ht="144">
      <c r="A5417" s="8">
        <v>813</v>
      </c>
      <c r="B5417" s="8" t="s">
        <v>6233</v>
      </c>
      <c r="C5417" s="8">
        <v>2</v>
      </c>
      <c r="D5417" s="8" t="s">
        <v>6266</v>
      </c>
      <c r="E5417" s="8" t="s">
        <v>6267</v>
      </c>
      <c r="F5417" s="8" t="s">
        <v>14</v>
      </c>
    </row>
    <row r="5418" spans="1:6" ht="57.6">
      <c r="A5418" s="8">
        <v>3581</v>
      </c>
      <c r="B5418" s="8" t="s">
        <v>6233</v>
      </c>
      <c r="C5418" s="8">
        <v>2</v>
      </c>
      <c r="D5418" s="8" t="s">
        <v>6303</v>
      </c>
      <c r="E5418" s="8" t="s">
        <v>6304</v>
      </c>
      <c r="F5418" s="8" t="s">
        <v>14</v>
      </c>
    </row>
    <row r="5419" spans="1:6" ht="43.2">
      <c r="A5419" s="8">
        <v>6175</v>
      </c>
      <c r="B5419" s="8" t="s">
        <v>6233</v>
      </c>
      <c r="C5419" s="8">
        <v>5</v>
      </c>
      <c r="D5419" s="8" t="s">
        <v>6284</v>
      </c>
      <c r="E5419" s="8" t="s">
        <v>6285</v>
      </c>
      <c r="F5419" s="8" t="s">
        <v>30</v>
      </c>
    </row>
    <row r="5420" spans="1:6" ht="158.4">
      <c r="A5420" s="8">
        <v>6967</v>
      </c>
      <c r="B5420" s="8" t="s">
        <v>6233</v>
      </c>
      <c r="C5420" s="8">
        <v>2</v>
      </c>
      <c r="D5420" s="8" t="s">
        <v>6298</v>
      </c>
      <c r="E5420" s="8" t="s">
        <v>6299</v>
      </c>
      <c r="F5420" s="8" t="s">
        <v>30</v>
      </c>
    </row>
    <row r="5421" spans="1:6" ht="28.8">
      <c r="A5421" s="8">
        <v>4734</v>
      </c>
      <c r="B5421" s="8" t="s">
        <v>6233</v>
      </c>
      <c r="C5421" s="8">
        <v>2</v>
      </c>
      <c r="D5421" s="8" t="s">
        <v>6334</v>
      </c>
      <c r="E5421" s="8" t="s">
        <v>1188</v>
      </c>
      <c r="F5421" s="8" t="s">
        <v>30</v>
      </c>
    </row>
    <row r="5422" spans="1:6" ht="43.2">
      <c r="A5422" s="8">
        <v>4723</v>
      </c>
      <c r="B5422" s="8" t="s">
        <v>6233</v>
      </c>
      <c r="C5422" s="8">
        <v>1</v>
      </c>
      <c r="D5422" s="8" t="s">
        <v>6291</v>
      </c>
      <c r="E5422" s="8" t="s">
        <v>6292</v>
      </c>
      <c r="F5422" s="8" t="s">
        <v>30</v>
      </c>
    </row>
    <row r="5423" spans="1:6" ht="43.2">
      <c r="A5423" s="8">
        <v>2787</v>
      </c>
      <c r="B5423" s="8" t="s">
        <v>6233</v>
      </c>
      <c r="C5423" s="8">
        <v>1</v>
      </c>
      <c r="D5423" s="8" t="s">
        <v>6335</v>
      </c>
      <c r="E5423" s="8" t="s">
        <v>866</v>
      </c>
      <c r="F5423" s="8" t="s">
        <v>30</v>
      </c>
    </row>
    <row r="5424" spans="1:6" ht="57.6">
      <c r="A5424" s="8">
        <v>5841</v>
      </c>
      <c r="B5424" s="8" t="s">
        <v>6233</v>
      </c>
      <c r="C5424" s="8">
        <v>5</v>
      </c>
      <c r="D5424" s="8" t="s">
        <v>6294</v>
      </c>
      <c r="E5424" s="8" t="s">
        <v>6295</v>
      </c>
      <c r="F5424" s="8" t="s">
        <v>30</v>
      </c>
    </row>
    <row r="5425" spans="1:6" ht="28.8">
      <c r="A5425" s="8">
        <v>5314</v>
      </c>
      <c r="B5425" s="8" t="s">
        <v>6233</v>
      </c>
      <c r="C5425" s="8">
        <v>5</v>
      </c>
      <c r="D5425" s="8" t="s">
        <v>6336</v>
      </c>
      <c r="E5425" s="8" t="s">
        <v>6337</v>
      </c>
      <c r="F5425" s="8" t="s">
        <v>30</v>
      </c>
    </row>
    <row r="5426" spans="1:6">
      <c r="A5426" s="8">
        <v>6015</v>
      </c>
      <c r="B5426" s="8" t="s">
        <v>6233</v>
      </c>
      <c r="C5426" s="8">
        <v>5</v>
      </c>
      <c r="D5426" s="8" t="s">
        <v>6338</v>
      </c>
      <c r="E5426" s="8" t="s">
        <v>6223</v>
      </c>
      <c r="F5426" s="8" t="s">
        <v>30</v>
      </c>
    </row>
    <row r="5427" spans="1:6" ht="158.4">
      <c r="A5427" s="8">
        <v>5250</v>
      </c>
      <c r="B5427" s="8" t="s">
        <v>6233</v>
      </c>
      <c r="C5427" s="8">
        <v>1</v>
      </c>
      <c r="D5427" s="8" t="s">
        <v>6339</v>
      </c>
      <c r="E5427" s="8" t="s">
        <v>6340</v>
      </c>
      <c r="F5427" s="8" t="s">
        <v>30</v>
      </c>
    </row>
    <row r="5428" spans="1:6">
      <c r="A5428" s="8">
        <v>2788</v>
      </c>
      <c r="B5428" s="8" t="s">
        <v>6233</v>
      </c>
      <c r="C5428" s="8">
        <v>3</v>
      </c>
      <c r="D5428" s="8" t="s">
        <v>6341</v>
      </c>
      <c r="E5428" s="8" t="s">
        <v>6342</v>
      </c>
      <c r="F5428" s="8" t="s">
        <v>30</v>
      </c>
    </row>
    <row r="5429" spans="1:6" ht="57.6">
      <c r="A5429" s="8">
        <v>4158</v>
      </c>
      <c r="B5429" s="8" t="s">
        <v>6233</v>
      </c>
      <c r="C5429" s="8">
        <v>1</v>
      </c>
      <c r="D5429" s="8" t="s">
        <v>6343</v>
      </c>
      <c r="E5429" s="8" t="s">
        <v>6344</v>
      </c>
      <c r="F5429" s="8" t="s">
        <v>30</v>
      </c>
    </row>
    <row r="5430" spans="1:6" ht="57.6">
      <c r="A5430" s="8">
        <v>8569</v>
      </c>
      <c r="B5430" s="8" t="s">
        <v>6233</v>
      </c>
      <c r="C5430" s="8">
        <v>1</v>
      </c>
      <c r="D5430" s="8" t="s">
        <v>6345</v>
      </c>
      <c r="E5430" s="8" t="s">
        <v>6346</v>
      </c>
      <c r="F5430" s="8" t="s">
        <v>30</v>
      </c>
    </row>
    <row r="5431" spans="1:6" ht="28.8">
      <c r="A5431" s="8">
        <v>5291</v>
      </c>
      <c r="B5431" s="8" t="s">
        <v>6233</v>
      </c>
      <c r="C5431" s="8">
        <v>2</v>
      </c>
      <c r="D5431" s="8" t="s">
        <v>6332</v>
      </c>
      <c r="E5431" s="8" t="s">
        <v>6333</v>
      </c>
      <c r="F5431" s="8" t="s">
        <v>30</v>
      </c>
    </row>
    <row r="5432" spans="1:6" ht="115.2">
      <c r="A5432" s="8">
        <v>12</v>
      </c>
      <c r="B5432" s="8" t="s">
        <v>6233</v>
      </c>
      <c r="C5432" s="8">
        <v>2</v>
      </c>
      <c r="D5432" s="8" t="s">
        <v>293</v>
      </c>
      <c r="E5432" s="8" t="s">
        <v>23</v>
      </c>
      <c r="F5432" s="8" t="s">
        <v>30</v>
      </c>
    </row>
    <row r="5433" spans="1:6" ht="43.2">
      <c r="A5433" s="8">
        <v>2980</v>
      </c>
      <c r="B5433" s="8" t="s">
        <v>6347</v>
      </c>
      <c r="C5433" s="8">
        <v>3</v>
      </c>
      <c r="D5433" s="8" t="s">
        <v>6348</v>
      </c>
      <c r="E5433" s="8" t="s">
        <v>6349</v>
      </c>
      <c r="F5433" s="8" t="s">
        <v>30</v>
      </c>
    </row>
    <row r="5434" spans="1:6" ht="57.6">
      <c r="A5434" s="8">
        <v>5835</v>
      </c>
      <c r="B5434" s="8" t="s">
        <v>6347</v>
      </c>
      <c r="C5434" s="8">
        <v>4</v>
      </c>
      <c r="D5434" s="8" t="s">
        <v>6350</v>
      </c>
      <c r="E5434" s="8" t="s">
        <v>6351</v>
      </c>
      <c r="F5434" s="8" t="s">
        <v>7</v>
      </c>
    </row>
    <row r="5435" spans="1:6" ht="43.2">
      <c r="A5435" s="8">
        <v>3001</v>
      </c>
      <c r="B5435" s="8" t="s">
        <v>6347</v>
      </c>
      <c r="C5435" s="8">
        <v>3</v>
      </c>
      <c r="D5435" s="8" t="s">
        <v>6352</v>
      </c>
      <c r="E5435" s="8" t="s">
        <v>4630</v>
      </c>
      <c r="F5435" s="8" t="s">
        <v>7</v>
      </c>
    </row>
    <row r="5436" spans="1:6" ht="28.8">
      <c r="A5436" s="8">
        <v>6996</v>
      </c>
      <c r="B5436" s="8" t="s">
        <v>6347</v>
      </c>
      <c r="C5436" s="8">
        <v>1</v>
      </c>
      <c r="D5436" s="8" t="s">
        <v>6353</v>
      </c>
      <c r="E5436" s="8" t="s">
        <v>3835</v>
      </c>
      <c r="F5436" s="8" t="s">
        <v>7</v>
      </c>
    </row>
    <row r="5437" spans="1:6" ht="43.2">
      <c r="A5437" s="8">
        <v>8423</v>
      </c>
      <c r="B5437" s="8" t="s">
        <v>6347</v>
      </c>
      <c r="C5437" s="8">
        <v>5</v>
      </c>
      <c r="D5437" s="8" t="s">
        <v>6354</v>
      </c>
      <c r="E5437" s="8" t="s">
        <v>6355</v>
      </c>
      <c r="F5437" s="8" t="s">
        <v>7</v>
      </c>
    </row>
    <row r="5438" spans="1:6" ht="144">
      <c r="A5438" s="8">
        <v>6096</v>
      </c>
      <c r="B5438" s="8" t="s">
        <v>6347</v>
      </c>
      <c r="C5438" s="8">
        <v>1</v>
      </c>
      <c r="D5438" s="8" t="s">
        <v>6356</v>
      </c>
      <c r="E5438" s="8" t="s">
        <v>6357</v>
      </c>
      <c r="F5438" s="8" t="s">
        <v>7</v>
      </c>
    </row>
    <row r="5439" spans="1:6" ht="43.2">
      <c r="A5439" s="8">
        <v>8562</v>
      </c>
      <c r="B5439" s="8" t="s">
        <v>6347</v>
      </c>
      <c r="C5439" s="8">
        <v>1</v>
      </c>
      <c r="D5439" s="8" t="s">
        <v>6358</v>
      </c>
      <c r="E5439" s="8" t="s">
        <v>6359</v>
      </c>
      <c r="F5439" s="8" t="s">
        <v>7</v>
      </c>
    </row>
    <row r="5440" spans="1:6" ht="409.6">
      <c r="A5440" s="8">
        <v>7759</v>
      </c>
      <c r="B5440" s="8" t="s">
        <v>6347</v>
      </c>
      <c r="C5440" s="8">
        <v>1</v>
      </c>
      <c r="D5440" s="8" t="s">
        <v>6360</v>
      </c>
      <c r="E5440" s="8" t="s">
        <v>6361</v>
      </c>
      <c r="F5440" s="8" t="s">
        <v>7</v>
      </c>
    </row>
    <row r="5441" spans="1:6" ht="43.2">
      <c r="A5441" s="8">
        <v>6141</v>
      </c>
      <c r="B5441" s="8" t="s">
        <v>6347</v>
      </c>
      <c r="C5441" s="8">
        <v>1</v>
      </c>
      <c r="D5441" s="8" t="s">
        <v>6362</v>
      </c>
      <c r="E5441" s="8" t="s">
        <v>6363</v>
      </c>
      <c r="F5441" s="8" t="s">
        <v>30</v>
      </c>
    </row>
    <row r="5442" spans="1:6">
      <c r="A5442" s="8">
        <v>4287</v>
      </c>
      <c r="B5442" s="8" t="s">
        <v>6347</v>
      </c>
      <c r="C5442" s="8">
        <v>4</v>
      </c>
      <c r="D5442" s="8" t="s">
        <v>6364</v>
      </c>
      <c r="E5442" s="8" t="s">
        <v>6365</v>
      </c>
      <c r="F5442" s="8" t="s">
        <v>7</v>
      </c>
    </row>
    <row r="5443" spans="1:6" ht="43.2">
      <c r="A5443" s="8">
        <v>6115</v>
      </c>
      <c r="B5443" s="8" t="s">
        <v>6347</v>
      </c>
      <c r="C5443" s="8">
        <v>2</v>
      </c>
      <c r="D5443" s="8" t="s">
        <v>6366</v>
      </c>
      <c r="E5443" s="8" t="s">
        <v>1762</v>
      </c>
      <c r="F5443" s="8" t="s">
        <v>7</v>
      </c>
    </row>
    <row r="5444" spans="1:6" ht="57.6">
      <c r="A5444" s="8">
        <v>8537</v>
      </c>
      <c r="B5444" s="8" t="s">
        <v>6347</v>
      </c>
      <c r="C5444" s="8">
        <v>5</v>
      </c>
      <c r="D5444" s="8" t="s">
        <v>6367</v>
      </c>
      <c r="E5444" s="8" t="s">
        <v>6368</v>
      </c>
      <c r="F5444" s="8" t="s">
        <v>37</v>
      </c>
    </row>
    <row r="5445" spans="1:6" ht="43.2">
      <c r="A5445" s="8">
        <v>4137</v>
      </c>
      <c r="B5445" s="8" t="s">
        <v>6347</v>
      </c>
      <c r="C5445" s="8">
        <v>1</v>
      </c>
      <c r="D5445" s="8" t="s">
        <v>6369</v>
      </c>
      <c r="E5445" s="8" t="s">
        <v>6370</v>
      </c>
      <c r="F5445" s="8" t="s">
        <v>7</v>
      </c>
    </row>
    <row r="5446" spans="1:6" ht="28.8">
      <c r="A5446" s="8">
        <v>1908</v>
      </c>
      <c r="B5446" s="8" t="s">
        <v>6347</v>
      </c>
      <c r="C5446" s="8">
        <v>1</v>
      </c>
      <c r="D5446" s="8" t="s">
        <v>6371</v>
      </c>
      <c r="E5446" s="8" t="s">
        <v>3116</v>
      </c>
      <c r="F5446" s="8" t="s">
        <v>30</v>
      </c>
    </row>
    <row r="5447" spans="1:6" ht="43.2">
      <c r="A5447" s="8">
        <v>8423</v>
      </c>
      <c r="B5447" s="8" t="s">
        <v>6347</v>
      </c>
      <c r="C5447" s="8">
        <v>5</v>
      </c>
      <c r="D5447" s="8" t="s">
        <v>6354</v>
      </c>
      <c r="E5447" s="8" t="s">
        <v>6355</v>
      </c>
      <c r="F5447" s="8" t="s">
        <v>30</v>
      </c>
    </row>
    <row r="5448" spans="1:6" ht="43.2">
      <c r="A5448" s="8">
        <v>8506</v>
      </c>
      <c r="B5448" s="8" t="s">
        <v>6347</v>
      </c>
      <c r="C5448" s="8">
        <v>1</v>
      </c>
      <c r="D5448" s="8" t="s">
        <v>6372</v>
      </c>
      <c r="E5448" s="8" t="s">
        <v>6373</v>
      </c>
      <c r="F5448" s="8" t="s">
        <v>30</v>
      </c>
    </row>
    <row r="5449" spans="1:6" ht="28.8">
      <c r="A5449" s="8">
        <v>7023</v>
      </c>
      <c r="B5449" s="8" t="s">
        <v>6347</v>
      </c>
      <c r="C5449" s="8">
        <v>3</v>
      </c>
      <c r="D5449" s="8" t="s">
        <v>6374</v>
      </c>
      <c r="E5449" s="8" t="s">
        <v>6375</v>
      </c>
      <c r="F5449" s="8" t="s">
        <v>30</v>
      </c>
    </row>
    <row r="5450" spans="1:6" ht="144">
      <c r="A5450" s="8">
        <v>6961</v>
      </c>
      <c r="B5450" s="8" t="s">
        <v>6347</v>
      </c>
      <c r="C5450" s="8">
        <v>5</v>
      </c>
      <c r="D5450" s="8" t="s">
        <v>6376</v>
      </c>
      <c r="E5450" s="8" t="s">
        <v>6377</v>
      </c>
      <c r="F5450" s="8" t="s">
        <v>30</v>
      </c>
    </row>
    <row r="5451" spans="1:6" ht="28.8">
      <c r="A5451" s="8">
        <v>6137</v>
      </c>
      <c r="B5451" s="8" t="s">
        <v>6347</v>
      </c>
      <c r="C5451" s="8">
        <v>1</v>
      </c>
      <c r="D5451" s="8" t="s">
        <v>6378</v>
      </c>
      <c r="E5451" s="8" t="s">
        <v>6379</v>
      </c>
      <c r="F5451" s="8" t="s">
        <v>30</v>
      </c>
    </row>
    <row r="5452" spans="1:6" ht="57.6">
      <c r="A5452" s="8">
        <v>8537</v>
      </c>
      <c r="B5452" s="8" t="s">
        <v>6347</v>
      </c>
      <c r="C5452" s="8">
        <v>5</v>
      </c>
      <c r="D5452" s="8" t="s">
        <v>6367</v>
      </c>
      <c r="E5452" s="8" t="s">
        <v>6368</v>
      </c>
      <c r="F5452" s="8" t="s">
        <v>30</v>
      </c>
    </row>
    <row r="5453" spans="1:6" ht="115.2">
      <c r="A5453" s="8">
        <v>4129</v>
      </c>
      <c r="B5453" s="8" t="s">
        <v>6347</v>
      </c>
      <c r="C5453" s="8">
        <v>1</v>
      </c>
      <c r="D5453" s="8" t="s">
        <v>6380</v>
      </c>
      <c r="E5453" s="8" t="s">
        <v>6381</v>
      </c>
      <c r="F5453" s="8" t="s">
        <v>30</v>
      </c>
    </row>
    <row r="5454" spans="1:6" ht="43.2">
      <c r="A5454" s="8">
        <v>4137</v>
      </c>
      <c r="B5454" s="8" t="s">
        <v>6347</v>
      </c>
      <c r="C5454" s="8">
        <v>1</v>
      </c>
      <c r="D5454" s="8" t="s">
        <v>6369</v>
      </c>
      <c r="E5454" s="8" t="s">
        <v>6370</v>
      </c>
      <c r="F5454" s="8" t="s">
        <v>30</v>
      </c>
    </row>
    <row r="5455" spans="1:6" ht="43.2">
      <c r="A5455" s="8">
        <v>4726</v>
      </c>
      <c r="B5455" s="8" t="s">
        <v>6347</v>
      </c>
      <c r="C5455" s="8">
        <v>1</v>
      </c>
      <c r="D5455" s="8" t="s">
        <v>6382</v>
      </c>
      <c r="E5455" s="8" t="s">
        <v>6383</v>
      </c>
      <c r="F5455" s="8" t="s">
        <v>30</v>
      </c>
    </row>
    <row r="5456" spans="1:6" ht="57.6">
      <c r="A5456" s="8">
        <v>5278</v>
      </c>
      <c r="B5456" s="8" t="s">
        <v>6347</v>
      </c>
      <c r="C5456" s="8">
        <v>5</v>
      </c>
      <c r="D5456" s="8" t="s">
        <v>6384</v>
      </c>
      <c r="E5456" s="8" t="s">
        <v>480</v>
      </c>
      <c r="F5456" s="8" t="s">
        <v>30</v>
      </c>
    </row>
    <row r="5457" spans="1:6" ht="28.8">
      <c r="A5457" s="8">
        <v>6121</v>
      </c>
      <c r="B5457" s="8" t="s">
        <v>6347</v>
      </c>
      <c r="C5457" s="8">
        <v>2</v>
      </c>
      <c r="D5457" s="8" t="s">
        <v>6385</v>
      </c>
      <c r="E5457" s="8" t="s">
        <v>6386</v>
      </c>
      <c r="F5457" s="8" t="s">
        <v>30</v>
      </c>
    </row>
    <row r="5458" spans="1:6" ht="129.6">
      <c r="A5458" s="8">
        <v>1847</v>
      </c>
      <c r="B5458" s="8" t="s">
        <v>6347</v>
      </c>
      <c r="C5458" s="8">
        <v>1</v>
      </c>
      <c r="D5458" s="8" t="s">
        <v>6387</v>
      </c>
      <c r="E5458" s="8" t="s">
        <v>6388</v>
      </c>
      <c r="F5458" s="8" t="s">
        <v>30</v>
      </c>
    </row>
    <row r="5459" spans="1:6" ht="57.6">
      <c r="A5459" s="8">
        <v>1852</v>
      </c>
      <c r="B5459" s="8" t="s">
        <v>6347</v>
      </c>
      <c r="C5459" s="8">
        <v>1</v>
      </c>
      <c r="D5459" s="8" t="s">
        <v>6389</v>
      </c>
      <c r="E5459" s="8" t="s">
        <v>6390</v>
      </c>
      <c r="F5459" s="8" t="s">
        <v>30</v>
      </c>
    </row>
    <row r="5460" spans="1:6" ht="43.2">
      <c r="A5460" s="8">
        <v>5854</v>
      </c>
      <c r="B5460" s="8" t="s">
        <v>6347</v>
      </c>
      <c r="C5460" s="8">
        <v>1</v>
      </c>
      <c r="D5460" s="8" t="s">
        <v>6391</v>
      </c>
      <c r="E5460" s="8" t="s">
        <v>6392</v>
      </c>
      <c r="F5460" s="8" t="s">
        <v>30</v>
      </c>
    </row>
    <row r="5461" spans="1:6" ht="43.2">
      <c r="A5461" s="8">
        <v>7766</v>
      </c>
      <c r="B5461" s="8" t="s">
        <v>6347</v>
      </c>
      <c r="C5461" s="8">
        <v>4</v>
      </c>
      <c r="D5461" s="8" t="s">
        <v>6393</v>
      </c>
      <c r="E5461" s="8" t="s">
        <v>6394</v>
      </c>
      <c r="F5461" s="8" t="s">
        <v>30</v>
      </c>
    </row>
    <row r="5462" spans="1:6" ht="43.2">
      <c r="A5462" s="8">
        <v>6105</v>
      </c>
      <c r="B5462" s="8" t="s">
        <v>6347</v>
      </c>
      <c r="C5462" s="8">
        <v>4</v>
      </c>
      <c r="D5462" s="8" t="s">
        <v>6395</v>
      </c>
      <c r="E5462" s="8" t="s">
        <v>6396</v>
      </c>
      <c r="F5462" s="8" t="s">
        <v>30</v>
      </c>
    </row>
    <row r="5463" spans="1:6" ht="144">
      <c r="A5463" s="8">
        <v>6096</v>
      </c>
      <c r="B5463" s="8" t="s">
        <v>6347</v>
      </c>
      <c r="C5463" s="8">
        <v>1</v>
      </c>
      <c r="D5463" s="8" t="s">
        <v>6356</v>
      </c>
      <c r="E5463" s="8" t="s">
        <v>6357</v>
      </c>
      <c r="F5463" s="8" t="s">
        <v>30</v>
      </c>
    </row>
    <row r="5464" spans="1:6" ht="43.2">
      <c r="A5464" s="8">
        <v>15</v>
      </c>
      <c r="B5464" s="8" t="s">
        <v>6347</v>
      </c>
      <c r="C5464" s="8">
        <v>1</v>
      </c>
      <c r="D5464" s="8" t="s">
        <v>296</v>
      </c>
      <c r="E5464" s="8" t="s">
        <v>6397</v>
      </c>
      <c r="F5464" s="8" t="s">
        <v>36</v>
      </c>
    </row>
    <row r="5465" spans="1:6" ht="28.8">
      <c r="A5465" s="8">
        <v>8549</v>
      </c>
      <c r="B5465" s="8" t="s">
        <v>6347</v>
      </c>
      <c r="C5465" s="8">
        <v>4</v>
      </c>
      <c r="D5465" s="8" t="s">
        <v>6398</v>
      </c>
      <c r="E5465" s="8" t="s">
        <v>20</v>
      </c>
      <c r="F5465" s="8" t="s">
        <v>14</v>
      </c>
    </row>
    <row r="5466" spans="1:6" ht="28.8">
      <c r="A5466" s="8">
        <v>8500</v>
      </c>
      <c r="B5466" s="8" t="s">
        <v>6347</v>
      </c>
      <c r="C5466" s="8">
        <v>3</v>
      </c>
      <c r="D5466" s="8" t="s">
        <v>6399</v>
      </c>
      <c r="E5466" s="8" t="s">
        <v>17</v>
      </c>
      <c r="F5466" s="8" t="s">
        <v>14</v>
      </c>
    </row>
    <row r="5467" spans="1:6" ht="409.6">
      <c r="A5467" s="8">
        <v>7759</v>
      </c>
      <c r="B5467" s="8" t="s">
        <v>6347</v>
      </c>
      <c r="C5467" s="8">
        <v>1</v>
      </c>
      <c r="D5467" s="8" t="s">
        <v>6360</v>
      </c>
      <c r="E5467" s="8" t="s">
        <v>6361</v>
      </c>
      <c r="F5467" s="8" t="s">
        <v>37</v>
      </c>
    </row>
    <row r="5468" spans="1:6" ht="57.6">
      <c r="A5468" s="8">
        <v>5822</v>
      </c>
      <c r="B5468" s="8" t="s">
        <v>6347</v>
      </c>
      <c r="C5468" s="8">
        <v>1</v>
      </c>
      <c r="D5468" s="8" t="s">
        <v>6400</v>
      </c>
      <c r="E5468" s="8" t="s">
        <v>6401</v>
      </c>
      <c r="F5468" s="8" t="s">
        <v>30</v>
      </c>
    </row>
    <row r="5469" spans="1:6" ht="28.8">
      <c r="A5469" s="8">
        <v>1894</v>
      </c>
      <c r="B5469" s="8" t="s">
        <v>6347</v>
      </c>
      <c r="C5469" s="8">
        <v>5</v>
      </c>
      <c r="D5469" s="8" t="s">
        <v>6402</v>
      </c>
      <c r="E5469" s="8" t="s">
        <v>6403</v>
      </c>
      <c r="F5469" s="8" t="s">
        <v>30</v>
      </c>
    </row>
    <row r="5470" spans="1:6">
      <c r="A5470" s="8">
        <v>6320</v>
      </c>
      <c r="B5470" s="8" t="s">
        <v>6347</v>
      </c>
      <c r="C5470" s="8">
        <v>3</v>
      </c>
      <c r="D5470" s="8" t="s">
        <v>6404</v>
      </c>
      <c r="E5470" s="8" t="s">
        <v>6405</v>
      </c>
      <c r="F5470" s="8" t="s">
        <v>30</v>
      </c>
    </row>
    <row r="5471" spans="1:6" ht="57.6">
      <c r="A5471" s="8">
        <v>5835</v>
      </c>
      <c r="B5471" s="8" t="s">
        <v>6347</v>
      </c>
      <c r="C5471" s="8">
        <v>4</v>
      </c>
      <c r="D5471" s="8" t="s">
        <v>6350</v>
      </c>
      <c r="E5471" s="8" t="s">
        <v>6351</v>
      </c>
      <c r="F5471" s="8" t="s">
        <v>30</v>
      </c>
    </row>
    <row r="5472" spans="1:6" ht="57.6">
      <c r="A5472" s="8">
        <v>4121</v>
      </c>
      <c r="B5472" s="8" t="s">
        <v>6347</v>
      </c>
      <c r="C5472" s="8">
        <v>2</v>
      </c>
      <c r="D5472" s="8" t="s">
        <v>6406</v>
      </c>
      <c r="E5472" s="8" t="s">
        <v>6407</v>
      </c>
      <c r="F5472" s="8" t="s">
        <v>30</v>
      </c>
    </row>
    <row r="5473" spans="1:6" ht="43.2">
      <c r="A5473" s="8">
        <v>4726</v>
      </c>
      <c r="B5473" s="8" t="s">
        <v>6347</v>
      </c>
      <c r="C5473" s="8">
        <v>1</v>
      </c>
      <c r="D5473" s="8" t="s">
        <v>6382</v>
      </c>
      <c r="E5473" s="8" t="s">
        <v>6383</v>
      </c>
      <c r="F5473" s="8" t="s">
        <v>7</v>
      </c>
    </row>
    <row r="5474" spans="1:6" ht="43.2">
      <c r="A5474" s="8">
        <v>8562</v>
      </c>
      <c r="B5474" s="8" t="s">
        <v>6347</v>
      </c>
      <c r="C5474" s="8">
        <v>1</v>
      </c>
      <c r="D5474" s="8" t="s">
        <v>6358</v>
      </c>
      <c r="E5474" s="8" t="s">
        <v>6359</v>
      </c>
      <c r="F5474" s="8" t="s">
        <v>30</v>
      </c>
    </row>
    <row r="5475" spans="1:6" ht="43.2">
      <c r="A5475" s="8">
        <v>7766</v>
      </c>
      <c r="B5475" s="8" t="s">
        <v>6347</v>
      </c>
      <c r="C5475" s="8">
        <v>4</v>
      </c>
      <c r="D5475" s="8" t="s">
        <v>6393</v>
      </c>
      <c r="E5475" s="8" t="s">
        <v>6394</v>
      </c>
      <c r="F5475" s="8" t="s">
        <v>7</v>
      </c>
    </row>
    <row r="5476" spans="1:6" ht="43.2">
      <c r="A5476" s="8">
        <v>4726</v>
      </c>
      <c r="B5476" s="8" t="s">
        <v>6347</v>
      </c>
      <c r="C5476" s="8">
        <v>1</v>
      </c>
      <c r="D5476" s="8" t="s">
        <v>6382</v>
      </c>
      <c r="E5476" s="8" t="s">
        <v>6383</v>
      </c>
      <c r="F5476" s="8" t="s">
        <v>14</v>
      </c>
    </row>
    <row r="5477" spans="1:6" ht="172.8">
      <c r="A5477" s="8">
        <v>811</v>
      </c>
      <c r="B5477" s="8" t="s">
        <v>6347</v>
      </c>
      <c r="C5477" s="8">
        <v>3</v>
      </c>
      <c r="D5477" s="8" t="s">
        <v>6408</v>
      </c>
      <c r="E5477" s="8" t="s">
        <v>6409</v>
      </c>
      <c r="F5477" s="8" t="s">
        <v>30</v>
      </c>
    </row>
    <row r="5478" spans="1:6">
      <c r="A5478" s="8">
        <v>47</v>
      </c>
      <c r="B5478" s="8" t="s">
        <v>6347</v>
      </c>
      <c r="C5478" s="8">
        <v>1</v>
      </c>
      <c r="D5478" s="8" t="s">
        <v>297</v>
      </c>
      <c r="E5478" s="8" t="s">
        <v>12</v>
      </c>
      <c r="F5478" s="8" t="s">
        <v>30</v>
      </c>
    </row>
    <row r="5479" spans="1:6" ht="43.2">
      <c r="A5479" s="8">
        <v>6110</v>
      </c>
      <c r="B5479" s="8" t="s">
        <v>6347</v>
      </c>
      <c r="C5479" s="8">
        <v>5</v>
      </c>
      <c r="D5479" s="8" t="s">
        <v>6410</v>
      </c>
      <c r="E5479" s="8" t="s">
        <v>1534</v>
      </c>
      <c r="F5479" s="8" t="s">
        <v>38</v>
      </c>
    </row>
    <row r="5480" spans="1:6" ht="28.8">
      <c r="A5480" s="8">
        <v>5273</v>
      </c>
      <c r="B5480" s="8" t="s">
        <v>6347</v>
      </c>
      <c r="C5480" s="8">
        <v>1</v>
      </c>
      <c r="D5480" s="8" t="s">
        <v>6411</v>
      </c>
      <c r="E5480" s="8" t="s">
        <v>476</v>
      </c>
      <c r="F5480" s="8" t="s">
        <v>38</v>
      </c>
    </row>
    <row r="5481" spans="1:6" ht="57.6">
      <c r="A5481" s="8">
        <v>4121</v>
      </c>
      <c r="B5481" s="8" t="s">
        <v>6347</v>
      </c>
      <c r="C5481" s="8">
        <v>2</v>
      </c>
      <c r="D5481" s="8" t="s">
        <v>6406</v>
      </c>
      <c r="E5481" s="8" t="s">
        <v>6407</v>
      </c>
      <c r="F5481" s="8" t="s">
        <v>38</v>
      </c>
    </row>
    <row r="5482" spans="1:6" ht="72">
      <c r="A5482" s="8">
        <v>4130</v>
      </c>
      <c r="B5482" s="8" t="s">
        <v>6347</v>
      </c>
      <c r="C5482" s="8">
        <v>1</v>
      </c>
      <c r="D5482" s="8" t="s">
        <v>6412</v>
      </c>
      <c r="E5482" s="8" t="s">
        <v>476</v>
      </c>
      <c r="F5482" s="8" t="s">
        <v>38</v>
      </c>
    </row>
    <row r="5483" spans="1:6" ht="28.8">
      <c r="A5483" s="8">
        <v>823</v>
      </c>
      <c r="B5483" s="8" t="s">
        <v>6347</v>
      </c>
      <c r="C5483" s="8">
        <v>4</v>
      </c>
      <c r="D5483" s="8" t="s">
        <v>6413</v>
      </c>
      <c r="E5483" s="8" t="s">
        <v>6414</v>
      </c>
      <c r="F5483" s="8" t="s">
        <v>30</v>
      </c>
    </row>
    <row r="5484" spans="1:6" ht="28.8">
      <c r="A5484" s="8">
        <v>6996</v>
      </c>
      <c r="B5484" s="8" t="s">
        <v>6347</v>
      </c>
      <c r="C5484" s="8">
        <v>1</v>
      </c>
      <c r="D5484" s="8" t="s">
        <v>6353</v>
      </c>
      <c r="E5484" s="8" t="s">
        <v>3835</v>
      </c>
      <c r="F5484" s="8" t="s">
        <v>38</v>
      </c>
    </row>
    <row r="5485" spans="1:6" ht="28.8">
      <c r="A5485" s="8">
        <v>7023</v>
      </c>
      <c r="B5485" s="8" t="s">
        <v>6347</v>
      </c>
      <c r="C5485" s="8">
        <v>3</v>
      </c>
      <c r="D5485" s="8" t="s">
        <v>6374</v>
      </c>
      <c r="E5485" s="8" t="s">
        <v>6375</v>
      </c>
      <c r="F5485" s="8" t="s">
        <v>38</v>
      </c>
    </row>
    <row r="5486" spans="1:6">
      <c r="A5486" s="8">
        <v>6180</v>
      </c>
      <c r="B5486" s="8" t="s">
        <v>6347</v>
      </c>
      <c r="C5486" s="8">
        <v>2</v>
      </c>
      <c r="D5486" s="8" t="s">
        <v>6415</v>
      </c>
      <c r="E5486" s="8" t="s">
        <v>476</v>
      </c>
      <c r="F5486" s="8" t="s">
        <v>38</v>
      </c>
    </row>
    <row r="5487" spans="1:6" ht="43.2">
      <c r="A5487" s="8">
        <v>8562</v>
      </c>
      <c r="B5487" s="8" t="s">
        <v>6347</v>
      </c>
      <c r="C5487" s="8">
        <v>1</v>
      </c>
      <c r="D5487" s="8" t="s">
        <v>6358</v>
      </c>
      <c r="E5487" s="8" t="s">
        <v>6359</v>
      </c>
      <c r="F5487" s="8" t="s">
        <v>38</v>
      </c>
    </row>
    <row r="5488" spans="1:6" ht="172.8">
      <c r="A5488" s="8">
        <v>811</v>
      </c>
      <c r="B5488" s="8" t="s">
        <v>6347</v>
      </c>
      <c r="C5488" s="8">
        <v>3</v>
      </c>
      <c r="D5488" s="8" t="s">
        <v>6408</v>
      </c>
      <c r="E5488" s="8" t="s">
        <v>6409</v>
      </c>
      <c r="F5488" s="8" t="s">
        <v>38</v>
      </c>
    </row>
    <row r="5489" spans="1:6" ht="43.2">
      <c r="A5489" s="8">
        <v>5854</v>
      </c>
      <c r="B5489" s="8" t="s">
        <v>6347</v>
      </c>
      <c r="C5489" s="8">
        <v>1</v>
      </c>
      <c r="D5489" s="8" t="s">
        <v>6391</v>
      </c>
      <c r="E5489" s="8" t="s">
        <v>6392</v>
      </c>
      <c r="F5489" s="8" t="s">
        <v>7</v>
      </c>
    </row>
    <row r="5490" spans="1:6" ht="43.2">
      <c r="A5490" s="8">
        <v>3001</v>
      </c>
      <c r="B5490" s="8" t="s">
        <v>6347</v>
      </c>
      <c r="C5490" s="8">
        <v>3</v>
      </c>
      <c r="D5490" s="8" t="s">
        <v>6352</v>
      </c>
      <c r="E5490" s="8" t="s">
        <v>4630</v>
      </c>
      <c r="F5490" s="8" t="s">
        <v>14</v>
      </c>
    </row>
    <row r="5491" spans="1:6" ht="129.6">
      <c r="A5491" s="8">
        <v>1847</v>
      </c>
      <c r="B5491" s="8" t="s">
        <v>6347</v>
      </c>
      <c r="C5491" s="8">
        <v>1</v>
      </c>
      <c r="D5491" s="8" t="s">
        <v>6387</v>
      </c>
      <c r="E5491" s="8" t="s">
        <v>6388</v>
      </c>
      <c r="F5491" s="8" t="s">
        <v>38</v>
      </c>
    </row>
    <row r="5492" spans="1:6" ht="86.4">
      <c r="A5492" s="8">
        <v>2978</v>
      </c>
      <c r="B5492" s="8" t="s">
        <v>6347</v>
      </c>
      <c r="C5492" s="8">
        <v>1</v>
      </c>
      <c r="D5492" s="8" t="s">
        <v>6416</v>
      </c>
      <c r="E5492" s="8" t="s">
        <v>6417</v>
      </c>
      <c r="F5492" s="8" t="s">
        <v>30</v>
      </c>
    </row>
    <row r="5493" spans="1:6" ht="28.8">
      <c r="A5493" s="8">
        <v>3002</v>
      </c>
      <c r="B5493" s="8" t="s">
        <v>6347</v>
      </c>
      <c r="C5493" s="8">
        <v>1</v>
      </c>
      <c r="D5493" s="8" t="s">
        <v>6418</v>
      </c>
      <c r="E5493" s="8" t="s">
        <v>17</v>
      </c>
      <c r="F5493" s="8" t="s">
        <v>14</v>
      </c>
    </row>
    <row r="5494" spans="1:6" ht="144">
      <c r="A5494" s="8">
        <v>6961</v>
      </c>
      <c r="B5494" s="8" t="s">
        <v>6347</v>
      </c>
      <c r="C5494" s="8">
        <v>5</v>
      </c>
      <c r="D5494" s="8" t="s">
        <v>6376</v>
      </c>
      <c r="E5494" s="8" t="s">
        <v>6377</v>
      </c>
      <c r="F5494" s="8" t="s">
        <v>14</v>
      </c>
    </row>
    <row r="5495" spans="1:6" ht="57.6">
      <c r="A5495" s="8">
        <v>8537</v>
      </c>
      <c r="B5495" s="8" t="s">
        <v>6347</v>
      </c>
      <c r="C5495" s="8">
        <v>5</v>
      </c>
      <c r="D5495" s="8" t="s">
        <v>6367</v>
      </c>
      <c r="E5495" s="8" t="s">
        <v>6368</v>
      </c>
      <c r="F5495" s="8" t="s">
        <v>14</v>
      </c>
    </row>
    <row r="5496" spans="1:6" ht="43.2">
      <c r="A5496" s="8">
        <v>8423</v>
      </c>
      <c r="B5496" s="8" t="s">
        <v>6347</v>
      </c>
      <c r="C5496" s="8">
        <v>5</v>
      </c>
      <c r="D5496" s="8" t="s">
        <v>6354</v>
      </c>
      <c r="E5496" s="8" t="s">
        <v>6355</v>
      </c>
      <c r="F5496" s="8" t="s">
        <v>14</v>
      </c>
    </row>
    <row r="5497" spans="1:6" ht="100.8">
      <c r="A5497" s="8">
        <v>1844</v>
      </c>
      <c r="B5497" s="8" t="s">
        <v>6347</v>
      </c>
      <c r="C5497" s="8">
        <v>2</v>
      </c>
      <c r="D5497" s="8" t="s">
        <v>6419</v>
      </c>
      <c r="E5497" s="8" t="s">
        <v>6420</v>
      </c>
      <c r="F5497" s="8" t="s">
        <v>14</v>
      </c>
    </row>
    <row r="5498" spans="1:6" ht="43.2">
      <c r="A5498" s="8">
        <v>15</v>
      </c>
      <c r="B5498" s="8" t="s">
        <v>6347</v>
      </c>
      <c r="C5498" s="8">
        <v>1</v>
      </c>
      <c r="D5498" s="8" t="s">
        <v>296</v>
      </c>
      <c r="E5498" s="8" t="s">
        <v>6397</v>
      </c>
      <c r="F5498" s="8" t="s">
        <v>14</v>
      </c>
    </row>
    <row r="5499" spans="1:6" ht="172.8">
      <c r="A5499" s="8">
        <v>6100</v>
      </c>
      <c r="B5499" s="8" t="s">
        <v>6347</v>
      </c>
      <c r="C5499" s="8">
        <v>1</v>
      </c>
      <c r="D5499" s="8" t="s">
        <v>6421</v>
      </c>
      <c r="E5499" s="8" t="s">
        <v>17</v>
      </c>
      <c r="F5499" s="8" t="s">
        <v>14</v>
      </c>
    </row>
    <row r="5500" spans="1:6" ht="43.2">
      <c r="A5500" s="8">
        <v>2980</v>
      </c>
      <c r="B5500" s="8" t="s">
        <v>6347</v>
      </c>
      <c r="C5500" s="8">
        <v>3</v>
      </c>
      <c r="D5500" s="8" t="s">
        <v>6348</v>
      </c>
      <c r="E5500" s="8" t="s">
        <v>6349</v>
      </c>
      <c r="F5500" s="8" t="s">
        <v>14</v>
      </c>
    </row>
    <row r="5501" spans="1:6" ht="57.6">
      <c r="A5501" s="8">
        <v>6123</v>
      </c>
      <c r="B5501" s="8" t="s">
        <v>6347</v>
      </c>
      <c r="C5501" s="8">
        <v>4</v>
      </c>
      <c r="D5501" s="8" t="s">
        <v>6422</v>
      </c>
      <c r="E5501" s="8" t="s">
        <v>6423</v>
      </c>
      <c r="F5501" s="8" t="s">
        <v>14</v>
      </c>
    </row>
    <row r="5502" spans="1:6" ht="28.8">
      <c r="A5502" s="8">
        <v>6127</v>
      </c>
      <c r="B5502" s="8" t="s">
        <v>6347</v>
      </c>
      <c r="C5502" s="8">
        <v>2</v>
      </c>
      <c r="D5502" s="8" t="s">
        <v>6424</v>
      </c>
      <c r="E5502" s="8" t="s">
        <v>20</v>
      </c>
      <c r="F5502" s="8" t="s">
        <v>14</v>
      </c>
    </row>
    <row r="5503" spans="1:6" ht="172.8">
      <c r="A5503" s="8">
        <v>811</v>
      </c>
      <c r="B5503" s="8" t="s">
        <v>6347</v>
      </c>
      <c r="C5503" s="8">
        <v>3</v>
      </c>
      <c r="D5503" s="8" t="s">
        <v>6408</v>
      </c>
      <c r="E5503" s="8" t="s">
        <v>6409</v>
      </c>
      <c r="F5503" s="8" t="s">
        <v>14</v>
      </c>
    </row>
    <row r="5504" spans="1:6" ht="43.2">
      <c r="A5504" s="8">
        <v>1887</v>
      </c>
      <c r="B5504" s="8" t="s">
        <v>6425</v>
      </c>
      <c r="C5504" s="8">
        <v>2</v>
      </c>
      <c r="D5504" s="8" t="s">
        <v>6426</v>
      </c>
      <c r="E5504" s="8" t="s">
        <v>6427</v>
      </c>
      <c r="F5504" s="8" t="s">
        <v>30</v>
      </c>
    </row>
    <row r="5505" spans="1:6" ht="28.8">
      <c r="A5505" s="8">
        <v>1862</v>
      </c>
      <c r="B5505" s="8" t="s">
        <v>6425</v>
      </c>
      <c r="C5505" s="8">
        <v>1</v>
      </c>
      <c r="D5505" s="8" t="s">
        <v>6428</v>
      </c>
      <c r="E5505" s="8" t="s">
        <v>672</v>
      </c>
      <c r="F5505" s="8" t="s">
        <v>7</v>
      </c>
    </row>
    <row r="5506" spans="1:6" ht="28.8">
      <c r="A5506" s="8">
        <v>3015</v>
      </c>
      <c r="B5506" s="8" t="s">
        <v>6425</v>
      </c>
      <c r="C5506" s="8">
        <v>1</v>
      </c>
      <c r="D5506" s="8" t="s">
        <v>6429</v>
      </c>
      <c r="E5506" s="8" t="s">
        <v>6430</v>
      </c>
      <c r="F5506" s="8" t="s">
        <v>30</v>
      </c>
    </row>
    <row r="5507" spans="1:6" ht="28.8">
      <c r="A5507" s="8">
        <v>4271</v>
      </c>
      <c r="B5507" s="8" t="s">
        <v>6425</v>
      </c>
      <c r="C5507" s="8">
        <v>1</v>
      </c>
      <c r="D5507" s="8" t="s">
        <v>6431</v>
      </c>
      <c r="E5507" s="8" t="s">
        <v>6432</v>
      </c>
      <c r="F5507" s="8" t="s">
        <v>30</v>
      </c>
    </row>
    <row r="5508" spans="1:6" ht="43.2">
      <c r="A5508" s="8">
        <v>4164</v>
      </c>
      <c r="B5508" s="8" t="s">
        <v>6425</v>
      </c>
      <c r="C5508" s="8">
        <v>1</v>
      </c>
      <c r="D5508" s="8" t="s">
        <v>6433</v>
      </c>
      <c r="E5508" s="8" t="s">
        <v>6434</v>
      </c>
      <c r="F5508" s="8" t="s">
        <v>30</v>
      </c>
    </row>
    <row r="5509" spans="1:6" ht="57.6">
      <c r="A5509" s="8">
        <v>1830</v>
      </c>
      <c r="B5509" s="8" t="s">
        <v>6425</v>
      </c>
      <c r="C5509" s="8">
        <v>3</v>
      </c>
      <c r="D5509" s="8" t="s">
        <v>6435</v>
      </c>
      <c r="E5509" s="8" t="s">
        <v>6436</v>
      </c>
      <c r="F5509" s="8" t="s">
        <v>30</v>
      </c>
    </row>
    <row r="5510" spans="1:6" ht="86.4">
      <c r="A5510" s="8">
        <v>4119</v>
      </c>
      <c r="B5510" s="8" t="s">
        <v>6425</v>
      </c>
      <c r="C5510" s="8">
        <v>4</v>
      </c>
      <c r="D5510" s="8" t="s">
        <v>6437</v>
      </c>
      <c r="E5510" s="8" t="s">
        <v>6438</v>
      </c>
      <c r="F5510" s="8" t="s">
        <v>30</v>
      </c>
    </row>
    <row r="5511" spans="1:6" ht="115.2">
      <c r="A5511" s="8">
        <v>8467</v>
      </c>
      <c r="B5511" s="8" t="s">
        <v>6425</v>
      </c>
      <c r="C5511" s="8">
        <v>1</v>
      </c>
      <c r="D5511" s="8" t="s">
        <v>6439</v>
      </c>
      <c r="E5511" s="8" t="s">
        <v>6440</v>
      </c>
      <c r="F5511" s="8" t="s">
        <v>30</v>
      </c>
    </row>
    <row r="5512" spans="1:6" ht="57.6">
      <c r="A5512" s="8">
        <v>6131</v>
      </c>
      <c r="B5512" s="8" t="s">
        <v>6425</v>
      </c>
      <c r="C5512" s="8">
        <v>2</v>
      </c>
      <c r="D5512" s="8" t="s">
        <v>6441</v>
      </c>
      <c r="E5512" s="8" t="s">
        <v>6442</v>
      </c>
      <c r="F5512" s="8" t="s">
        <v>30</v>
      </c>
    </row>
    <row r="5513" spans="1:6">
      <c r="A5513" s="8">
        <v>1931</v>
      </c>
      <c r="B5513" s="8" t="s">
        <v>6425</v>
      </c>
      <c r="C5513" s="8">
        <v>1</v>
      </c>
      <c r="D5513" s="8" t="s">
        <v>6443</v>
      </c>
      <c r="E5513" s="8" t="s">
        <v>12</v>
      </c>
      <c r="F5513" s="8" t="s">
        <v>30</v>
      </c>
    </row>
    <row r="5514" spans="1:6" ht="28.8">
      <c r="A5514" s="8">
        <v>6120</v>
      </c>
      <c r="B5514" s="8" t="s">
        <v>6425</v>
      </c>
      <c r="C5514" s="8">
        <v>5</v>
      </c>
      <c r="D5514" s="8" t="s">
        <v>6444</v>
      </c>
      <c r="E5514" s="8" t="s">
        <v>6445</v>
      </c>
      <c r="F5514" s="8" t="s">
        <v>30</v>
      </c>
    </row>
    <row r="5515" spans="1:6">
      <c r="A5515" s="8">
        <v>8606</v>
      </c>
      <c r="B5515" s="8" t="s">
        <v>6425</v>
      </c>
      <c r="C5515" s="8">
        <v>5</v>
      </c>
      <c r="D5515" s="8" t="s">
        <v>6446</v>
      </c>
      <c r="E5515" s="8" t="s">
        <v>5045</v>
      </c>
      <c r="F5515" s="8" t="s">
        <v>30</v>
      </c>
    </row>
    <row r="5516" spans="1:6" ht="72">
      <c r="A5516" s="8">
        <v>2979</v>
      </c>
      <c r="B5516" s="8" t="s">
        <v>6425</v>
      </c>
      <c r="C5516" s="8">
        <v>1</v>
      </c>
      <c r="D5516" s="8" t="s">
        <v>6447</v>
      </c>
      <c r="E5516" s="8" t="s">
        <v>43</v>
      </c>
      <c r="F5516" s="8" t="s">
        <v>38</v>
      </c>
    </row>
    <row r="5517" spans="1:6" ht="28.8">
      <c r="A5517" s="8">
        <v>5862</v>
      </c>
      <c r="B5517" s="8" t="s">
        <v>6425</v>
      </c>
      <c r="C5517" s="8">
        <v>5</v>
      </c>
      <c r="D5517" s="8" t="s">
        <v>6448</v>
      </c>
      <c r="E5517" s="8" t="s">
        <v>1540</v>
      </c>
      <c r="F5517" s="8" t="s">
        <v>38</v>
      </c>
    </row>
    <row r="5518" spans="1:6" ht="115.2">
      <c r="A5518" s="8">
        <v>8467</v>
      </c>
      <c r="B5518" s="8" t="s">
        <v>6425</v>
      </c>
      <c r="C5518" s="8">
        <v>1</v>
      </c>
      <c r="D5518" s="8" t="s">
        <v>6439</v>
      </c>
      <c r="E5518" s="8" t="s">
        <v>6440</v>
      </c>
      <c r="F5518" s="8" t="s">
        <v>38</v>
      </c>
    </row>
    <row r="5519" spans="1:6" ht="115.2">
      <c r="A5519" s="8">
        <v>8484</v>
      </c>
      <c r="B5519" s="8" t="s">
        <v>6425</v>
      </c>
      <c r="C5519" s="8">
        <v>2</v>
      </c>
      <c r="D5519" s="8" t="s">
        <v>6449</v>
      </c>
      <c r="E5519" s="8" t="s">
        <v>6450</v>
      </c>
      <c r="F5519" s="8" t="s">
        <v>38</v>
      </c>
    </row>
    <row r="5520" spans="1:6">
      <c r="A5520" s="8">
        <v>38</v>
      </c>
      <c r="B5520" s="8" t="s">
        <v>6425</v>
      </c>
      <c r="C5520" s="8">
        <v>5</v>
      </c>
      <c r="D5520" s="8" t="s">
        <v>299</v>
      </c>
      <c r="E5520" s="8" t="s">
        <v>40</v>
      </c>
      <c r="F5520" s="8" t="s">
        <v>38</v>
      </c>
    </row>
    <row r="5521" spans="1:6" ht="115.2">
      <c r="A5521" s="8">
        <v>1846</v>
      </c>
      <c r="B5521" s="8" t="s">
        <v>6425</v>
      </c>
      <c r="C5521" s="8">
        <v>1</v>
      </c>
      <c r="D5521" s="8" t="s">
        <v>6451</v>
      </c>
      <c r="E5521" s="8" t="s">
        <v>6452</v>
      </c>
      <c r="F5521" s="8" t="s">
        <v>38</v>
      </c>
    </row>
    <row r="5522" spans="1:6">
      <c r="A5522" s="8">
        <v>924</v>
      </c>
      <c r="B5522" s="8" t="s">
        <v>6425</v>
      </c>
      <c r="C5522" s="8">
        <v>4</v>
      </c>
      <c r="D5522" s="8" t="s">
        <v>6453</v>
      </c>
      <c r="E5522" s="8" t="s">
        <v>3667</v>
      </c>
      <c r="F5522" s="8" t="s">
        <v>30</v>
      </c>
    </row>
    <row r="5523" spans="1:6" ht="28.8">
      <c r="A5523" s="8">
        <v>5862</v>
      </c>
      <c r="B5523" s="8" t="s">
        <v>6425</v>
      </c>
      <c r="C5523" s="8">
        <v>5</v>
      </c>
      <c r="D5523" s="8" t="s">
        <v>6448</v>
      </c>
      <c r="E5523" s="8" t="s">
        <v>1540</v>
      </c>
      <c r="F5523" s="8" t="s">
        <v>7</v>
      </c>
    </row>
    <row r="5524" spans="1:6" ht="100.8">
      <c r="A5524" s="8">
        <v>8492</v>
      </c>
      <c r="B5524" s="8" t="s">
        <v>6425</v>
      </c>
      <c r="C5524" s="8">
        <v>1</v>
      </c>
      <c r="D5524" s="8" t="s">
        <v>6454</v>
      </c>
      <c r="E5524" s="8" t="s">
        <v>6455</v>
      </c>
      <c r="F5524" s="8" t="s">
        <v>30</v>
      </c>
    </row>
    <row r="5525" spans="1:6" ht="28.8">
      <c r="A5525" s="8">
        <v>2990</v>
      </c>
      <c r="B5525" s="8" t="s">
        <v>6425</v>
      </c>
      <c r="C5525" s="8">
        <v>3</v>
      </c>
      <c r="D5525" s="8" t="s">
        <v>6456</v>
      </c>
      <c r="E5525" s="8" t="s">
        <v>6457</v>
      </c>
      <c r="F5525" s="8" t="s">
        <v>30</v>
      </c>
    </row>
    <row r="5526" spans="1:6" ht="28.8">
      <c r="A5526" s="8">
        <v>2989</v>
      </c>
      <c r="B5526" s="8" t="s">
        <v>6425</v>
      </c>
      <c r="C5526" s="8">
        <v>4</v>
      </c>
      <c r="D5526" s="8" t="s">
        <v>6458</v>
      </c>
      <c r="E5526" s="8" t="s">
        <v>633</v>
      </c>
      <c r="F5526" s="8" t="s">
        <v>30</v>
      </c>
    </row>
    <row r="5527" spans="1:6" ht="129.6">
      <c r="A5527" s="8">
        <v>6102</v>
      </c>
      <c r="B5527" s="8" t="s">
        <v>6425</v>
      </c>
      <c r="C5527" s="8">
        <v>1</v>
      </c>
      <c r="D5527" s="8" t="s">
        <v>6459</v>
      </c>
      <c r="E5527" s="8" t="s">
        <v>6460</v>
      </c>
      <c r="F5527" s="8" t="s">
        <v>30</v>
      </c>
    </row>
    <row r="5528" spans="1:6" ht="28.8">
      <c r="A5528" s="8">
        <v>45</v>
      </c>
      <c r="B5528" s="8" t="s">
        <v>6425</v>
      </c>
      <c r="C5528" s="8">
        <v>1</v>
      </c>
      <c r="D5528" s="8" t="s">
        <v>298</v>
      </c>
      <c r="E5528" s="8" t="s">
        <v>6461</v>
      </c>
      <c r="F5528" s="8" t="s">
        <v>30</v>
      </c>
    </row>
    <row r="5529" spans="1:6" ht="57.6">
      <c r="A5529" s="8">
        <v>5847</v>
      </c>
      <c r="B5529" s="8" t="s">
        <v>6425</v>
      </c>
      <c r="C5529" s="8">
        <v>1</v>
      </c>
      <c r="D5529" s="8" t="s">
        <v>6462</v>
      </c>
      <c r="E5529" s="8" t="s">
        <v>6463</v>
      </c>
      <c r="F5529" s="8" t="s">
        <v>30</v>
      </c>
    </row>
    <row r="5530" spans="1:6" ht="43.2">
      <c r="A5530" s="8">
        <v>6114</v>
      </c>
      <c r="B5530" s="8" t="s">
        <v>6425</v>
      </c>
      <c r="C5530" s="8">
        <v>1</v>
      </c>
      <c r="D5530" s="8" t="s">
        <v>6464</v>
      </c>
      <c r="E5530" s="8" t="s">
        <v>6465</v>
      </c>
      <c r="F5530" s="8" t="s">
        <v>30</v>
      </c>
    </row>
    <row r="5531" spans="1:6" ht="28.8">
      <c r="A5531" s="8">
        <v>8575</v>
      </c>
      <c r="B5531" s="8" t="s">
        <v>6425</v>
      </c>
      <c r="C5531" s="8">
        <v>1</v>
      </c>
      <c r="D5531" s="8" t="s">
        <v>6466</v>
      </c>
      <c r="E5531" s="8" t="s">
        <v>433</v>
      </c>
      <c r="F5531" s="8" t="s">
        <v>30</v>
      </c>
    </row>
    <row r="5532" spans="1:6" ht="115.2">
      <c r="A5532" s="8">
        <v>1846</v>
      </c>
      <c r="B5532" s="8" t="s">
        <v>6425</v>
      </c>
      <c r="C5532" s="8">
        <v>1</v>
      </c>
      <c r="D5532" s="8" t="s">
        <v>6451</v>
      </c>
      <c r="E5532" s="8" t="s">
        <v>6452</v>
      </c>
      <c r="F5532" s="8" t="s">
        <v>30</v>
      </c>
    </row>
    <row r="5533" spans="1:6" ht="43.2">
      <c r="A5533" s="8">
        <v>6082</v>
      </c>
      <c r="B5533" s="8" t="s">
        <v>6425</v>
      </c>
      <c r="C5533" s="8">
        <v>4</v>
      </c>
      <c r="D5533" s="8" t="s">
        <v>6467</v>
      </c>
      <c r="E5533" s="8" t="s">
        <v>6468</v>
      </c>
      <c r="F5533" s="8" t="s">
        <v>30</v>
      </c>
    </row>
    <row r="5534" spans="1:6">
      <c r="A5534" s="8">
        <v>9364</v>
      </c>
      <c r="B5534" s="8" t="s">
        <v>6425</v>
      </c>
      <c r="C5534" s="8">
        <v>5</v>
      </c>
      <c r="D5534" s="8" t="s">
        <v>6469</v>
      </c>
      <c r="E5534" s="8" t="s">
        <v>2825</v>
      </c>
      <c r="F5534" s="8" t="s">
        <v>30</v>
      </c>
    </row>
    <row r="5535" spans="1:6" ht="28.8">
      <c r="A5535" s="8">
        <v>6952</v>
      </c>
      <c r="B5535" s="8" t="s">
        <v>6425</v>
      </c>
      <c r="C5535" s="8">
        <v>4</v>
      </c>
      <c r="D5535" s="8" t="s">
        <v>6470</v>
      </c>
      <c r="E5535" s="8" t="s">
        <v>6471</v>
      </c>
      <c r="F5535" s="8" t="s">
        <v>30</v>
      </c>
    </row>
    <row r="5536" spans="1:6" ht="43.2">
      <c r="A5536" s="8">
        <v>4164</v>
      </c>
      <c r="B5536" s="8" t="s">
        <v>6425</v>
      </c>
      <c r="C5536" s="8">
        <v>1</v>
      </c>
      <c r="D5536" s="8" t="s">
        <v>6433</v>
      </c>
      <c r="E5536" s="8" t="s">
        <v>6434</v>
      </c>
      <c r="F5536" s="8" t="s">
        <v>7</v>
      </c>
    </row>
    <row r="5537" spans="1:6">
      <c r="A5537" s="8">
        <v>6148</v>
      </c>
      <c r="B5537" s="8" t="s">
        <v>6425</v>
      </c>
      <c r="C5537" s="8">
        <v>5</v>
      </c>
      <c r="D5537" s="8" t="s">
        <v>6472</v>
      </c>
      <c r="E5537" s="8" t="s">
        <v>641</v>
      </c>
      <c r="F5537" s="8" t="s">
        <v>7</v>
      </c>
    </row>
    <row r="5538" spans="1:6" ht="86.4">
      <c r="A5538" s="8">
        <v>1831</v>
      </c>
      <c r="B5538" s="8" t="s">
        <v>6425</v>
      </c>
      <c r="C5538" s="8">
        <v>5</v>
      </c>
      <c r="D5538" s="8" t="s">
        <v>6473</v>
      </c>
      <c r="E5538" s="8" t="s">
        <v>478</v>
      </c>
      <c r="F5538" s="8" t="s">
        <v>7</v>
      </c>
    </row>
    <row r="5539" spans="1:6" ht="28.8">
      <c r="A5539" s="8">
        <v>6134</v>
      </c>
      <c r="B5539" s="8" t="s">
        <v>6425</v>
      </c>
      <c r="C5539" s="8">
        <v>1</v>
      </c>
      <c r="D5539" s="8" t="s">
        <v>6474</v>
      </c>
      <c r="E5539" s="8" t="s">
        <v>2584</v>
      </c>
      <c r="F5539" s="8" t="s">
        <v>7</v>
      </c>
    </row>
    <row r="5540" spans="1:6" ht="57.6">
      <c r="A5540" s="8">
        <v>1830</v>
      </c>
      <c r="B5540" s="8" t="s">
        <v>6425</v>
      </c>
      <c r="C5540" s="8">
        <v>3</v>
      </c>
      <c r="D5540" s="8" t="s">
        <v>6435</v>
      </c>
      <c r="E5540" s="8" t="s">
        <v>6436</v>
      </c>
      <c r="F5540" s="8" t="s">
        <v>7</v>
      </c>
    </row>
    <row r="5541" spans="1:6" ht="57.6">
      <c r="A5541" s="8">
        <v>5847</v>
      </c>
      <c r="B5541" s="8" t="s">
        <v>6425</v>
      </c>
      <c r="C5541" s="8">
        <v>1</v>
      </c>
      <c r="D5541" s="8" t="s">
        <v>6462</v>
      </c>
      <c r="E5541" s="8" t="s">
        <v>6463</v>
      </c>
      <c r="F5541" s="8" t="s">
        <v>7</v>
      </c>
    </row>
    <row r="5542" spans="1:6" ht="100.8">
      <c r="A5542" s="8">
        <v>8492</v>
      </c>
      <c r="B5542" s="8" t="s">
        <v>6425</v>
      </c>
      <c r="C5542" s="8">
        <v>1</v>
      </c>
      <c r="D5542" s="8" t="s">
        <v>6454</v>
      </c>
      <c r="E5542" s="8" t="s">
        <v>6455</v>
      </c>
      <c r="F5542" s="8" t="s">
        <v>14</v>
      </c>
    </row>
    <row r="5543" spans="1:6" ht="57.6">
      <c r="A5543" s="8">
        <v>6131</v>
      </c>
      <c r="B5543" s="8" t="s">
        <v>6425</v>
      </c>
      <c r="C5543" s="8">
        <v>2</v>
      </c>
      <c r="D5543" s="8" t="s">
        <v>6441</v>
      </c>
      <c r="E5543" s="8" t="s">
        <v>6442</v>
      </c>
      <c r="F5543" s="8" t="s">
        <v>14</v>
      </c>
    </row>
    <row r="5544" spans="1:6" ht="57.6">
      <c r="A5544" s="8">
        <v>6962</v>
      </c>
      <c r="B5544" s="8" t="s">
        <v>6425</v>
      </c>
      <c r="C5544" s="8">
        <v>2</v>
      </c>
      <c r="D5544" s="8" t="s">
        <v>6475</v>
      </c>
      <c r="E5544" s="8" t="s">
        <v>6476</v>
      </c>
      <c r="F5544" s="8" t="s">
        <v>30</v>
      </c>
    </row>
    <row r="5545" spans="1:6" ht="28.8">
      <c r="A5545" s="8">
        <v>1862</v>
      </c>
      <c r="B5545" s="8" t="s">
        <v>6425</v>
      </c>
      <c r="C5545" s="8">
        <v>1</v>
      </c>
      <c r="D5545" s="8" t="s">
        <v>6428</v>
      </c>
      <c r="E5545" s="8" t="s">
        <v>672</v>
      </c>
      <c r="F5545" s="8" t="s">
        <v>14</v>
      </c>
    </row>
    <row r="5546" spans="1:6" ht="28.8">
      <c r="A5546" s="8">
        <v>7777</v>
      </c>
      <c r="B5546" s="8" t="s">
        <v>6425</v>
      </c>
      <c r="C5546" s="8">
        <v>5</v>
      </c>
      <c r="D5546" s="8" t="s">
        <v>6477</v>
      </c>
      <c r="E5546" s="8" t="s">
        <v>478</v>
      </c>
      <c r="F5546" s="8" t="s">
        <v>14</v>
      </c>
    </row>
    <row r="5547" spans="1:6" ht="115.2">
      <c r="A5547" s="8">
        <v>1845</v>
      </c>
      <c r="B5547" s="8" t="s">
        <v>6425</v>
      </c>
      <c r="C5547" s="8">
        <v>1</v>
      </c>
      <c r="D5547" s="8" t="s">
        <v>6478</v>
      </c>
      <c r="E5547" s="8" t="s">
        <v>17</v>
      </c>
      <c r="F5547" s="8" t="s">
        <v>14</v>
      </c>
    </row>
    <row r="5548" spans="1:6" ht="43.2">
      <c r="A5548" s="8">
        <v>4164</v>
      </c>
      <c r="B5548" s="8" t="s">
        <v>6425</v>
      </c>
      <c r="C5548" s="8">
        <v>1</v>
      </c>
      <c r="D5548" s="8" t="s">
        <v>6433</v>
      </c>
      <c r="E5548" s="8" t="s">
        <v>6434</v>
      </c>
      <c r="F5548" s="8" t="s">
        <v>14</v>
      </c>
    </row>
    <row r="5549" spans="1:6" ht="28.8">
      <c r="A5549" s="8">
        <v>921</v>
      </c>
      <c r="B5549" s="8" t="s">
        <v>6425</v>
      </c>
      <c r="C5549" s="8">
        <v>1</v>
      </c>
      <c r="D5549" s="8" t="s">
        <v>6479</v>
      </c>
      <c r="E5549" s="8" t="s">
        <v>3026</v>
      </c>
      <c r="F5549" s="8" t="s">
        <v>14</v>
      </c>
    </row>
    <row r="5550" spans="1:6" ht="43.2">
      <c r="A5550" s="8">
        <v>1887</v>
      </c>
      <c r="B5550" s="8" t="s">
        <v>6425</v>
      </c>
      <c r="C5550" s="8">
        <v>2</v>
      </c>
      <c r="D5550" s="8" t="s">
        <v>6426</v>
      </c>
      <c r="E5550" s="8" t="s">
        <v>6427</v>
      </c>
      <c r="F5550" s="8" t="s">
        <v>14</v>
      </c>
    </row>
    <row r="5551" spans="1:6" ht="57.6">
      <c r="A5551" s="8">
        <v>5847</v>
      </c>
      <c r="B5551" s="8" t="s">
        <v>6425</v>
      </c>
      <c r="C5551" s="8">
        <v>1</v>
      </c>
      <c r="D5551" s="8" t="s">
        <v>6462</v>
      </c>
      <c r="E5551" s="8" t="s">
        <v>6463</v>
      </c>
      <c r="F5551" s="8" t="s">
        <v>14</v>
      </c>
    </row>
    <row r="5552" spans="1:6" ht="86.4">
      <c r="A5552" s="8">
        <v>8480</v>
      </c>
      <c r="B5552" s="8" t="s">
        <v>6425</v>
      </c>
      <c r="C5552" s="8">
        <v>5</v>
      </c>
      <c r="D5552" s="8" t="s">
        <v>6480</v>
      </c>
      <c r="E5552" s="8" t="s">
        <v>6481</v>
      </c>
      <c r="F5552" s="8" t="s">
        <v>30</v>
      </c>
    </row>
    <row r="5553" spans="1:6" ht="43.2">
      <c r="A5553" s="8">
        <v>4144</v>
      </c>
      <c r="B5553" s="8" t="s">
        <v>6425</v>
      </c>
      <c r="C5553" s="8">
        <v>4</v>
      </c>
      <c r="D5553" s="8" t="s">
        <v>6482</v>
      </c>
      <c r="E5553" s="8" t="s">
        <v>6483</v>
      </c>
      <c r="F5553" s="8" t="s">
        <v>30</v>
      </c>
    </row>
    <row r="5554" spans="1:6" ht="43.2">
      <c r="A5554" s="8">
        <v>8483</v>
      </c>
      <c r="B5554" s="8" t="s">
        <v>6425</v>
      </c>
      <c r="C5554" s="8">
        <v>2</v>
      </c>
      <c r="D5554" s="8" t="s">
        <v>6484</v>
      </c>
      <c r="E5554" s="8" t="s">
        <v>6485</v>
      </c>
      <c r="F5554" s="8" t="s">
        <v>30</v>
      </c>
    </row>
    <row r="5555" spans="1:6" ht="115.2">
      <c r="A5555" s="8">
        <v>8484</v>
      </c>
      <c r="B5555" s="8" t="s">
        <v>6425</v>
      </c>
      <c r="C5555" s="8">
        <v>2</v>
      </c>
      <c r="D5555" s="8" t="s">
        <v>6449</v>
      </c>
      <c r="E5555" s="8" t="s">
        <v>6450</v>
      </c>
      <c r="F5555" s="8" t="s">
        <v>30</v>
      </c>
    </row>
    <row r="5556" spans="1:6" ht="28.8">
      <c r="A5556" s="8">
        <v>6134</v>
      </c>
      <c r="B5556" s="8" t="s">
        <v>6425</v>
      </c>
      <c r="C5556" s="8">
        <v>1</v>
      </c>
      <c r="D5556" s="8" t="s">
        <v>6474</v>
      </c>
      <c r="E5556" s="8" t="s">
        <v>2584</v>
      </c>
      <c r="F5556" s="8" t="s">
        <v>30</v>
      </c>
    </row>
    <row r="5557" spans="1:6" ht="43.2">
      <c r="A5557" s="8">
        <v>6114</v>
      </c>
      <c r="B5557" s="8" t="s">
        <v>6425</v>
      </c>
      <c r="C5557" s="8">
        <v>1</v>
      </c>
      <c r="D5557" s="8" t="s">
        <v>6464</v>
      </c>
      <c r="E5557" s="8" t="s">
        <v>6465</v>
      </c>
      <c r="F5557" s="8" t="s">
        <v>38</v>
      </c>
    </row>
    <row r="5558" spans="1:6" ht="86.4">
      <c r="A5558" s="8">
        <v>1831</v>
      </c>
      <c r="B5558" s="8" t="s">
        <v>6425</v>
      </c>
      <c r="C5558" s="8">
        <v>5</v>
      </c>
      <c r="D5558" s="8" t="s">
        <v>6473</v>
      </c>
      <c r="E5558" s="8" t="s">
        <v>478</v>
      </c>
      <c r="F5558" s="8" t="s">
        <v>14</v>
      </c>
    </row>
    <row r="5559" spans="1:6" ht="115.2">
      <c r="A5559" s="8">
        <v>8467</v>
      </c>
      <c r="B5559" s="8" t="s">
        <v>6425</v>
      </c>
      <c r="C5559" s="8">
        <v>1</v>
      </c>
      <c r="D5559" s="8" t="s">
        <v>6439</v>
      </c>
      <c r="E5559" s="8" t="s">
        <v>6440</v>
      </c>
      <c r="F5559" s="8" t="s">
        <v>14</v>
      </c>
    </row>
    <row r="5560" spans="1:6" ht="28.8">
      <c r="A5560" s="8">
        <v>3015</v>
      </c>
      <c r="B5560" s="8" t="s">
        <v>6425</v>
      </c>
      <c r="C5560" s="8">
        <v>1</v>
      </c>
      <c r="D5560" s="8" t="s">
        <v>6429</v>
      </c>
      <c r="E5560" s="8" t="s">
        <v>6430</v>
      </c>
      <c r="F5560" s="8" t="s">
        <v>38</v>
      </c>
    </row>
    <row r="5561" spans="1:6">
      <c r="A5561" s="8">
        <v>1920</v>
      </c>
      <c r="B5561" s="8" t="s">
        <v>6425</v>
      </c>
      <c r="C5561" s="8">
        <v>1</v>
      </c>
      <c r="D5561" s="8" t="s">
        <v>6486</v>
      </c>
      <c r="E5561" s="8" t="s">
        <v>641</v>
      </c>
      <c r="F5561" s="8" t="s">
        <v>7</v>
      </c>
    </row>
    <row r="5562" spans="1:6" ht="115.2">
      <c r="A5562" s="8">
        <v>8484</v>
      </c>
      <c r="B5562" s="8" t="s">
        <v>6425</v>
      </c>
      <c r="C5562" s="8">
        <v>2</v>
      </c>
      <c r="D5562" s="8" t="s">
        <v>6449</v>
      </c>
      <c r="E5562" s="8" t="s">
        <v>6450</v>
      </c>
      <c r="F5562" s="8" t="s">
        <v>7</v>
      </c>
    </row>
    <row r="5563" spans="1:6" ht="28.8">
      <c r="A5563" s="8">
        <v>7777</v>
      </c>
      <c r="B5563" s="8" t="s">
        <v>6425</v>
      </c>
      <c r="C5563" s="8">
        <v>5</v>
      </c>
      <c r="D5563" s="8" t="s">
        <v>6477</v>
      </c>
      <c r="E5563" s="8" t="s">
        <v>478</v>
      </c>
      <c r="F5563" s="8" t="s">
        <v>7</v>
      </c>
    </row>
    <row r="5564" spans="1:6" ht="28.8">
      <c r="A5564" s="8">
        <v>7774</v>
      </c>
      <c r="B5564" s="8" t="s">
        <v>6425</v>
      </c>
      <c r="C5564" s="8">
        <v>1</v>
      </c>
      <c r="D5564" s="8" t="s">
        <v>6487</v>
      </c>
      <c r="E5564" s="8" t="s">
        <v>1762</v>
      </c>
      <c r="F5564" s="8" t="s">
        <v>7</v>
      </c>
    </row>
    <row r="5565" spans="1:6" ht="43.2">
      <c r="A5565" s="8">
        <v>6082</v>
      </c>
      <c r="B5565" s="8" t="s">
        <v>6425</v>
      </c>
      <c r="C5565" s="8">
        <v>4</v>
      </c>
      <c r="D5565" s="8" t="s">
        <v>6467</v>
      </c>
      <c r="E5565" s="8" t="s">
        <v>6468</v>
      </c>
      <c r="F5565" s="8" t="s">
        <v>7</v>
      </c>
    </row>
    <row r="5566" spans="1:6">
      <c r="A5566" s="8">
        <v>953</v>
      </c>
      <c r="B5566" s="8" t="s">
        <v>6488</v>
      </c>
      <c r="C5566" s="8">
        <v>4</v>
      </c>
      <c r="D5566" s="8" t="s">
        <v>6489</v>
      </c>
      <c r="E5566" s="8" t="s">
        <v>4990</v>
      </c>
      <c r="F5566" s="8" t="s">
        <v>30</v>
      </c>
    </row>
    <row r="5567" spans="1:6">
      <c r="A5567" s="8">
        <v>9363</v>
      </c>
      <c r="B5567" s="8" t="s">
        <v>6488</v>
      </c>
      <c r="C5567" s="8">
        <v>4</v>
      </c>
      <c r="D5567" s="8" t="s">
        <v>6490</v>
      </c>
      <c r="E5567" s="8" t="s">
        <v>5215</v>
      </c>
      <c r="F5567" s="8" t="s">
        <v>30</v>
      </c>
    </row>
    <row r="5568" spans="1:6" ht="86.4">
      <c r="A5568" s="8">
        <v>3584</v>
      </c>
      <c r="B5568" s="8" t="s">
        <v>6488</v>
      </c>
      <c r="C5568" s="8">
        <v>4</v>
      </c>
      <c r="D5568" s="8" t="s">
        <v>6491</v>
      </c>
      <c r="E5568" s="8" t="s">
        <v>6492</v>
      </c>
      <c r="F5568" s="8" t="s">
        <v>30</v>
      </c>
    </row>
    <row r="5569" spans="1:6">
      <c r="A5569" s="8">
        <v>4159</v>
      </c>
      <c r="B5569" s="8" t="s">
        <v>6488</v>
      </c>
      <c r="C5569" s="8">
        <v>1</v>
      </c>
      <c r="D5569" s="8" t="s">
        <v>6493</v>
      </c>
      <c r="E5569" s="8" t="s">
        <v>6494</v>
      </c>
      <c r="F5569" s="8" t="s">
        <v>30</v>
      </c>
    </row>
    <row r="5570" spans="1:6" ht="86.4">
      <c r="A5570" s="8">
        <v>5251</v>
      </c>
      <c r="B5570" s="8" t="s">
        <v>6488</v>
      </c>
      <c r="C5570" s="8">
        <v>1</v>
      </c>
      <c r="D5570" s="8" t="s">
        <v>6495</v>
      </c>
      <c r="E5570" s="8" t="s">
        <v>6496</v>
      </c>
      <c r="F5570" s="8" t="s">
        <v>30</v>
      </c>
    </row>
    <row r="5571" spans="1:6" ht="57.6">
      <c r="A5571" s="8">
        <v>7755</v>
      </c>
      <c r="B5571" s="8" t="s">
        <v>6488</v>
      </c>
      <c r="C5571" s="8">
        <v>4</v>
      </c>
      <c r="D5571" s="8" t="s">
        <v>6497</v>
      </c>
      <c r="E5571" s="8" t="s">
        <v>6498</v>
      </c>
      <c r="F5571" s="8" t="s">
        <v>30</v>
      </c>
    </row>
    <row r="5572" spans="1:6" ht="86.4">
      <c r="A5572" s="8">
        <v>7756</v>
      </c>
      <c r="B5572" s="8" t="s">
        <v>6488</v>
      </c>
      <c r="C5572" s="8">
        <v>1</v>
      </c>
      <c r="D5572" s="8" t="s">
        <v>6499</v>
      </c>
      <c r="E5572" s="8" t="s">
        <v>6500</v>
      </c>
      <c r="F5572" s="8" t="s">
        <v>30</v>
      </c>
    </row>
    <row r="5573" spans="1:6">
      <c r="A5573" s="8">
        <v>7779</v>
      </c>
      <c r="B5573" s="8" t="s">
        <v>6488</v>
      </c>
      <c r="C5573" s="8">
        <v>4</v>
      </c>
      <c r="D5573" s="8" t="s">
        <v>6501</v>
      </c>
      <c r="E5573" s="8" t="s">
        <v>6381</v>
      </c>
      <c r="F5573" s="8" t="s">
        <v>30</v>
      </c>
    </row>
    <row r="5574" spans="1:6" ht="43.2">
      <c r="A5574" s="8">
        <v>5818</v>
      </c>
      <c r="B5574" s="8" t="s">
        <v>6488</v>
      </c>
      <c r="C5574" s="8">
        <v>5</v>
      </c>
      <c r="D5574" s="8" t="s">
        <v>6502</v>
      </c>
      <c r="E5574" s="8" t="s">
        <v>6503</v>
      </c>
      <c r="F5574" s="8" t="s">
        <v>30</v>
      </c>
    </row>
    <row r="5575" spans="1:6" ht="100.8">
      <c r="A5575" s="8">
        <v>7758</v>
      </c>
      <c r="B5575" s="8" t="s">
        <v>6488</v>
      </c>
      <c r="C5575" s="8">
        <v>1</v>
      </c>
      <c r="D5575" s="8" t="s">
        <v>6504</v>
      </c>
      <c r="E5575" s="8" t="s">
        <v>6505</v>
      </c>
      <c r="F5575" s="8" t="s">
        <v>30</v>
      </c>
    </row>
    <row r="5576" spans="1:6" ht="28.8">
      <c r="A5576" s="8">
        <v>6981</v>
      </c>
      <c r="B5576" s="8" t="s">
        <v>6488</v>
      </c>
      <c r="C5576" s="8">
        <v>1</v>
      </c>
      <c r="D5576" s="8" t="s">
        <v>6506</v>
      </c>
      <c r="E5576" s="8" t="s">
        <v>573</v>
      </c>
      <c r="F5576" s="8" t="s">
        <v>30</v>
      </c>
    </row>
    <row r="5577" spans="1:6" ht="72">
      <c r="A5577" s="8">
        <v>6101</v>
      </c>
      <c r="B5577" s="8" t="s">
        <v>6488</v>
      </c>
      <c r="C5577" s="8">
        <v>1</v>
      </c>
      <c r="D5577" s="8" t="s">
        <v>6507</v>
      </c>
      <c r="E5577" s="8" t="s">
        <v>2436</v>
      </c>
      <c r="F5577" s="8" t="s">
        <v>30</v>
      </c>
    </row>
    <row r="5578" spans="1:6" ht="302.39999999999998">
      <c r="A5578" s="8">
        <v>6957</v>
      </c>
      <c r="B5578" s="8" t="s">
        <v>6488</v>
      </c>
      <c r="C5578" s="8">
        <v>1</v>
      </c>
      <c r="D5578" s="8" t="s">
        <v>6508</v>
      </c>
      <c r="E5578" s="8" t="s">
        <v>20</v>
      </c>
      <c r="F5578" s="8" t="s">
        <v>14</v>
      </c>
    </row>
    <row r="5579" spans="1:6" ht="28.8">
      <c r="A5579" s="8">
        <v>29</v>
      </c>
      <c r="B5579" s="8" t="s">
        <v>6488</v>
      </c>
      <c r="C5579" s="8">
        <v>1</v>
      </c>
      <c r="D5579" s="8" t="s">
        <v>302</v>
      </c>
      <c r="E5579" s="8" t="s">
        <v>45</v>
      </c>
      <c r="F5579" s="8" t="s">
        <v>7</v>
      </c>
    </row>
    <row r="5580" spans="1:6">
      <c r="A5580" s="8">
        <v>1916</v>
      </c>
      <c r="B5580" s="8" t="s">
        <v>6488</v>
      </c>
      <c r="C5580" s="8">
        <v>5</v>
      </c>
      <c r="D5580" s="8" t="s">
        <v>6509</v>
      </c>
      <c r="E5580" s="8" t="s">
        <v>44</v>
      </c>
      <c r="F5580" s="8" t="s">
        <v>7</v>
      </c>
    </row>
    <row r="5581" spans="1:6" ht="86.4">
      <c r="A5581" s="8">
        <v>3584</v>
      </c>
      <c r="B5581" s="8" t="s">
        <v>6488</v>
      </c>
      <c r="C5581" s="8">
        <v>4</v>
      </c>
      <c r="D5581" s="8" t="s">
        <v>6491</v>
      </c>
      <c r="E5581" s="8" t="s">
        <v>6492</v>
      </c>
      <c r="F5581" s="8" t="s">
        <v>7</v>
      </c>
    </row>
    <row r="5582" spans="1:6" ht="144">
      <c r="A5582" s="8">
        <v>2974</v>
      </c>
      <c r="B5582" s="8" t="s">
        <v>6488</v>
      </c>
      <c r="C5582" s="8">
        <v>1</v>
      </c>
      <c r="D5582" s="8" t="s">
        <v>6510</v>
      </c>
      <c r="E5582" s="8" t="s">
        <v>6511</v>
      </c>
      <c r="F5582" s="8" t="s">
        <v>30</v>
      </c>
    </row>
    <row r="5583" spans="1:6" ht="28.8">
      <c r="A5583" s="8">
        <v>8524</v>
      </c>
      <c r="B5583" s="8" t="s">
        <v>6488</v>
      </c>
      <c r="C5583" s="8">
        <v>1</v>
      </c>
      <c r="D5583" s="8" t="s">
        <v>6512</v>
      </c>
      <c r="E5583" s="8" t="s">
        <v>1186</v>
      </c>
      <c r="F5583" s="8" t="s">
        <v>30</v>
      </c>
    </row>
    <row r="5584" spans="1:6" ht="230.4">
      <c r="A5584" s="8">
        <v>8493</v>
      </c>
      <c r="B5584" s="8" t="s">
        <v>6488</v>
      </c>
      <c r="C5584" s="8">
        <v>5</v>
      </c>
      <c r="D5584" s="8" t="s">
        <v>6513</v>
      </c>
      <c r="E5584" s="8" t="s">
        <v>6514</v>
      </c>
      <c r="F5584" s="8" t="s">
        <v>30</v>
      </c>
    </row>
    <row r="5585" spans="1:6" ht="57.6">
      <c r="A5585" s="8">
        <v>807</v>
      </c>
      <c r="B5585" s="8" t="s">
        <v>6488</v>
      </c>
      <c r="C5585" s="8">
        <v>1</v>
      </c>
      <c r="D5585" s="8" t="s">
        <v>6515</v>
      </c>
      <c r="E5585" s="8" t="s">
        <v>6516</v>
      </c>
      <c r="F5585" s="8" t="s">
        <v>30</v>
      </c>
    </row>
    <row r="5586" spans="1:6">
      <c r="A5586" s="8">
        <v>6256</v>
      </c>
      <c r="B5586" s="8" t="s">
        <v>6488</v>
      </c>
      <c r="C5586" s="8">
        <v>5</v>
      </c>
      <c r="D5586" s="8" t="s">
        <v>6517</v>
      </c>
      <c r="E5586" s="8" t="s">
        <v>44</v>
      </c>
      <c r="F5586" s="8" t="s">
        <v>7</v>
      </c>
    </row>
    <row r="5587" spans="1:6" ht="57.6">
      <c r="A5587" s="8">
        <v>2971</v>
      </c>
      <c r="B5587" s="8" t="s">
        <v>6488</v>
      </c>
      <c r="C5587" s="8">
        <v>5</v>
      </c>
      <c r="D5587" s="8" t="s">
        <v>6518</v>
      </c>
      <c r="E5587" s="8" t="s">
        <v>6519</v>
      </c>
      <c r="F5587" s="8" t="s">
        <v>30</v>
      </c>
    </row>
    <row r="5588" spans="1:6" ht="288">
      <c r="A5588" s="8">
        <v>1848</v>
      </c>
      <c r="B5588" s="8" t="s">
        <v>6488</v>
      </c>
      <c r="C5588" s="8">
        <v>1</v>
      </c>
      <c r="D5588" s="8" t="s">
        <v>6520</v>
      </c>
      <c r="E5588" s="8" t="s">
        <v>6521</v>
      </c>
      <c r="F5588" s="8" t="s">
        <v>30</v>
      </c>
    </row>
    <row r="5589" spans="1:6" ht="28.8">
      <c r="A5589" s="8">
        <v>8491</v>
      </c>
      <c r="B5589" s="8" t="s">
        <v>6488</v>
      </c>
      <c r="C5589" s="8">
        <v>1</v>
      </c>
      <c r="D5589" s="8" t="s">
        <v>6522</v>
      </c>
      <c r="E5589" s="8" t="s">
        <v>6523</v>
      </c>
      <c r="F5589" s="8" t="s">
        <v>30</v>
      </c>
    </row>
    <row r="5590" spans="1:6" ht="86.4">
      <c r="A5590" s="8">
        <v>8466</v>
      </c>
      <c r="B5590" s="8" t="s">
        <v>6488</v>
      </c>
      <c r="C5590" s="8">
        <v>1</v>
      </c>
      <c r="D5590" s="8" t="s">
        <v>6524</v>
      </c>
      <c r="E5590" s="8" t="s">
        <v>3116</v>
      </c>
      <c r="F5590" s="8" t="s">
        <v>30</v>
      </c>
    </row>
    <row r="5591" spans="1:6" ht="72">
      <c r="A5591" s="8">
        <v>1</v>
      </c>
      <c r="B5591" s="8" t="s">
        <v>6488</v>
      </c>
      <c r="C5591" s="8">
        <v>1</v>
      </c>
      <c r="D5591" s="8" t="s">
        <v>303</v>
      </c>
      <c r="E5591" s="8" t="s">
        <v>6525</v>
      </c>
      <c r="F5591" s="8" t="s">
        <v>30</v>
      </c>
    </row>
    <row r="5592" spans="1:6" ht="144">
      <c r="A5592" s="8">
        <v>5811</v>
      </c>
      <c r="B5592" s="8" t="s">
        <v>6488</v>
      </c>
      <c r="C5592" s="8">
        <v>5</v>
      </c>
      <c r="D5592" s="8" t="s">
        <v>6526</v>
      </c>
      <c r="E5592" s="8" t="s">
        <v>6527</v>
      </c>
      <c r="F5592" s="8" t="s">
        <v>30</v>
      </c>
    </row>
    <row r="5593" spans="1:6" ht="28.8">
      <c r="A5593" s="8">
        <v>6982</v>
      </c>
      <c r="B5593" s="8" t="s">
        <v>6488</v>
      </c>
      <c r="C5593" s="8">
        <v>1</v>
      </c>
      <c r="D5593" s="8" t="s">
        <v>6528</v>
      </c>
      <c r="E5593" s="8" t="s">
        <v>6529</v>
      </c>
      <c r="F5593" s="8" t="s">
        <v>30</v>
      </c>
    </row>
    <row r="5594" spans="1:6" ht="244.8">
      <c r="A5594" s="8">
        <v>6086</v>
      </c>
      <c r="B5594" s="8" t="s">
        <v>6488</v>
      </c>
      <c r="C5594" s="8">
        <v>3</v>
      </c>
      <c r="D5594" s="8" t="s">
        <v>6530</v>
      </c>
      <c r="E5594" s="8" t="s">
        <v>5859</v>
      </c>
      <c r="F5594" s="8" t="s">
        <v>30</v>
      </c>
    </row>
    <row r="5595" spans="1:6" ht="43.2">
      <c r="A5595" s="8">
        <v>1858</v>
      </c>
      <c r="B5595" s="8" t="s">
        <v>6488</v>
      </c>
      <c r="C5595" s="8">
        <v>1</v>
      </c>
      <c r="D5595" s="8" t="s">
        <v>6531</v>
      </c>
      <c r="E5595" s="8" t="s">
        <v>6532</v>
      </c>
      <c r="F5595" s="8" t="s">
        <v>30</v>
      </c>
    </row>
    <row r="5596" spans="1:6" ht="100.8">
      <c r="A5596" s="8">
        <v>818</v>
      </c>
      <c r="B5596" s="8" t="s">
        <v>6488</v>
      </c>
      <c r="C5596" s="8">
        <v>3</v>
      </c>
      <c r="D5596" s="8" t="s">
        <v>6533</v>
      </c>
      <c r="E5596" s="8" t="s">
        <v>6534</v>
      </c>
      <c r="F5596" s="8" t="s">
        <v>7</v>
      </c>
    </row>
    <row r="5597" spans="1:6" ht="115.2">
      <c r="A5597" s="8">
        <v>10</v>
      </c>
      <c r="B5597" s="8" t="s">
        <v>6488</v>
      </c>
      <c r="C5597" s="8">
        <v>4</v>
      </c>
      <c r="D5597" s="8" t="s">
        <v>6535</v>
      </c>
      <c r="E5597" s="8" t="s">
        <v>6536</v>
      </c>
      <c r="F5597" s="8" t="s">
        <v>7</v>
      </c>
    </row>
    <row r="5598" spans="1:6" ht="230.4">
      <c r="A5598" s="8">
        <v>8493</v>
      </c>
      <c r="B5598" s="8" t="s">
        <v>6488</v>
      </c>
      <c r="C5598" s="8">
        <v>5</v>
      </c>
      <c r="D5598" s="8" t="s">
        <v>6513</v>
      </c>
      <c r="E5598" s="8" t="s">
        <v>6514</v>
      </c>
      <c r="F5598" s="8" t="s">
        <v>7</v>
      </c>
    </row>
    <row r="5599" spans="1:6" ht="28.8">
      <c r="A5599" s="8">
        <v>9799</v>
      </c>
      <c r="B5599" s="8" t="s">
        <v>6488</v>
      </c>
      <c r="C5599" s="8">
        <v>1</v>
      </c>
      <c r="D5599" s="8" t="s">
        <v>6537</v>
      </c>
      <c r="E5599" s="8" t="s">
        <v>6538</v>
      </c>
      <c r="F5599" s="8" t="s">
        <v>30</v>
      </c>
    </row>
    <row r="5600" spans="1:6">
      <c r="A5600" s="8">
        <v>6383</v>
      </c>
      <c r="B5600" s="8" t="s">
        <v>6488</v>
      </c>
      <c r="C5600" s="8">
        <v>1</v>
      </c>
      <c r="D5600" s="8" t="s">
        <v>6539</v>
      </c>
      <c r="E5600" s="8" t="s">
        <v>41</v>
      </c>
      <c r="F5600" s="8" t="s">
        <v>38</v>
      </c>
    </row>
    <row r="5601" spans="1:6" ht="288">
      <c r="A5601" s="8">
        <v>1848</v>
      </c>
      <c r="B5601" s="8" t="s">
        <v>6488</v>
      </c>
      <c r="C5601" s="8">
        <v>1</v>
      </c>
      <c r="D5601" s="8" t="s">
        <v>6520</v>
      </c>
      <c r="E5601" s="8" t="s">
        <v>6521</v>
      </c>
      <c r="F5601" s="8" t="s">
        <v>38</v>
      </c>
    </row>
    <row r="5602" spans="1:6" ht="28.8">
      <c r="A5602" s="8">
        <v>6980</v>
      </c>
      <c r="B5602" s="8" t="s">
        <v>6488</v>
      </c>
      <c r="C5602" s="8">
        <v>5</v>
      </c>
      <c r="D5602" s="8" t="s">
        <v>6540</v>
      </c>
      <c r="E5602" s="8" t="s">
        <v>6541</v>
      </c>
      <c r="F5602" s="8" t="s">
        <v>38</v>
      </c>
    </row>
    <row r="5603" spans="1:6" ht="100.8">
      <c r="A5603" s="8">
        <v>818</v>
      </c>
      <c r="B5603" s="8" t="s">
        <v>6488</v>
      </c>
      <c r="C5603" s="8">
        <v>3</v>
      </c>
      <c r="D5603" s="8" t="s">
        <v>6533</v>
      </c>
      <c r="E5603" s="8" t="s">
        <v>6534</v>
      </c>
      <c r="F5603" s="8" t="s">
        <v>38</v>
      </c>
    </row>
    <row r="5604" spans="1:6" ht="57.6">
      <c r="A5604" s="8">
        <v>807</v>
      </c>
      <c r="B5604" s="8" t="s">
        <v>6488</v>
      </c>
      <c r="C5604" s="8">
        <v>1</v>
      </c>
      <c r="D5604" s="8" t="s">
        <v>6515</v>
      </c>
      <c r="E5604" s="8" t="s">
        <v>6516</v>
      </c>
      <c r="F5604" s="8" t="s">
        <v>38</v>
      </c>
    </row>
    <row r="5605" spans="1:6" ht="28.8">
      <c r="A5605" s="8">
        <v>4156</v>
      </c>
      <c r="B5605" s="8" t="s">
        <v>6488</v>
      </c>
      <c r="C5605" s="8">
        <v>1</v>
      </c>
      <c r="D5605" s="8" t="s">
        <v>6542</v>
      </c>
      <c r="E5605" s="8" t="s">
        <v>45</v>
      </c>
      <c r="F5605" s="8" t="s">
        <v>38</v>
      </c>
    </row>
    <row r="5606" spans="1:6" ht="144">
      <c r="A5606" s="8">
        <v>8469</v>
      </c>
      <c r="B5606" s="8" t="s">
        <v>6488</v>
      </c>
      <c r="C5606" s="8">
        <v>5</v>
      </c>
      <c r="D5606" s="8" t="s">
        <v>6543</v>
      </c>
      <c r="E5606" s="8" t="s">
        <v>6544</v>
      </c>
      <c r="F5606" s="8" t="s">
        <v>38</v>
      </c>
    </row>
    <row r="5607" spans="1:6" ht="244.8">
      <c r="A5607" s="8">
        <v>6086</v>
      </c>
      <c r="B5607" s="8" t="s">
        <v>6488</v>
      </c>
      <c r="C5607" s="8">
        <v>3</v>
      </c>
      <c r="D5607" s="8" t="s">
        <v>6530</v>
      </c>
      <c r="E5607" s="8" t="s">
        <v>5859</v>
      </c>
      <c r="F5607" s="8" t="s">
        <v>38</v>
      </c>
    </row>
    <row r="5608" spans="1:6" ht="187.2">
      <c r="A5608" s="8">
        <v>7</v>
      </c>
      <c r="B5608" s="8" t="s">
        <v>6488</v>
      </c>
      <c r="C5608" s="8">
        <v>1</v>
      </c>
      <c r="D5608" s="8" t="s">
        <v>301</v>
      </c>
      <c r="E5608" s="8" t="s">
        <v>27</v>
      </c>
      <c r="F5608" s="8" t="s">
        <v>38</v>
      </c>
    </row>
    <row r="5609" spans="1:6" ht="28.8">
      <c r="A5609" s="8">
        <v>29</v>
      </c>
      <c r="B5609" s="8" t="s">
        <v>6488</v>
      </c>
      <c r="C5609" s="8">
        <v>1</v>
      </c>
      <c r="D5609" s="8" t="s">
        <v>302</v>
      </c>
      <c r="E5609" s="8" t="s">
        <v>45</v>
      </c>
      <c r="F5609" s="8" t="s">
        <v>38</v>
      </c>
    </row>
    <row r="5610" spans="1:6" ht="144">
      <c r="A5610" s="8">
        <v>5811</v>
      </c>
      <c r="B5610" s="8" t="s">
        <v>6488</v>
      </c>
      <c r="C5610" s="8">
        <v>5</v>
      </c>
      <c r="D5610" s="8" t="s">
        <v>6526</v>
      </c>
      <c r="E5610" s="8" t="s">
        <v>6527</v>
      </c>
      <c r="F5610" s="8" t="s">
        <v>38</v>
      </c>
    </row>
    <row r="5611" spans="1:6" ht="115.2">
      <c r="A5611" s="8">
        <v>10</v>
      </c>
      <c r="B5611" s="8" t="s">
        <v>6488</v>
      </c>
      <c r="C5611" s="8">
        <v>4</v>
      </c>
      <c r="D5611" s="8" t="s">
        <v>6535</v>
      </c>
      <c r="E5611" s="8" t="s">
        <v>6536</v>
      </c>
      <c r="F5611" s="8" t="s">
        <v>38</v>
      </c>
    </row>
    <row r="5612" spans="1:6" ht="230.4">
      <c r="A5612" s="8">
        <v>8493</v>
      </c>
      <c r="B5612" s="8" t="s">
        <v>6488</v>
      </c>
      <c r="C5612" s="8">
        <v>5</v>
      </c>
      <c r="D5612" s="8" t="s">
        <v>6513</v>
      </c>
      <c r="E5612" s="8" t="s">
        <v>6514</v>
      </c>
      <c r="F5612" s="8" t="s">
        <v>38</v>
      </c>
    </row>
    <row r="5613" spans="1:6" ht="43.2">
      <c r="A5613" s="8">
        <v>4118</v>
      </c>
      <c r="B5613" s="8" t="s">
        <v>6488</v>
      </c>
      <c r="C5613" s="8">
        <v>5</v>
      </c>
      <c r="D5613" s="8" t="s">
        <v>6545</v>
      </c>
      <c r="E5613" s="8" t="s">
        <v>6546</v>
      </c>
      <c r="F5613" s="8" t="s">
        <v>5</v>
      </c>
    </row>
    <row r="5614" spans="1:6" ht="43.2">
      <c r="A5614" s="8">
        <v>9</v>
      </c>
      <c r="B5614" s="8" t="s">
        <v>6488</v>
      </c>
      <c r="C5614" s="8">
        <v>1</v>
      </c>
      <c r="D5614" s="8" t="s">
        <v>300</v>
      </c>
      <c r="E5614" s="8" t="s">
        <v>6547</v>
      </c>
      <c r="F5614" s="8" t="s">
        <v>5</v>
      </c>
    </row>
    <row r="5615" spans="1:6" ht="144">
      <c r="A5615" s="8">
        <v>8469</v>
      </c>
      <c r="B5615" s="8" t="s">
        <v>6488</v>
      </c>
      <c r="C5615" s="8">
        <v>5</v>
      </c>
      <c r="D5615" s="8" t="s">
        <v>6543</v>
      </c>
      <c r="E5615" s="8" t="s">
        <v>6544</v>
      </c>
      <c r="F5615" s="8" t="s">
        <v>7</v>
      </c>
    </row>
    <row r="5616" spans="1:6" ht="28.8">
      <c r="A5616" s="8">
        <v>4156</v>
      </c>
      <c r="B5616" s="8" t="s">
        <v>6488</v>
      </c>
      <c r="C5616" s="8">
        <v>1</v>
      </c>
      <c r="D5616" s="8" t="s">
        <v>6542</v>
      </c>
      <c r="E5616" s="8" t="s">
        <v>45</v>
      </c>
      <c r="F5616" s="8" t="s">
        <v>7</v>
      </c>
    </row>
    <row r="5617" spans="1:6" ht="144">
      <c r="A5617" s="8">
        <v>2974</v>
      </c>
      <c r="B5617" s="8" t="s">
        <v>6488</v>
      </c>
      <c r="C5617" s="8">
        <v>1</v>
      </c>
      <c r="D5617" s="8" t="s">
        <v>6510</v>
      </c>
      <c r="E5617" s="8" t="s">
        <v>6511</v>
      </c>
      <c r="F5617" s="8" t="s">
        <v>7</v>
      </c>
    </row>
    <row r="5618" spans="1:6" ht="28.8">
      <c r="A5618" s="8">
        <v>1859</v>
      </c>
      <c r="B5618" s="8" t="s">
        <v>6488</v>
      </c>
      <c r="C5618" s="8">
        <v>2</v>
      </c>
      <c r="D5618" s="8" t="s">
        <v>6548</v>
      </c>
      <c r="E5618" s="8" t="s">
        <v>6549</v>
      </c>
      <c r="F5618" s="8" t="s">
        <v>30</v>
      </c>
    </row>
    <row r="5619" spans="1:6" ht="28.8">
      <c r="A5619" s="8">
        <v>5837</v>
      </c>
      <c r="B5619" s="8" t="s">
        <v>6488</v>
      </c>
      <c r="C5619" s="8">
        <v>5</v>
      </c>
      <c r="D5619" s="8" t="s">
        <v>6550</v>
      </c>
      <c r="E5619" s="8" t="s">
        <v>5252</v>
      </c>
      <c r="F5619" s="8" t="s">
        <v>30</v>
      </c>
    </row>
    <row r="5620" spans="1:6" ht="43.2">
      <c r="A5620" s="8">
        <v>1851</v>
      </c>
      <c r="B5620" s="8" t="s">
        <v>6488</v>
      </c>
      <c r="C5620" s="8">
        <v>4</v>
      </c>
      <c r="D5620" s="8" t="s">
        <v>6551</v>
      </c>
      <c r="E5620" s="8" t="s">
        <v>6552</v>
      </c>
      <c r="F5620" s="8" t="s">
        <v>14</v>
      </c>
    </row>
    <row r="5621" spans="1:6" ht="86.4">
      <c r="A5621" s="8">
        <v>7756</v>
      </c>
      <c r="B5621" s="8" t="s">
        <v>6488</v>
      </c>
      <c r="C5621" s="8">
        <v>1</v>
      </c>
      <c r="D5621" s="8" t="s">
        <v>6499</v>
      </c>
      <c r="E5621" s="8" t="s">
        <v>6500</v>
      </c>
      <c r="F5621" s="8" t="s">
        <v>7</v>
      </c>
    </row>
    <row r="5622" spans="1:6" ht="43.2">
      <c r="A5622" s="8">
        <v>1858</v>
      </c>
      <c r="B5622" s="8" t="s">
        <v>6488</v>
      </c>
      <c r="C5622" s="8">
        <v>1</v>
      </c>
      <c r="D5622" s="8" t="s">
        <v>6531</v>
      </c>
      <c r="E5622" s="8" t="s">
        <v>6532</v>
      </c>
      <c r="F5622" s="8" t="s">
        <v>14</v>
      </c>
    </row>
    <row r="5623" spans="1:6" ht="57.6">
      <c r="A5623" s="8">
        <v>2971</v>
      </c>
      <c r="B5623" s="8" t="s">
        <v>6488</v>
      </c>
      <c r="C5623" s="8">
        <v>5</v>
      </c>
      <c r="D5623" s="8" t="s">
        <v>6518</v>
      </c>
      <c r="E5623" s="8" t="s">
        <v>6519</v>
      </c>
      <c r="F5623" s="8" t="s">
        <v>14</v>
      </c>
    </row>
    <row r="5624" spans="1:6" ht="28.8">
      <c r="A5624" s="8">
        <v>1859</v>
      </c>
      <c r="B5624" s="8" t="s">
        <v>6488</v>
      </c>
      <c r="C5624" s="8">
        <v>2</v>
      </c>
      <c r="D5624" s="8" t="s">
        <v>6548</v>
      </c>
      <c r="E5624" s="8" t="s">
        <v>6549</v>
      </c>
      <c r="F5624" s="8" t="s">
        <v>14</v>
      </c>
    </row>
    <row r="5625" spans="1:6" ht="57.6">
      <c r="A5625" s="8">
        <v>1834</v>
      </c>
      <c r="B5625" s="8" t="s">
        <v>6488</v>
      </c>
      <c r="C5625" s="8">
        <v>1</v>
      </c>
      <c r="D5625" s="8" t="s">
        <v>6553</v>
      </c>
      <c r="E5625" s="8" t="s">
        <v>5571</v>
      </c>
      <c r="F5625" s="8" t="s">
        <v>14</v>
      </c>
    </row>
    <row r="5626" spans="1:6" ht="100.8">
      <c r="A5626" s="8">
        <v>7758</v>
      </c>
      <c r="B5626" s="8" t="s">
        <v>6488</v>
      </c>
      <c r="C5626" s="8">
        <v>1</v>
      </c>
      <c r="D5626" s="8" t="s">
        <v>6504</v>
      </c>
      <c r="E5626" s="8" t="s">
        <v>6505</v>
      </c>
      <c r="F5626" s="8" t="s">
        <v>14</v>
      </c>
    </row>
    <row r="5627" spans="1:6" ht="100.8">
      <c r="A5627" s="8">
        <v>818</v>
      </c>
      <c r="B5627" s="8" t="s">
        <v>6488</v>
      </c>
      <c r="C5627" s="8">
        <v>3</v>
      </c>
      <c r="D5627" s="8" t="s">
        <v>6533</v>
      </c>
      <c r="E5627" s="8" t="s">
        <v>6534</v>
      </c>
      <c r="F5627" s="8" t="s">
        <v>14</v>
      </c>
    </row>
    <row r="5628" spans="1:6" ht="72">
      <c r="A5628" s="8">
        <v>1</v>
      </c>
      <c r="B5628" s="8" t="s">
        <v>6488</v>
      </c>
      <c r="C5628" s="8">
        <v>1</v>
      </c>
      <c r="D5628" s="8" t="s">
        <v>303</v>
      </c>
      <c r="E5628" s="8" t="s">
        <v>6525</v>
      </c>
      <c r="F5628" s="8" t="s">
        <v>14</v>
      </c>
    </row>
    <row r="5629" spans="1:6" ht="115.2">
      <c r="A5629" s="8">
        <v>10</v>
      </c>
      <c r="B5629" s="8" t="s">
        <v>6488</v>
      </c>
      <c r="C5629" s="8">
        <v>4</v>
      </c>
      <c r="D5629" s="8" t="s">
        <v>6535</v>
      </c>
      <c r="E5629" s="8" t="s">
        <v>6536</v>
      </c>
      <c r="F5629" s="8" t="s">
        <v>14</v>
      </c>
    </row>
    <row r="5630" spans="1:6" ht="86.4">
      <c r="A5630" s="8">
        <v>5251</v>
      </c>
      <c r="B5630" s="8" t="s">
        <v>6488</v>
      </c>
      <c r="C5630" s="8">
        <v>1</v>
      </c>
      <c r="D5630" s="8" t="s">
        <v>6495</v>
      </c>
      <c r="E5630" s="8" t="s">
        <v>6496</v>
      </c>
      <c r="F5630" s="8" t="s">
        <v>14</v>
      </c>
    </row>
    <row r="5631" spans="1:6" ht="43.2">
      <c r="A5631" s="8">
        <v>4118</v>
      </c>
      <c r="B5631" s="8" t="s">
        <v>6488</v>
      </c>
      <c r="C5631" s="8">
        <v>5</v>
      </c>
      <c r="D5631" s="8" t="s">
        <v>6545</v>
      </c>
      <c r="E5631" s="8" t="s">
        <v>6546</v>
      </c>
      <c r="F5631" s="8" t="s">
        <v>14</v>
      </c>
    </row>
    <row r="5632" spans="1:6" ht="86.4">
      <c r="A5632" s="8">
        <v>3584</v>
      </c>
      <c r="B5632" s="8" t="s">
        <v>6488</v>
      </c>
      <c r="C5632" s="8">
        <v>4</v>
      </c>
      <c r="D5632" s="8" t="s">
        <v>6491</v>
      </c>
      <c r="E5632" s="8" t="s">
        <v>6492</v>
      </c>
      <c r="F5632" s="8" t="s">
        <v>14</v>
      </c>
    </row>
    <row r="5633" spans="1:6" ht="28.8">
      <c r="A5633" s="8">
        <v>6982</v>
      </c>
      <c r="B5633" s="8" t="s">
        <v>6488</v>
      </c>
      <c r="C5633" s="8">
        <v>1</v>
      </c>
      <c r="D5633" s="8" t="s">
        <v>6528</v>
      </c>
      <c r="E5633" s="8" t="s">
        <v>6529</v>
      </c>
      <c r="F5633" s="8" t="s">
        <v>14</v>
      </c>
    </row>
    <row r="5634" spans="1:6" ht="43.2">
      <c r="A5634" s="8">
        <v>9</v>
      </c>
      <c r="B5634" s="8" t="s">
        <v>6488</v>
      </c>
      <c r="C5634" s="8">
        <v>1</v>
      </c>
      <c r="D5634" s="8" t="s">
        <v>300</v>
      </c>
      <c r="E5634" s="8" t="s">
        <v>6547</v>
      </c>
      <c r="F5634" s="8" t="s">
        <v>14</v>
      </c>
    </row>
    <row r="5635" spans="1:6" ht="187.2">
      <c r="A5635" s="8">
        <v>7</v>
      </c>
      <c r="B5635" s="8" t="s">
        <v>6488</v>
      </c>
      <c r="C5635" s="8">
        <v>1</v>
      </c>
      <c r="D5635" s="8" t="s">
        <v>301</v>
      </c>
      <c r="E5635" s="8" t="s">
        <v>27</v>
      </c>
      <c r="F5635" s="8" t="s">
        <v>14</v>
      </c>
    </row>
    <row r="5636" spans="1:6" ht="43.2">
      <c r="A5636" s="8">
        <v>5818</v>
      </c>
      <c r="B5636" s="8" t="s">
        <v>6488</v>
      </c>
      <c r="C5636" s="8">
        <v>5</v>
      </c>
      <c r="D5636" s="8" t="s">
        <v>6502</v>
      </c>
      <c r="E5636" s="8" t="s">
        <v>6503</v>
      </c>
      <c r="F5636" s="8" t="s">
        <v>14</v>
      </c>
    </row>
    <row r="5637" spans="1:6" ht="288">
      <c r="A5637" s="8">
        <v>1848</v>
      </c>
      <c r="B5637" s="8" t="s">
        <v>6488</v>
      </c>
      <c r="C5637" s="8">
        <v>1</v>
      </c>
      <c r="D5637" s="8" t="s">
        <v>6520</v>
      </c>
      <c r="E5637" s="8" t="s">
        <v>6521</v>
      </c>
      <c r="F5637" s="8" t="s">
        <v>14</v>
      </c>
    </row>
    <row r="5638" spans="1:6" ht="86.4">
      <c r="A5638" s="8">
        <v>7756</v>
      </c>
      <c r="B5638" s="8" t="s">
        <v>6488</v>
      </c>
      <c r="C5638" s="8">
        <v>1</v>
      </c>
      <c r="D5638" s="8" t="s">
        <v>6499</v>
      </c>
      <c r="E5638" s="8" t="s">
        <v>6500</v>
      </c>
      <c r="F5638" s="8" t="s">
        <v>14</v>
      </c>
    </row>
    <row r="5639" spans="1:6" ht="28.8">
      <c r="A5639" s="8">
        <v>7752</v>
      </c>
      <c r="B5639" s="8" t="s">
        <v>6488</v>
      </c>
      <c r="C5639" s="8">
        <v>1</v>
      </c>
      <c r="D5639" s="8" t="s">
        <v>6554</v>
      </c>
      <c r="E5639" s="8" t="s">
        <v>1040</v>
      </c>
      <c r="F5639" s="8" t="s">
        <v>37</v>
      </c>
    </row>
    <row r="5640" spans="1:6" ht="57.6">
      <c r="A5640" s="8">
        <v>5833</v>
      </c>
      <c r="B5640" s="8" t="s">
        <v>6555</v>
      </c>
      <c r="C5640" s="8">
        <v>4</v>
      </c>
      <c r="D5640" s="8" t="s">
        <v>6556</v>
      </c>
      <c r="E5640" s="8" t="s">
        <v>6557</v>
      </c>
      <c r="F5640" s="8" t="s">
        <v>7</v>
      </c>
    </row>
    <row r="5641" spans="1:6" ht="57.6">
      <c r="A5641" s="8">
        <v>8481</v>
      </c>
      <c r="B5641" s="8" t="s">
        <v>6555</v>
      </c>
      <c r="C5641" s="8">
        <v>3</v>
      </c>
      <c r="D5641" s="8" t="s">
        <v>6558</v>
      </c>
      <c r="E5641" s="8" t="s">
        <v>6559</v>
      </c>
      <c r="F5641" s="8" t="s">
        <v>7</v>
      </c>
    </row>
    <row r="5642" spans="1:6" ht="57.6">
      <c r="A5642" s="8">
        <v>3578</v>
      </c>
      <c r="B5642" s="8" t="s">
        <v>6555</v>
      </c>
      <c r="C5642" s="8">
        <v>4</v>
      </c>
      <c r="D5642" s="8" t="s">
        <v>6560</v>
      </c>
      <c r="E5642" s="8" t="s">
        <v>2258</v>
      </c>
      <c r="F5642" s="8" t="s">
        <v>7</v>
      </c>
    </row>
    <row r="5643" spans="1:6" ht="57.6">
      <c r="A5643" s="8">
        <v>6092</v>
      </c>
      <c r="B5643" s="8" t="s">
        <v>6555</v>
      </c>
      <c r="C5643" s="8">
        <v>1</v>
      </c>
      <c r="D5643" s="8" t="s">
        <v>6561</v>
      </c>
      <c r="E5643" s="8" t="s">
        <v>6562</v>
      </c>
      <c r="F5643" s="8" t="s">
        <v>30</v>
      </c>
    </row>
    <row r="5644" spans="1:6" ht="259.2">
      <c r="A5644" s="8">
        <v>1836</v>
      </c>
      <c r="B5644" s="8" t="s">
        <v>6555</v>
      </c>
      <c r="C5644" s="8">
        <v>1</v>
      </c>
      <c r="D5644" s="8" t="s">
        <v>6563</v>
      </c>
      <c r="E5644" s="8" t="s">
        <v>6564</v>
      </c>
      <c r="F5644" s="8" t="s">
        <v>30</v>
      </c>
    </row>
    <row r="5645" spans="1:6" ht="86.4">
      <c r="A5645" s="8">
        <v>5258</v>
      </c>
      <c r="B5645" s="8" t="s">
        <v>6555</v>
      </c>
      <c r="C5645" s="8">
        <v>3</v>
      </c>
      <c r="D5645" s="8" t="s">
        <v>6565</v>
      </c>
      <c r="E5645" s="8" t="s">
        <v>6566</v>
      </c>
      <c r="F5645" s="8" t="s">
        <v>30</v>
      </c>
    </row>
    <row r="5646" spans="1:6" ht="158.4">
      <c r="A5646" s="8">
        <v>6090</v>
      </c>
      <c r="B5646" s="8" t="s">
        <v>6555</v>
      </c>
      <c r="C5646" s="8">
        <v>1</v>
      </c>
      <c r="D5646" s="8" t="s">
        <v>6567</v>
      </c>
      <c r="E5646" s="8" t="s">
        <v>6568</v>
      </c>
      <c r="F5646" s="8" t="s">
        <v>30</v>
      </c>
    </row>
    <row r="5647" spans="1:6" ht="86.4">
      <c r="A5647" s="8">
        <v>6089</v>
      </c>
      <c r="B5647" s="8" t="s">
        <v>6555</v>
      </c>
      <c r="C5647" s="8">
        <v>1</v>
      </c>
      <c r="D5647" s="8" t="s">
        <v>6569</v>
      </c>
      <c r="E5647" s="8" t="s">
        <v>6570</v>
      </c>
      <c r="F5647" s="8" t="s">
        <v>30</v>
      </c>
    </row>
    <row r="5648" spans="1:6" ht="57.6">
      <c r="A5648" s="8">
        <v>7094</v>
      </c>
      <c r="B5648" s="8" t="s">
        <v>6555</v>
      </c>
      <c r="C5648" s="8">
        <v>1</v>
      </c>
      <c r="D5648" s="8" t="s">
        <v>6571</v>
      </c>
      <c r="E5648" s="8" t="s">
        <v>6572</v>
      </c>
      <c r="F5648" s="8" t="s">
        <v>30</v>
      </c>
    </row>
    <row r="5649" spans="1:6" ht="43.2">
      <c r="A5649" s="8">
        <v>8523</v>
      </c>
      <c r="B5649" s="8" t="s">
        <v>6555</v>
      </c>
      <c r="C5649" s="8">
        <v>3</v>
      </c>
      <c r="D5649" s="8" t="s">
        <v>6573</v>
      </c>
      <c r="E5649" s="8" t="s">
        <v>6574</v>
      </c>
      <c r="F5649" s="8" t="s">
        <v>37</v>
      </c>
    </row>
    <row r="5650" spans="1:6" ht="86.4">
      <c r="A5650" s="8">
        <v>1835</v>
      </c>
      <c r="B5650" s="8" t="s">
        <v>6555</v>
      </c>
      <c r="C5650" s="8">
        <v>5</v>
      </c>
      <c r="D5650" s="8" t="s">
        <v>6575</v>
      </c>
      <c r="E5650" s="8" t="s">
        <v>6576</v>
      </c>
      <c r="F5650" s="8" t="s">
        <v>30</v>
      </c>
    </row>
    <row r="5651" spans="1:6" ht="115.2">
      <c r="A5651" s="8">
        <v>6084</v>
      </c>
      <c r="B5651" s="8" t="s">
        <v>6555</v>
      </c>
      <c r="C5651" s="8">
        <v>2</v>
      </c>
      <c r="D5651" s="8" t="s">
        <v>6577</v>
      </c>
      <c r="E5651" s="8" t="s">
        <v>6578</v>
      </c>
      <c r="F5651" s="8" t="s">
        <v>30</v>
      </c>
    </row>
    <row r="5652" spans="1:6" ht="43.2">
      <c r="A5652" s="8">
        <v>2984</v>
      </c>
      <c r="B5652" s="8" t="s">
        <v>6555</v>
      </c>
      <c r="C5652" s="8">
        <v>5</v>
      </c>
      <c r="D5652" s="8" t="s">
        <v>6579</v>
      </c>
      <c r="E5652" s="8" t="s">
        <v>6580</v>
      </c>
      <c r="F5652" s="8" t="s">
        <v>30</v>
      </c>
    </row>
    <row r="5653" spans="1:6" ht="345.6">
      <c r="A5653" s="8">
        <v>7761</v>
      </c>
      <c r="B5653" s="8" t="s">
        <v>6555</v>
      </c>
      <c r="C5653" s="8">
        <v>1</v>
      </c>
      <c r="D5653" s="8" t="s">
        <v>6581</v>
      </c>
      <c r="E5653" s="8" t="s">
        <v>6582</v>
      </c>
      <c r="F5653" s="8" t="s">
        <v>30</v>
      </c>
    </row>
    <row r="5654" spans="1:6" ht="230.4">
      <c r="A5654" s="8">
        <v>803</v>
      </c>
      <c r="B5654" s="8" t="s">
        <v>6555</v>
      </c>
      <c r="C5654" s="8">
        <v>4</v>
      </c>
      <c r="D5654" s="8" t="s">
        <v>6583</v>
      </c>
      <c r="E5654" s="8" t="s">
        <v>6584</v>
      </c>
      <c r="F5654" s="8" t="s">
        <v>30</v>
      </c>
    </row>
    <row r="5655" spans="1:6" ht="57.6">
      <c r="A5655" s="8">
        <v>5833</v>
      </c>
      <c r="B5655" s="8" t="s">
        <v>6555</v>
      </c>
      <c r="C5655" s="8">
        <v>4</v>
      </c>
      <c r="D5655" s="8" t="s">
        <v>6556</v>
      </c>
      <c r="E5655" s="8" t="s">
        <v>6557</v>
      </c>
      <c r="F5655" s="8" t="s">
        <v>30</v>
      </c>
    </row>
    <row r="5656" spans="1:6" ht="28.8">
      <c r="A5656" s="8">
        <v>7788</v>
      </c>
      <c r="B5656" s="8" t="s">
        <v>6555</v>
      </c>
      <c r="C5656" s="8">
        <v>1</v>
      </c>
      <c r="D5656" s="8" t="s">
        <v>6585</v>
      </c>
      <c r="E5656" s="8" t="s">
        <v>643</v>
      </c>
      <c r="F5656" s="8" t="s">
        <v>7</v>
      </c>
    </row>
    <row r="5657" spans="1:6" ht="28.8">
      <c r="A5657" s="8">
        <v>6107</v>
      </c>
      <c r="B5657" s="8" t="s">
        <v>6555</v>
      </c>
      <c r="C5657" s="8">
        <v>4</v>
      </c>
      <c r="D5657" s="8" t="s">
        <v>6586</v>
      </c>
      <c r="E5657" s="8" t="s">
        <v>6587</v>
      </c>
      <c r="F5657" s="8" t="s">
        <v>30</v>
      </c>
    </row>
    <row r="5658" spans="1:6" ht="72">
      <c r="A5658" s="8">
        <v>6953</v>
      </c>
      <c r="B5658" s="8" t="s">
        <v>6555</v>
      </c>
      <c r="C5658" s="8">
        <v>4</v>
      </c>
      <c r="D5658" s="8" t="s">
        <v>6588</v>
      </c>
      <c r="E5658" s="8" t="s">
        <v>6589</v>
      </c>
      <c r="F5658" s="8" t="s">
        <v>30</v>
      </c>
    </row>
    <row r="5659" spans="1:6" ht="28.8">
      <c r="A5659" s="8">
        <v>8508</v>
      </c>
      <c r="B5659" s="8" t="s">
        <v>6555</v>
      </c>
      <c r="C5659" s="8">
        <v>1</v>
      </c>
      <c r="D5659" s="8" t="s">
        <v>6590</v>
      </c>
      <c r="E5659" s="8" t="s">
        <v>5754</v>
      </c>
      <c r="F5659" s="8" t="s">
        <v>7</v>
      </c>
    </row>
    <row r="5660" spans="1:6" ht="57.6">
      <c r="A5660" s="8">
        <v>16</v>
      </c>
      <c r="B5660" s="8" t="s">
        <v>6555</v>
      </c>
      <c r="C5660" s="8">
        <v>2</v>
      </c>
      <c r="D5660" s="8" t="s">
        <v>304</v>
      </c>
      <c r="E5660" s="8" t="s">
        <v>6591</v>
      </c>
      <c r="F5660" s="8" t="s">
        <v>30</v>
      </c>
    </row>
    <row r="5661" spans="1:6" ht="86.4">
      <c r="A5661" s="8">
        <v>1835</v>
      </c>
      <c r="B5661" s="8" t="s">
        <v>6555</v>
      </c>
      <c r="C5661" s="8">
        <v>5</v>
      </c>
      <c r="D5661" s="8" t="s">
        <v>6575</v>
      </c>
      <c r="E5661" s="8" t="s">
        <v>6576</v>
      </c>
      <c r="F5661" s="8" t="s">
        <v>7</v>
      </c>
    </row>
    <row r="5662" spans="1:6" ht="57.6">
      <c r="A5662" s="8">
        <v>1838</v>
      </c>
      <c r="B5662" s="8" t="s">
        <v>6555</v>
      </c>
      <c r="C5662" s="8">
        <v>2</v>
      </c>
      <c r="D5662" s="8" t="s">
        <v>6592</v>
      </c>
      <c r="E5662" s="8" t="s">
        <v>6593</v>
      </c>
      <c r="F5662" s="8" t="s">
        <v>7</v>
      </c>
    </row>
    <row r="5663" spans="1:6" ht="57.6">
      <c r="A5663" s="8">
        <v>7094</v>
      </c>
      <c r="B5663" s="8" t="s">
        <v>6555</v>
      </c>
      <c r="C5663" s="8">
        <v>1</v>
      </c>
      <c r="D5663" s="8" t="s">
        <v>6571</v>
      </c>
      <c r="E5663" s="8" t="s">
        <v>6572</v>
      </c>
      <c r="F5663" s="8" t="s">
        <v>7</v>
      </c>
    </row>
    <row r="5664" spans="1:6" ht="43.2">
      <c r="A5664" s="8">
        <v>8523</v>
      </c>
      <c r="B5664" s="8" t="s">
        <v>6555</v>
      </c>
      <c r="C5664" s="8">
        <v>3</v>
      </c>
      <c r="D5664" s="8" t="s">
        <v>6573</v>
      </c>
      <c r="E5664" s="8" t="s">
        <v>6574</v>
      </c>
      <c r="F5664" s="8" t="s">
        <v>7</v>
      </c>
    </row>
    <row r="5665" spans="1:6" ht="43.2">
      <c r="A5665" s="8">
        <v>8487</v>
      </c>
      <c r="B5665" s="8" t="s">
        <v>6555</v>
      </c>
      <c r="C5665" s="8">
        <v>3</v>
      </c>
      <c r="D5665" s="8" t="s">
        <v>6594</v>
      </c>
      <c r="E5665" s="8" t="s">
        <v>6595</v>
      </c>
      <c r="F5665" s="8" t="s">
        <v>30</v>
      </c>
    </row>
    <row r="5666" spans="1:6" ht="57.6">
      <c r="A5666" s="8">
        <v>3578</v>
      </c>
      <c r="B5666" s="8" t="s">
        <v>6555</v>
      </c>
      <c r="C5666" s="8">
        <v>4</v>
      </c>
      <c r="D5666" s="8" t="s">
        <v>6560</v>
      </c>
      <c r="E5666" s="8" t="s">
        <v>2258</v>
      </c>
      <c r="F5666" s="8" t="s">
        <v>30</v>
      </c>
    </row>
    <row r="5667" spans="1:6" ht="72">
      <c r="A5667" s="8">
        <v>9351</v>
      </c>
      <c r="B5667" s="8" t="s">
        <v>6555</v>
      </c>
      <c r="C5667" s="8">
        <v>5</v>
      </c>
      <c r="D5667" s="8" t="s">
        <v>6596</v>
      </c>
      <c r="E5667" s="8" t="s">
        <v>6597</v>
      </c>
      <c r="F5667" s="8" t="s">
        <v>30</v>
      </c>
    </row>
    <row r="5668" spans="1:6" ht="57.6">
      <c r="A5668" s="8">
        <v>6103</v>
      </c>
      <c r="B5668" s="8" t="s">
        <v>6555</v>
      </c>
      <c r="C5668" s="8">
        <v>3</v>
      </c>
      <c r="D5668" s="8" t="s">
        <v>6598</v>
      </c>
      <c r="E5668" s="8" t="s">
        <v>1889</v>
      </c>
      <c r="F5668" s="8" t="s">
        <v>30</v>
      </c>
    </row>
    <row r="5669" spans="1:6" ht="72">
      <c r="A5669" s="8">
        <v>4115</v>
      </c>
      <c r="B5669" s="8" t="s">
        <v>6555</v>
      </c>
      <c r="C5669" s="8">
        <v>1</v>
      </c>
      <c r="D5669" s="8" t="s">
        <v>6599</v>
      </c>
      <c r="E5669" s="8" t="s">
        <v>6600</v>
      </c>
      <c r="F5669" s="8" t="s">
        <v>30</v>
      </c>
    </row>
    <row r="5670" spans="1:6" ht="57.6">
      <c r="A5670" s="8">
        <v>4114</v>
      </c>
      <c r="B5670" s="8" t="s">
        <v>6555</v>
      </c>
      <c r="C5670" s="8">
        <v>3</v>
      </c>
      <c r="D5670" s="8" t="s">
        <v>6601</v>
      </c>
      <c r="E5670" s="8" t="s">
        <v>6602</v>
      </c>
      <c r="F5670" s="8" t="s">
        <v>30</v>
      </c>
    </row>
    <row r="5671" spans="1:6" ht="28.8">
      <c r="A5671" s="8">
        <v>8517</v>
      </c>
      <c r="B5671" s="8" t="s">
        <v>6555</v>
      </c>
      <c r="C5671" s="8">
        <v>5</v>
      </c>
      <c r="D5671" s="8" t="s">
        <v>6603</v>
      </c>
      <c r="E5671" s="8" t="s">
        <v>3954</v>
      </c>
      <c r="F5671" s="8" t="s">
        <v>7</v>
      </c>
    </row>
    <row r="5672" spans="1:6" ht="57.6">
      <c r="A5672" s="8">
        <v>1838</v>
      </c>
      <c r="B5672" s="8" t="s">
        <v>6555</v>
      </c>
      <c r="C5672" s="8">
        <v>2</v>
      </c>
      <c r="D5672" s="8" t="s">
        <v>6592</v>
      </c>
      <c r="E5672" s="8" t="s">
        <v>6593</v>
      </c>
      <c r="F5672" s="8" t="s">
        <v>30</v>
      </c>
    </row>
    <row r="5673" spans="1:6" ht="28.8">
      <c r="A5673" s="8">
        <v>1871</v>
      </c>
      <c r="B5673" s="8" t="s">
        <v>6555</v>
      </c>
      <c r="C5673" s="8">
        <v>5</v>
      </c>
      <c r="D5673" s="8" t="s">
        <v>6604</v>
      </c>
      <c r="E5673" s="8" t="s">
        <v>6605</v>
      </c>
      <c r="F5673" s="8" t="s">
        <v>7</v>
      </c>
    </row>
    <row r="5674" spans="1:6" ht="230.4">
      <c r="A5674" s="8">
        <v>1837</v>
      </c>
      <c r="B5674" s="8" t="s">
        <v>6555</v>
      </c>
      <c r="C5674" s="8">
        <v>1</v>
      </c>
      <c r="D5674" s="8" t="s">
        <v>6606</v>
      </c>
      <c r="E5674" s="8" t="s">
        <v>6607</v>
      </c>
      <c r="F5674" s="8" t="s">
        <v>30</v>
      </c>
    </row>
    <row r="5675" spans="1:6" ht="57.6">
      <c r="A5675" s="8">
        <v>4131</v>
      </c>
      <c r="B5675" s="8" t="s">
        <v>6555</v>
      </c>
      <c r="C5675" s="8">
        <v>1</v>
      </c>
      <c r="D5675" s="8" t="s">
        <v>6608</v>
      </c>
      <c r="E5675" s="8" t="s">
        <v>6609</v>
      </c>
      <c r="F5675" s="8" t="s">
        <v>7</v>
      </c>
    </row>
    <row r="5676" spans="1:6" ht="28.8">
      <c r="A5676" s="8">
        <v>6145</v>
      </c>
      <c r="B5676" s="8" t="s">
        <v>6555</v>
      </c>
      <c r="C5676" s="8">
        <v>5</v>
      </c>
      <c r="D5676" s="8" t="s">
        <v>6610</v>
      </c>
      <c r="E5676" s="8" t="s">
        <v>2329</v>
      </c>
      <c r="F5676" s="8" t="s">
        <v>7</v>
      </c>
    </row>
    <row r="5677" spans="1:6">
      <c r="A5677" s="8">
        <v>8544</v>
      </c>
      <c r="B5677" s="8" t="s">
        <v>6555</v>
      </c>
      <c r="C5677" s="8">
        <v>1</v>
      </c>
      <c r="D5677" s="8" t="s">
        <v>6611</v>
      </c>
      <c r="E5677" s="8" t="s">
        <v>1738</v>
      </c>
      <c r="F5677" s="8" t="s">
        <v>7</v>
      </c>
    </row>
    <row r="5678" spans="1:6">
      <c r="A5678" s="8">
        <v>4143</v>
      </c>
      <c r="B5678" s="8" t="s">
        <v>6555</v>
      </c>
      <c r="C5678" s="8">
        <v>1</v>
      </c>
      <c r="D5678" s="8" t="s">
        <v>6612</v>
      </c>
      <c r="E5678" s="8" t="s">
        <v>1098</v>
      </c>
      <c r="F5678" s="8" t="s">
        <v>30</v>
      </c>
    </row>
    <row r="5679" spans="1:6" ht="28.8">
      <c r="A5679" s="8">
        <v>8534</v>
      </c>
      <c r="B5679" s="8" t="s">
        <v>6555</v>
      </c>
      <c r="C5679" s="8">
        <v>4</v>
      </c>
      <c r="D5679" s="8" t="s">
        <v>6613</v>
      </c>
      <c r="E5679" s="8" t="s">
        <v>700</v>
      </c>
      <c r="F5679" s="8" t="s">
        <v>7</v>
      </c>
    </row>
    <row r="5680" spans="1:6" ht="57.6">
      <c r="A5680" s="8">
        <v>16</v>
      </c>
      <c r="B5680" s="8" t="s">
        <v>6555</v>
      </c>
      <c r="C5680" s="8">
        <v>2</v>
      </c>
      <c r="D5680" s="8" t="s">
        <v>304</v>
      </c>
      <c r="E5680" s="8" t="s">
        <v>6591</v>
      </c>
      <c r="F5680" s="8" t="s">
        <v>7</v>
      </c>
    </row>
    <row r="5681" spans="1:6" ht="28.8">
      <c r="A5681" s="8">
        <v>9359</v>
      </c>
      <c r="B5681" s="8" t="s">
        <v>6555</v>
      </c>
      <c r="C5681" s="8">
        <v>4</v>
      </c>
      <c r="D5681" s="8" t="s">
        <v>6614</v>
      </c>
      <c r="E5681" s="8" t="s">
        <v>6040</v>
      </c>
      <c r="F5681" s="8" t="s">
        <v>7</v>
      </c>
    </row>
    <row r="5682" spans="1:6" ht="43.2">
      <c r="A5682" s="8">
        <v>5839</v>
      </c>
      <c r="B5682" s="8" t="s">
        <v>6555</v>
      </c>
      <c r="C5682" s="8">
        <v>5</v>
      </c>
      <c r="D5682" s="8" t="s">
        <v>6615</v>
      </c>
      <c r="E5682" s="8" t="s">
        <v>6616</v>
      </c>
      <c r="F5682" s="8" t="s">
        <v>30</v>
      </c>
    </row>
    <row r="5683" spans="1:6" ht="86.4">
      <c r="A5683" s="8">
        <v>6089</v>
      </c>
      <c r="B5683" s="8" t="s">
        <v>6555</v>
      </c>
      <c r="C5683" s="8">
        <v>1</v>
      </c>
      <c r="D5683" s="8" t="s">
        <v>6569</v>
      </c>
      <c r="E5683" s="8" t="s">
        <v>6570</v>
      </c>
      <c r="F5683" s="8" t="s">
        <v>38</v>
      </c>
    </row>
    <row r="5684" spans="1:6" ht="57.6">
      <c r="A5684" s="8">
        <v>4131</v>
      </c>
      <c r="B5684" s="8" t="s">
        <v>6555</v>
      </c>
      <c r="C5684" s="8">
        <v>1</v>
      </c>
      <c r="D5684" s="8" t="s">
        <v>6608</v>
      </c>
      <c r="E5684" s="8" t="s">
        <v>6609</v>
      </c>
      <c r="F5684" s="8" t="s">
        <v>30</v>
      </c>
    </row>
    <row r="5685" spans="1:6" ht="57.6">
      <c r="A5685" s="8">
        <v>8470</v>
      </c>
      <c r="B5685" s="8" t="s">
        <v>6555</v>
      </c>
      <c r="C5685" s="8">
        <v>3</v>
      </c>
      <c r="D5685" s="8" t="s">
        <v>6617</v>
      </c>
      <c r="E5685" s="8" t="s">
        <v>2648</v>
      </c>
      <c r="F5685" s="8" t="s">
        <v>30</v>
      </c>
    </row>
    <row r="5686" spans="1:6" ht="28.8">
      <c r="A5686" s="8">
        <v>1871</v>
      </c>
      <c r="B5686" s="8" t="s">
        <v>6555</v>
      </c>
      <c r="C5686" s="8">
        <v>5</v>
      </c>
      <c r="D5686" s="8" t="s">
        <v>6604</v>
      </c>
      <c r="E5686" s="8" t="s">
        <v>6605</v>
      </c>
      <c r="F5686" s="8" t="s">
        <v>30</v>
      </c>
    </row>
    <row r="5687" spans="1:6" ht="115.2">
      <c r="A5687" s="8">
        <v>5257</v>
      </c>
      <c r="B5687" s="8" t="s">
        <v>6555</v>
      </c>
      <c r="C5687" s="8">
        <v>5</v>
      </c>
      <c r="D5687" s="8" t="s">
        <v>6618</v>
      </c>
      <c r="E5687" s="8" t="s">
        <v>6619</v>
      </c>
      <c r="F5687" s="8" t="s">
        <v>30</v>
      </c>
    </row>
    <row r="5688" spans="1:6" ht="57.6">
      <c r="A5688" s="8">
        <v>1866</v>
      </c>
      <c r="B5688" s="8" t="s">
        <v>6555</v>
      </c>
      <c r="C5688" s="8">
        <v>3</v>
      </c>
      <c r="D5688" s="8" t="s">
        <v>6620</v>
      </c>
      <c r="E5688" s="8" t="s">
        <v>6621</v>
      </c>
      <c r="F5688" s="8" t="s">
        <v>30</v>
      </c>
    </row>
    <row r="5689" spans="1:6" ht="43.2">
      <c r="A5689" s="8">
        <v>8523</v>
      </c>
      <c r="B5689" s="8" t="s">
        <v>6555</v>
      </c>
      <c r="C5689" s="8">
        <v>3</v>
      </c>
      <c r="D5689" s="8" t="s">
        <v>6573</v>
      </c>
      <c r="E5689" s="8" t="s">
        <v>6574</v>
      </c>
      <c r="F5689" s="8" t="s">
        <v>14</v>
      </c>
    </row>
    <row r="5690" spans="1:6" ht="72">
      <c r="A5690" s="8">
        <v>5</v>
      </c>
      <c r="B5690" s="8" t="s">
        <v>6555</v>
      </c>
      <c r="C5690" s="8">
        <v>1</v>
      </c>
      <c r="D5690" s="8" t="s">
        <v>305</v>
      </c>
      <c r="E5690" s="8" t="s">
        <v>6622</v>
      </c>
      <c r="F5690" s="8" t="s">
        <v>14</v>
      </c>
    </row>
    <row r="5691" spans="1:6" ht="57.6">
      <c r="A5691" s="8">
        <v>8481</v>
      </c>
      <c r="B5691" s="8" t="s">
        <v>6555</v>
      </c>
      <c r="C5691" s="8">
        <v>3</v>
      </c>
      <c r="D5691" s="8" t="s">
        <v>6558</v>
      </c>
      <c r="E5691" s="8" t="s">
        <v>6559</v>
      </c>
      <c r="F5691" s="8" t="s">
        <v>14</v>
      </c>
    </row>
    <row r="5692" spans="1:6" ht="57.6">
      <c r="A5692" s="8">
        <v>1866</v>
      </c>
      <c r="B5692" s="8" t="s">
        <v>6555</v>
      </c>
      <c r="C5692" s="8">
        <v>3</v>
      </c>
      <c r="D5692" s="8" t="s">
        <v>6620</v>
      </c>
      <c r="E5692" s="8" t="s">
        <v>6621</v>
      </c>
      <c r="F5692" s="8" t="s">
        <v>14</v>
      </c>
    </row>
    <row r="5693" spans="1:6" ht="86.4">
      <c r="A5693" s="8">
        <v>6951</v>
      </c>
      <c r="B5693" s="8" t="s">
        <v>6555</v>
      </c>
      <c r="C5693" s="8">
        <v>5</v>
      </c>
      <c r="D5693" s="8" t="s">
        <v>6623</v>
      </c>
      <c r="E5693" s="8" t="s">
        <v>6624</v>
      </c>
      <c r="F5693" s="8" t="s">
        <v>14</v>
      </c>
    </row>
    <row r="5694" spans="1:6" ht="72">
      <c r="A5694" s="8">
        <v>6953</v>
      </c>
      <c r="B5694" s="8" t="s">
        <v>6555</v>
      </c>
      <c r="C5694" s="8">
        <v>4</v>
      </c>
      <c r="D5694" s="8" t="s">
        <v>6588</v>
      </c>
      <c r="E5694" s="8" t="s">
        <v>6589</v>
      </c>
      <c r="F5694" s="8" t="s">
        <v>14</v>
      </c>
    </row>
    <row r="5695" spans="1:6" ht="331.2">
      <c r="A5695" s="8">
        <v>6955</v>
      </c>
      <c r="B5695" s="8" t="s">
        <v>6555</v>
      </c>
      <c r="C5695" s="8">
        <v>2</v>
      </c>
      <c r="D5695" s="8" t="s">
        <v>6625</v>
      </c>
      <c r="E5695" s="8" t="s">
        <v>6626</v>
      </c>
      <c r="F5695" s="8" t="s">
        <v>14</v>
      </c>
    </row>
    <row r="5696" spans="1:6" ht="43.2">
      <c r="A5696" s="8">
        <v>8487</v>
      </c>
      <c r="B5696" s="8" t="s">
        <v>6555</v>
      </c>
      <c r="C5696" s="8">
        <v>3</v>
      </c>
      <c r="D5696" s="8" t="s">
        <v>6594</v>
      </c>
      <c r="E5696" s="8" t="s">
        <v>6595</v>
      </c>
      <c r="F5696" s="8" t="s">
        <v>14</v>
      </c>
    </row>
    <row r="5697" spans="1:6" ht="187.2">
      <c r="A5697" s="8">
        <v>6133</v>
      </c>
      <c r="B5697" s="8" t="s">
        <v>6555</v>
      </c>
      <c r="C5697" s="8">
        <v>1</v>
      </c>
      <c r="D5697" s="8" t="s">
        <v>6627</v>
      </c>
      <c r="E5697" s="8" t="s">
        <v>6628</v>
      </c>
      <c r="F5697" s="8" t="s">
        <v>30</v>
      </c>
    </row>
    <row r="5698" spans="1:6" ht="43.2">
      <c r="A5698" s="8">
        <v>6965</v>
      </c>
      <c r="B5698" s="8" t="s">
        <v>6555</v>
      </c>
      <c r="C5698" s="8">
        <v>5</v>
      </c>
      <c r="D5698" s="8" t="s">
        <v>6629</v>
      </c>
      <c r="E5698" s="8" t="s">
        <v>6630</v>
      </c>
      <c r="F5698" s="8" t="s">
        <v>14</v>
      </c>
    </row>
    <row r="5699" spans="1:6" ht="230.4">
      <c r="A5699" s="8">
        <v>803</v>
      </c>
      <c r="B5699" s="8" t="s">
        <v>6555</v>
      </c>
      <c r="C5699" s="8">
        <v>4</v>
      </c>
      <c r="D5699" s="8" t="s">
        <v>6583</v>
      </c>
      <c r="E5699" s="8" t="s">
        <v>6584</v>
      </c>
      <c r="F5699" s="8" t="s">
        <v>14</v>
      </c>
    </row>
    <row r="5700" spans="1:6" ht="57.6">
      <c r="A5700" s="8">
        <v>8488</v>
      </c>
      <c r="B5700" s="8" t="s">
        <v>6555</v>
      </c>
      <c r="C5700" s="8">
        <v>4</v>
      </c>
      <c r="D5700" s="8" t="s">
        <v>6631</v>
      </c>
      <c r="E5700" s="8" t="s">
        <v>6632</v>
      </c>
      <c r="F5700" s="8" t="s">
        <v>14</v>
      </c>
    </row>
    <row r="5701" spans="1:6" ht="28.8">
      <c r="A5701" s="8">
        <v>5828</v>
      </c>
      <c r="B5701" s="8" t="s">
        <v>6555</v>
      </c>
      <c r="C5701" s="8">
        <v>2</v>
      </c>
      <c r="D5701" s="8" t="s">
        <v>6633</v>
      </c>
      <c r="E5701" s="8" t="s">
        <v>6634</v>
      </c>
      <c r="F5701" s="8" t="s">
        <v>30</v>
      </c>
    </row>
    <row r="5702" spans="1:6" ht="86.4">
      <c r="A5702" s="8">
        <v>1835</v>
      </c>
      <c r="B5702" s="8" t="s">
        <v>6555</v>
      </c>
      <c r="C5702" s="8">
        <v>5</v>
      </c>
      <c r="D5702" s="8" t="s">
        <v>6575</v>
      </c>
      <c r="E5702" s="8" t="s">
        <v>6576</v>
      </c>
      <c r="F5702" s="8" t="s">
        <v>14</v>
      </c>
    </row>
    <row r="5703" spans="1:6" ht="43.2">
      <c r="A5703" s="8">
        <v>5259</v>
      </c>
      <c r="B5703" s="8" t="s">
        <v>6555</v>
      </c>
      <c r="C5703" s="8">
        <v>3</v>
      </c>
      <c r="D5703" s="8" t="s">
        <v>6635</v>
      </c>
      <c r="E5703" s="8" t="s">
        <v>609</v>
      </c>
      <c r="F5703" s="8" t="s">
        <v>14</v>
      </c>
    </row>
    <row r="5704" spans="1:6" ht="115.2">
      <c r="A5704" s="8">
        <v>5257</v>
      </c>
      <c r="B5704" s="8" t="s">
        <v>6555</v>
      </c>
      <c r="C5704" s="8">
        <v>5</v>
      </c>
      <c r="D5704" s="8" t="s">
        <v>6618</v>
      </c>
      <c r="E5704" s="8" t="s">
        <v>6619</v>
      </c>
      <c r="F5704" s="8" t="s">
        <v>14</v>
      </c>
    </row>
    <row r="5705" spans="1:6" ht="230.4">
      <c r="A5705" s="8">
        <v>1837</v>
      </c>
      <c r="B5705" s="8" t="s">
        <v>6555</v>
      </c>
      <c r="C5705" s="8">
        <v>1</v>
      </c>
      <c r="D5705" s="8" t="s">
        <v>6606</v>
      </c>
      <c r="E5705" s="8" t="s">
        <v>6607</v>
      </c>
      <c r="F5705" s="8" t="s">
        <v>14</v>
      </c>
    </row>
    <row r="5706" spans="1:6" ht="43.2">
      <c r="A5706" s="8">
        <v>18</v>
      </c>
      <c r="B5706" s="8" t="s">
        <v>6555</v>
      </c>
      <c r="C5706" s="8">
        <v>1</v>
      </c>
      <c r="D5706" s="8" t="s">
        <v>306</v>
      </c>
      <c r="E5706" s="8" t="s">
        <v>28</v>
      </c>
      <c r="F5706" s="8" t="s">
        <v>14</v>
      </c>
    </row>
    <row r="5707" spans="1:6" ht="28.8">
      <c r="A5707" s="8">
        <v>2986</v>
      </c>
      <c r="B5707" s="8" t="s">
        <v>6555</v>
      </c>
      <c r="C5707" s="8">
        <v>1</v>
      </c>
      <c r="D5707" s="8" t="s">
        <v>6636</v>
      </c>
      <c r="E5707" s="8" t="s">
        <v>6637</v>
      </c>
      <c r="F5707" s="8" t="s">
        <v>14</v>
      </c>
    </row>
    <row r="5708" spans="1:6" ht="57.6">
      <c r="A5708" s="8">
        <v>16</v>
      </c>
      <c r="B5708" s="8" t="s">
        <v>6555</v>
      </c>
      <c r="C5708" s="8">
        <v>2</v>
      </c>
      <c r="D5708" s="8" t="s">
        <v>304</v>
      </c>
      <c r="E5708" s="8" t="s">
        <v>6591</v>
      </c>
      <c r="F5708" s="8" t="s">
        <v>14</v>
      </c>
    </row>
    <row r="5709" spans="1:6" ht="43.2">
      <c r="A5709" s="8">
        <v>2984</v>
      </c>
      <c r="B5709" s="8" t="s">
        <v>6555</v>
      </c>
      <c r="C5709" s="8">
        <v>5</v>
      </c>
      <c r="D5709" s="8" t="s">
        <v>6579</v>
      </c>
      <c r="E5709" s="8" t="s">
        <v>6580</v>
      </c>
      <c r="F5709" s="8" t="s">
        <v>14</v>
      </c>
    </row>
    <row r="5710" spans="1:6" ht="187.2">
      <c r="A5710" s="8">
        <v>6133</v>
      </c>
      <c r="B5710" s="8" t="s">
        <v>6555</v>
      </c>
      <c r="C5710" s="8">
        <v>1</v>
      </c>
      <c r="D5710" s="8" t="s">
        <v>6627</v>
      </c>
      <c r="E5710" s="8" t="s">
        <v>6628</v>
      </c>
      <c r="F5710" s="8" t="s">
        <v>14</v>
      </c>
    </row>
    <row r="5711" spans="1:6" ht="345.6">
      <c r="A5711" s="8">
        <v>7761</v>
      </c>
      <c r="B5711" s="8" t="s">
        <v>6555</v>
      </c>
      <c r="C5711" s="8">
        <v>1</v>
      </c>
      <c r="D5711" s="8" t="s">
        <v>6581</v>
      </c>
      <c r="E5711" s="8" t="s">
        <v>6582</v>
      </c>
      <c r="F5711" s="8" t="s">
        <v>14</v>
      </c>
    </row>
    <row r="5712" spans="1:6" ht="43.2">
      <c r="A5712" s="8">
        <v>4125</v>
      </c>
      <c r="B5712" s="8" t="s">
        <v>6555</v>
      </c>
      <c r="C5712" s="8">
        <v>1</v>
      </c>
      <c r="D5712" s="8" t="s">
        <v>6638</v>
      </c>
      <c r="E5712" s="8" t="s">
        <v>6639</v>
      </c>
      <c r="F5712" s="8" t="s">
        <v>30</v>
      </c>
    </row>
    <row r="5713" spans="1:6" ht="28.8">
      <c r="A5713" s="8">
        <v>9359</v>
      </c>
      <c r="B5713" s="8" t="s">
        <v>6555</v>
      </c>
      <c r="C5713" s="8">
        <v>4</v>
      </c>
      <c r="D5713" s="8" t="s">
        <v>6614</v>
      </c>
      <c r="E5713" s="8" t="s">
        <v>6040</v>
      </c>
      <c r="F5713" s="8" t="s">
        <v>14</v>
      </c>
    </row>
    <row r="5714" spans="1:6" ht="28.8">
      <c r="A5714" s="8">
        <v>829</v>
      </c>
      <c r="B5714" s="8" t="s">
        <v>6555</v>
      </c>
      <c r="C5714" s="8">
        <v>1</v>
      </c>
      <c r="D5714" s="8" t="s">
        <v>6640</v>
      </c>
      <c r="E5714" s="8" t="s">
        <v>6641</v>
      </c>
      <c r="F5714" s="8" t="s">
        <v>30</v>
      </c>
    </row>
    <row r="5715" spans="1:6" ht="57.6">
      <c r="A5715" s="8">
        <v>8481</v>
      </c>
      <c r="B5715" s="8" t="s">
        <v>6555</v>
      </c>
      <c r="C5715" s="8">
        <v>3</v>
      </c>
      <c r="D5715" s="8" t="s">
        <v>6558</v>
      </c>
      <c r="E5715" s="8" t="s">
        <v>6559</v>
      </c>
      <c r="F5715" s="8" t="s">
        <v>30</v>
      </c>
    </row>
    <row r="5716" spans="1:6" ht="72">
      <c r="A5716" s="8">
        <v>9351</v>
      </c>
      <c r="B5716" s="8" t="s">
        <v>6555</v>
      </c>
      <c r="C5716" s="8">
        <v>5</v>
      </c>
      <c r="D5716" s="8" t="s">
        <v>6596</v>
      </c>
      <c r="E5716" s="8" t="s">
        <v>6597</v>
      </c>
      <c r="F5716" s="8" t="s">
        <v>38</v>
      </c>
    </row>
    <row r="5717" spans="1:6" ht="144">
      <c r="A5717" s="8">
        <v>8490</v>
      </c>
      <c r="B5717" s="8" t="s">
        <v>6555</v>
      </c>
      <c r="C5717" s="8">
        <v>1</v>
      </c>
      <c r="D5717" s="8" t="s">
        <v>6642</v>
      </c>
      <c r="E5717" s="8" t="s">
        <v>1186</v>
      </c>
      <c r="F5717" s="8" t="s">
        <v>30</v>
      </c>
    </row>
    <row r="5718" spans="1:6" ht="28.8">
      <c r="A5718" s="8">
        <v>8534</v>
      </c>
      <c r="B5718" s="8" t="s">
        <v>6555</v>
      </c>
      <c r="C5718" s="8">
        <v>4</v>
      </c>
      <c r="D5718" s="8" t="s">
        <v>6613</v>
      </c>
      <c r="E5718" s="8" t="s">
        <v>700</v>
      </c>
      <c r="F5718" s="8" t="s">
        <v>38</v>
      </c>
    </row>
    <row r="5719" spans="1:6" ht="57.6">
      <c r="A5719" s="8">
        <v>4131</v>
      </c>
      <c r="B5719" s="8" t="s">
        <v>6555</v>
      </c>
      <c r="C5719" s="8">
        <v>1</v>
      </c>
      <c r="D5719" s="8" t="s">
        <v>6608</v>
      </c>
      <c r="E5719" s="8" t="s">
        <v>6609</v>
      </c>
      <c r="F5719" s="8" t="s">
        <v>38</v>
      </c>
    </row>
    <row r="5720" spans="1:6" ht="28.8">
      <c r="A5720" s="8">
        <v>6975</v>
      </c>
      <c r="B5720" s="8" t="s">
        <v>6555</v>
      </c>
      <c r="C5720" s="8">
        <v>1</v>
      </c>
      <c r="D5720" s="8" t="s">
        <v>6643</v>
      </c>
      <c r="E5720" s="8" t="s">
        <v>3204</v>
      </c>
      <c r="F5720" s="8" t="s">
        <v>38</v>
      </c>
    </row>
    <row r="5721" spans="1:6" ht="43.2">
      <c r="A5721" s="8">
        <v>6956</v>
      </c>
      <c r="B5721" s="8" t="s">
        <v>6555</v>
      </c>
      <c r="C5721" s="8">
        <v>4</v>
      </c>
      <c r="D5721" s="8" t="s">
        <v>6644</v>
      </c>
      <c r="E5721" s="8" t="s">
        <v>1534</v>
      </c>
      <c r="F5721" s="8" t="s">
        <v>38</v>
      </c>
    </row>
    <row r="5722" spans="1:6" ht="57.6">
      <c r="A5722" s="8">
        <v>6092</v>
      </c>
      <c r="B5722" s="8" t="s">
        <v>6555</v>
      </c>
      <c r="C5722" s="8">
        <v>1</v>
      </c>
      <c r="D5722" s="8" t="s">
        <v>6561</v>
      </c>
      <c r="E5722" s="8" t="s">
        <v>6562</v>
      </c>
      <c r="F5722" s="8" t="s">
        <v>38</v>
      </c>
    </row>
    <row r="5723" spans="1:6" ht="158.4">
      <c r="A5723" s="8">
        <v>6090</v>
      </c>
      <c r="B5723" s="8" t="s">
        <v>6555</v>
      </c>
      <c r="C5723" s="8">
        <v>1</v>
      </c>
      <c r="D5723" s="8" t="s">
        <v>6567</v>
      </c>
      <c r="E5723" s="8" t="s">
        <v>6568</v>
      </c>
      <c r="F5723" s="8" t="s">
        <v>38</v>
      </c>
    </row>
    <row r="5724" spans="1:6" ht="72">
      <c r="A5724" s="8">
        <v>6953</v>
      </c>
      <c r="B5724" s="8" t="s">
        <v>6555</v>
      </c>
      <c r="C5724" s="8">
        <v>4</v>
      </c>
      <c r="D5724" s="8" t="s">
        <v>6588</v>
      </c>
      <c r="E5724" s="8" t="s">
        <v>6589</v>
      </c>
      <c r="F5724" s="8" t="s">
        <v>38</v>
      </c>
    </row>
    <row r="5725" spans="1:6" ht="57.6">
      <c r="A5725" s="8">
        <v>4128</v>
      </c>
      <c r="B5725" s="8" t="s">
        <v>6555</v>
      </c>
      <c r="C5725" s="8">
        <v>1</v>
      </c>
      <c r="D5725" s="8" t="s">
        <v>6645</v>
      </c>
      <c r="E5725" s="8" t="s">
        <v>622</v>
      </c>
      <c r="F5725" s="8" t="s">
        <v>38</v>
      </c>
    </row>
    <row r="5726" spans="1:6" ht="57.6">
      <c r="A5726" s="8">
        <v>4114</v>
      </c>
      <c r="B5726" s="8" t="s">
        <v>6555</v>
      </c>
      <c r="C5726" s="8">
        <v>3</v>
      </c>
      <c r="D5726" s="8" t="s">
        <v>6601</v>
      </c>
      <c r="E5726" s="8" t="s">
        <v>6602</v>
      </c>
      <c r="F5726" s="8" t="s">
        <v>38</v>
      </c>
    </row>
    <row r="5727" spans="1:6" ht="100.8">
      <c r="A5727" s="8">
        <v>8471</v>
      </c>
      <c r="B5727" s="8" t="s">
        <v>6555</v>
      </c>
      <c r="C5727" s="8">
        <v>1</v>
      </c>
      <c r="D5727" s="8" t="s">
        <v>6646</v>
      </c>
      <c r="E5727" s="8" t="s">
        <v>6647</v>
      </c>
      <c r="F5727" s="8" t="s">
        <v>38</v>
      </c>
    </row>
    <row r="5728" spans="1:6" ht="57.6">
      <c r="A5728" s="8">
        <v>1832</v>
      </c>
      <c r="B5728" s="8" t="s">
        <v>6555</v>
      </c>
      <c r="C5728" s="8">
        <v>1</v>
      </c>
      <c r="D5728" s="8" t="s">
        <v>6648</v>
      </c>
      <c r="E5728" s="8" t="s">
        <v>6649</v>
      </c>
      <c r="F5728" s="8" t="s">
        <v>14</v>
      </c>
    </row>
    <row r="5729" spans="1:6" ht="43.2">
      <c r="A5729" s="8">
        <v>2984</v>
      </c>
      <c r="B5729" s="8" t="s">
        <v>6555</v>
      </c>
      <c r="C5729" s="8">
        <v>5</v>
      </c>
      <c r="D5729" s="8" t="s">
        <v>6579</v>
      </c>
      <c r="E5729" s="8" t="s">
        <v>6580</v>
      </c>
      <c r="F5729" s="8" t="s">
        <v>38</v>
      </c>
    </row>
    <row r="5730" spans="1:6" ht="57.6">
      <c r="A5730" s="8">
        <v>1838</v>
      </c>
      <c r="B5730" s="8" t="s">
        <v>6555</v>
      </c>
      <c r="C5730" s="8">
        <v>2</v>
      </c>
      <c r="D5730" s="8" t="s">
        <v>6592</v>
      </c>
      <c r="E5730" s="8" t="s">
        <v>6593</v>
      </c>
      <c r="F5730" s="8" t="s">
        <v>38</v>
      </c>
    </row>
    <row r="5731" spans="1:6" ht="331.2">
      <c r="A5731" s="8">
        <v>6955</v>
      </c>
      <c r="B5731" s="8" t="s">
        <v>6555</v>
      </c>
      <c r="C5731" s="8">
        <v>2</v>
      </c>
      <c r="D5731" s="8" t="s">
        <v>6625</v>
      </c>
      <c r="E5731" s="8" t="s">
        <v>6626</v>
      </c>
      <c r="F5731" s="8" t="s">
        <v>30</v>
      </c>
    </row>
    <row r="5732" spans="1:6" ht="28.8">
      <c r="A5732" s="8">
        <v>6145</v>
      </c>
      <c r="B5732" s="8" t="s">
        <v>6555</v>
      </c>
      <c r="C5732" s="8">
        <v>5</v>
      </c>
      <c r="D5732" s="8" t="s">
        <v>6610</v>
      </c>
      <c r="E5732" s="8" t="s">
        <v>2329</v>
      </c>
      <c r="F5732" s="8" t="s">
        <v>30</v>
      </c>
    </row>
    <row r="5733" spans="1:6" ht="28.8">
      <c r="A5733" s="8">
        <v>5838</v>
      </c>
      <c r="B5733" s="8" t="s">
        <v>6555</v>
      </c>
      <c r="C5733" s="8">
        <v>4</v>
      </c>
      <c r="D5733" s="8" t="s">
        <v>6650</v>
      </c>
      <c r="E5733" s="8" t="s">
        <v>6386</v>
      </c>
      <c r="F5733" s="8" t="s">
        <v>30</v>
      </c>
    </row>
    <row r="5734" spans="1:6" ht="28.8">
      <c r="A5734" s="8">
        <v>831</v>
      </c>
      <c r="B5734" s="8" t="s">
        <v>6555</v>
      </c>
      <c r="C5734" s="8">
        <v>5</v>
      </c>
      <c r="D5734" s="8" t="s">
        <v>6651</v>
      </c>
      <c r="E5734" s="8" t="s">
        <v>6652</v>
      </c>
      <c r="F5734" s="8" t="s">
        <v>30</v>
      </c>
    </row>
    <row r="5735" spans="1:6" ht="86.4">
      <c r="A5735" s="8">
        <v>6951</v>
      </c>
      <c r="B5735" s="8" t="s">
        <v>6555</v>
      </c>
      <c r="C5735" s="8">
        <v>5</v>
      </c>
      <c r="D5735" s="8" t="s">
        <v>6623</v>
      </c>
      <c r="E5735" s="8" t="s">
        <v>6624</v>
      </c>
      <c r="F5735" s="8" t="s">
        <v>30</v>
      </c>
    </row>
    <row r="5736" spans="1:6">
      <c r="A5736" s="8">
        <v>5879</v>
      </c>
      <c r="B5736" s="8" t="s">
        <v>6555</v>
      </c>
      <c r="C5736" s="8">
        <v>2</v>
      </c>
      <c r="D5736" s="8" t="s">
        <v>6653</v>
      </c>
      <c r="E5736" s="8" t="s">
        <v>936</v>
      </c>
      <c r="F5736" s="8" t="s">
        <v>30</v>
      </c>
    </row>
    <row r="5737" spans="1:6" ht="28.8">
      <c r="A5737" s="8">
        <v>2986</v>
      </c>
      <c r="B5737" s="8" t="s">
        <v>6555</v>
      </c>
      <c r="C5737" s="8">
        <v>1</v>
      </c>
      <c r="D5737" s="8" t="s">
        <v>6636</v>
      </c>
      <c r="E5737" s="8" t="s">
        <v>6637</v>
      </c>
      <c r="F5737" s="8" t="s">
        <v>5</v>
      </c>
    </row>
    <row r="5738" spans="1:6" ht="28.8">
      <c r="A5738" s="8">
        <v>5828</v>
      </c>
      <c r="B5738" s="8" t="s">
        <v>6555</v>
      </c>
      <c r="C5738" s="8">
        <v>2</v>
      </c>
      <c r="D5738" s="8" t="s">
        <v>6633</v>
      </c>
      <c r="E5738" s="8" t="s">
        <v>6634</v>
      </c>
      <c r="F5738" s="8" t="s">
        <v>38</v>
      </c>
    </row>
    <row r="5739" spans="1:6" ht="28.8">
      <c r="A5739" s="8">
        <v>6149</v>
      </c>
      <c r="B5739" s="8" t="s">
        <v>6555</v>
      </c>
      <c r="C5739" s="8">
        <v>2</v>
      </c>
      <c r="D5739" s="8" t="s">
        <v>6654</v>
      </c>
      <c r="E5739" s="8" t="s">
        <v>480</v>
      </c>
      <c r="F5739" s="8" t="s">
        <v>30</v>
      </c>
    </row>
    <row r="5740" spans="1:6" ht="43.2">
      <c r="A5740" s="8">
        <v>4722</v>
      </c>
      <c r="B5740" s="8" t="s">
        <v>6655</v>
      </c>
      <c r="C5740" s="8">
        <v>5</v>
      </c>
      <c r="D5740" s="8" t="s">
        <v>6656</v>
      </c>
      <c r="E5740" s="8" t="s">
        <v>6657</v>
      </c>
      <c r="F5740" s="8" t="s">
        <v>30</v>
      </c>
    </row>
    <row r="5741" spans="1:6" ht="57.6">
      <c r="A5741" s="8">
        <v>8479</v>
      </c>
      <c r="B5741" s="8" t="s">
        <v>6655</v>
      </c>
      <c r="C5741" s="8">
        <v>1</v>
      </c>
      <c r="D5741" s="8" t="s">
        <v>6658</v>
      </c>
      <c r="E5741" s="8" t="s">
        <v>6659</v>
      </c>
      <c r="F5741" s="8" t="s">
        <v>30</v>
      </c>
    </row>
    <row r="5742" spans="1:6" ht="28.8">
      <c r="A5742" s="8">
        <v>4154</v>
      </c>
      <c r="B5742" s="8" t="s">
        <v>6655</v>
      </c>
      <c r="C5742" s="8">
        <v>1</v>
      </c>
      <c r="D5742" s="8" t="s">
        <v>6660</v>
      </c>
      <c r="E5742" s="8" t="s">
        <v>6661</v>
      </c>
      <c r="F5742" s="8" t="s">
        <v>30</v>
      </c>
    </row>
    <row r="5743" spans="1:6" ht="86.4">
      <c r="A5743" s="8">
        <v>2786</v>
      </c>
      <c r="B5743" s="8" t="s">
        <v>6655</v>
      </c>
      <c r="C5743" s="8">
        <v>5</v>
      </c>
      <c r="D5743" s="8" t="s">
        <v>6662</v>
      </c>
      <c r="E5743" s="8" t="s">
        <v>6663</v>
      </c>
      <c r="F5743" s="8" t="s">
        <v>30</v>
      </c>
    </row>
    <row r="5744" spans="1:6" ht="409.6">
      <c r="A5744" s="8">
        <v>8473</v>
      </c>
      <c r="B5744" s="8" t="s">
        <v>6655</v>
      </c>
      <c r="C5744" s="8">
        <v>4</v>
      </c>
      <c r="D5744" s="8" t="s">
        <v>6664</v>
      </c>
      <c r="E5744" s="8" t="s">
        <v>6665</v>
      </c>
      <c r="F5744" s="8" t="s">
        <v>30</v>
      </c>
    </row>
    <row r="5745" spans="1:6" ht="115.2">
      <c r="A5745" s="8">
        <v>4110</v>
      </c>
      <c r="B5745" s="8" t="s">
        <v>6655</v>
      </c>
      <c r="C5745" s="8">
        <v>2</v>
      </c>
      <c r="D5745" s="8" t="s">
        <v>6666</v>
      </c>
      <c r="E5745" s="8" t="s">
        <v>6667</v>
      </c>
      <c r="F5745" s="8" t="s">
        <v>30</v>
      </c>
    </row>
    <row r="5746" spans="1:6" ht="302.39999999999998">
      <c r="A5746" s="8">
        <v>8464</v>
      </c>
      <c r="B5746" s="8" t="s">
        <v>6655</v>
      </c>
      <c r="C5746" s="8">
        <v>5</v>
      </c>
      <c r="D5746" s="8" t="s">
        <v>6668</v>
      </c>
      <c r="E5746" s="8" t="s">
        <v>6669</v>
      </c>
      <c r="F5746" s="8" t="s">
        <v>30</v>
      </c>
    </row>
    <row r="5747" spans="1:6" ht="201.6">
      <c r="A5747" s="8">
        <v>5254</v>
      </c>
      <c r="B5747" s="8" t="s">
        <v>6655</v>
      </c>
      <c r="C5747" s="8">
        <v>1</v>
      </c>
      <c r="D5747" s="8" t="s">
        <v>6670</v>
      </c>
      <c r="E5747" s="8" t="s">
        <v>6671</v>
      </c>
      <c r="F5747" s="8" t="s">
        <v>30</v>
      </c>
    </row>
    <row r="5748" spans="1:6" ht="28.8">
      <c r="A5748" s="8">
        <v>9356</v>
      </c>
      <c r="B5748" s="8" t="s">
        <v>6655</v>
      </c>
      <c r="C5748" s="8">
        <v>4</v>
      </c>
      <c r="D5748" s="8" t="s">
        <v>6672</v>
      </c>
      <c r="E5748" s="8" t="s">
        <v>581</v>
      </c>
      <c r="F5748" s="8" t="s">
        <v>30</v>
      </c>
    </row>
    <row r="5749" spans="1:6" ht="43.2">
      <c r="A5749" s="8">
        <v>2976</v>
      </c>
      <c r="B5749" s="8" t="s">
        <v>6655</v>
      </c>
      <c r="C5749" s="8">
        <v>2</v>
      </c>
      <c r="D5749" s="8" t="s">
        <v>6673</v>
      </c>
      <c r="E5749" s="8" t="s">
        <v>6674</v>
      </c>
      <c r="F5749" s="8" t="s">
        <v>30</v>
      </c>
    </row>
    <row r="5750" spans="1:6" ht="28.8">
      <c r="A5750" s="8">
        <v>5263</v>
      </c>
      <c r="B5750" s="8" t="s">
        <v>6655</v>
      </c>
      <c r="C5750" s="8">
        <v>2</v>
      </c>
      <c r="D5750" s="8" t="s">
        <v>6675</v>
      </c>
      <c r="E5750" s="8" t="s">
        <v>6676</v>
      </c>
      <c r="F5750" s="8" t="s">
        <v>30</v>
      </c>
    </row>
    <row r="5751" spans="1:6" ht="28.8">
      <c r="A5751" s="8">
        <v>8503</v>
      </c>
      <c r="B5751" s="8" t="s">
        <v>6655</v>
      </c>
      <c r="C5751" s="8">
        <v>2</v>
      </c>
      <c r="D5751" s="8" t="s">
        <v>6677</v>
      </c>
      <c r="E5751" s="8" t="s">
        <v>6678</v>
      </c>
      <c r="F5751" s="8" t="s">
        <v>30</v>
      </c>
    </row>
    <row r="5752" spans="1:6" ht="172.8">
      <c r="A5752" s="8">
        <v>2972</v>
      </c>
      <c r="B5752" s="8" t="s">
        <v>6655</v>
      </c>
      <c r="C5752" s="8">
        <v>1</v>
      </c>
      <c r="D5752" s="8" t="s">
        <v>6679</v>
      </c>
      <c r="E5752" s="8" t="s">
        <v>1826</v>
      </c>
      <c r="F5752" s="8" t="s">
        <v>30</v>
      </c>
    </row>
    <row r="5753" spans="1:6" ht="115.2">
      <c r="A5753" s="8">
        <v>8465</v>
      </c>
      <c r="B5753" s="8" t="s">
        <v>6655</v>
      </c>
      <c r="C5753" s="8">
        <v>1</v>
      </c>
      <c r="D5753" s="8" t="s">
        <v>6680</v>
      </c>
      <c r="E5753" s="8" t="s">
        <v>6681</v>
      </c>
      <c r="F5753" s="8" t="s">
        <v>30</v>
      </c>
    </row>
    <row r="5754" spans="1:6" ht="72">
      <c r="A5754" s="8">
        <v>6954</v>
      </c>
      <c r="B5754" s="8" t="s">
        <v>6655</v>
      </c>
      <c r="C5754" s="8">
        <v>4</v>
      </c>
      <c r="D5754" s="8" t="s">
        <v>6682</v>
      </c>
      <c r="E5754" s="8" t="s">
        <v>3078</v>
      </c>
      <c r="F5754" s="8" t="s">
        <v>30</v>
      </c>
    </row>
    <row r="5755" spans="1:6" ht="43.2">
      <c r="A5755" s="8">
        <v>5820</v>
      </c>
      <c r="B5755" s="8" t="s">
        <v>6655</v>
      </c>
      <c r="C5755" s="8">
        <v>1</v>
      </c>
      <c r="D5755" s="8" t="s">
        <v>6683</v>
      </c>
      <c r="E5755" s="8" t="s">
        <v>6684</v>
      </c>
      <c r="F5755" s="8" t="s">
        <v>30</v>
      </c>
    </row>
    <row r="5756" spans="1:6" ht="43.2">
      <c r="A5756" s="8">
        <v>8504</v>
      </c>
      <c r="B5756" s="8" t="s">
        <v>6655</v>
      </c>
      <c r="C5756" s="8">
        <v>1</v>
      </c>
      <c r="D5756" s="8" t="s">
        <v>6685</v>
      </c>
      <c r="E5756" s="8" t="s">
        <v>1186</v>
      </c>
      <c r="F5756" s="8" t="s">
        <v>30</v>
      </c>
    </row>
    <row r="5757" spans="1:6" ht="57.6">
      <c r="A5757" s="8">
        <v>805</v>
      </c>
      <c r="B5757" s="8" t="s">
        <v>6655</v>
      </c>
      <c r="C5757" s="8">
        <v>1</v>
      </c>
      <c r="D5757" s="8" t="s">
        <v>6686</v>
      </c>
      <c r="E5757" s="8" t="s">
        <v>6687</v>
      </c>
      <c r="F5757" s="8" t="s">
        <v>30</v>
      </c>
    </row>
    <row r="5758" spans="1:6" ht="43.2">
      <c r="A5758" s="8">
        <v>2993</v>
      </c>
      <c r="B5758" s="8" t="s">
        <v>6655</v>
      </c>
      <c r="C5758" s="8">
        <v>1</v>
      </c>
      <c r="D5758" s="8" t="s">
        <v>6688</v>
      </c>
      <c r="E5758" s="8" t="s">
        <v>6689</v>
      </c>
      <c r="F5758" s="8" t="s">
        <v>30</v>
      </c>
    </row>
    <row r="5759" spans="1:6" ht="57.6">
      <c r="A5759" s="8">
        <v>9352</v>
      </c>
      <c r="B5759" s="8" t="s">
        <v>6655</v>
      </c>
      <c r="C5759" s="8">
        <v>2</v>
      </c>
      <c r="D5759" s="8" t="s">
        <v>6690</v>
      </c>
      <c r="E5759" s="8" t="s">
        <v>6691</v>
      </c>
      <c r="F5759" s="8" t="s">
        <v>30</v>
      </c>
    </row>
    <row r="5760" spans="1:6" ht="57.6">
      <c r="A5760" s="8">
        <v>3576</v>
      </c>
      <c r="B5760" s="8" t="s">
        <v>6655</v>
      </c>
      <c r="C5760" s="8">
        <v>4</v>
      </c>
      <c r="D5760" s="8" t="s">
        <v>6692</v>
      </c>
      <c r="E5760" s="8" t="s">
        <v>6693</v>
      </c>
      <c r="F5760" s="8" t="s">
        <v>30</v>
      </c>
    </row>
    <row r="5761" spans="1:6" ht="28.8">
      <c r="A5761" s="8">
        <v>5824</v>
      </c>
      <c r="B5761" s="8" t="s">
        <v>6655</v>
      </c>
      <c r="C5761" s="8">
        <v>5</v>
      </c>
      <c r="D5761" s="8" t="s">
        <v>6694</v>
      </c>
      <c r="E5761" s="8" t="s">
        <v>6695</v>
      </c>
      <c r="F5761" s="8" t="s">
        <v>30</v>
      </c>
    </row>
    <row r="5762" spans="1:6" ht="28.8">
      <c r="A5762" s="8">
        <v>8515</v>
      </c>
      <c r="B5762" s="8" t="s">
        <v>6655</v>
      </c>
      <c r="C5762" s="8">
        <v>5</v>
      </c>
      <c r="D5762" s="8" t="s">
        <v>6696</v>
      </c>
      <c r="E5762" s="8" t="s">
        <v>6697</v>
      </c>
      <c r="F5762" s="8" t="s">
        <v>30</v>
      </c>
    </row>
    <row r="5763" spans="1:6" ht="316.8">
      <c r="A5763" s="8">
        <v>5262</v>
      </c>
      <c r="B5763" s="8" t="s">
        <v>6655</v>
      </c>
      <c r="C5763" s="8">
        <v>2</v>
      </c>
      <c r="D5763" s="8" t="s">
        <v>6698</v>
      </c>
      <c r="E5763" s="8" t="s">
        <v>6699</v>
      </c>
      <c r="F5763" s="8" t="s">
        <v>30</v>
      </c>
    </row>
    <row r="5764" spans="1:6">
      <c r="A5764" s="8">
        <v>1881</v>
      </c>
      <c r="B5764" s="8" t="s">
        <v>6655</v>
      </c>
      <c r="C5764" s="8">
        <v>5</v>
      </c>
      <c r="D5764" s="8" t="s">
        <v>6700</v>
      </c>
      <c r="E5764" s="8" t="s">
        <v>6701</v>
      </c>
      <c r="F5764" s="8" t="s">
        <v>30</v>
      </c>
    </row>
    <row r="5765" spans="1:6" ht="158.4">
      <c r="A5765" s="8">
        <v>5816</v>
      </c>
      <c r="B5765" s="8" t="s">
        <v>6655</v>
      </c>
      <c r="C5765" s="8">
        <v>1</v>
      </c>
      <c r="D5765" s="8" t="s">
        <v>6702</v>
      </c>
      <c r="E5765" s="8" t="s">
        <v>6703</v>
      </c>
      <c r="F5765" s="8" t="s">
        <v>30</v>
      </c>
    </row>
    <row r="5766" spans="1:6" ht="28.8">
      <c r="A5766" s="8">
        <v>6130</v>
      </c>
      <c r="B5766" s="8" t="s">
        <v>6655</v>
      </c>
      <c r="C5766" s="8">
        <v>1</v>
      </c>
      <c r="D5766" s="8" t="s">
        <v>6704</v>
      </c>
      <c r="E5766" s="8" t="s">
        <v>6705</v>
      </c>
      <c r="F5766" s="8" t="s">
        <v>30</v>
      </c>
    </row>
    <row r="5767" spans="1:6" ht="28.8">
      <c r="A5767" s="8">
        <v>1869</v>
      </c>
      <c r="B5767" s="8" t="s">
        <v>6655</v>
      </c>
      <c r="C5767" s="8">
        <v>5</v>
      </c>
      <c r="D5767" s="8" t="s">
        <v>6706</v>
      </c>
      <c r="E5767" s="8" t="s">
        <v>6707</v>
      </c>
      <c r="F5767" s="8" t="s">
        <v>30</v>
      </c>
    </row>
    <row r="5768" spans="1:6" ht="28.8">
      <c r="A5768" s="8">
        <v>8509</v>
      </c>
      <c r="B5768" s="8" t="s">
        <v>6655</v>
      </c>
      <c r="C5768" s="8">
        <v>1</v>
      </c>
      <c r="D5768" s="8" t="s">
        <v>6708</v>
      </c>
      <c r="E5768" s="8" t="s">
        <v>967</v>
      </c>
      <c r="F5768" s="8" t="s">
        <v>30</v>
      </c>
    </row>
    <row r="5769" spans="1:6" ht="57.6">
      <c r="A5769" s="8">
        <v>6106</v>
      </c>
      <c r="B5769" s="8" t="s">
        <v>6655</v>
      </c>
      <c r="C5769" s="8">
        <v>3</v>
      </c>
      <c r="D5769" s="8" t="s">
        <v>6709</v>
      </c>
      <c r="E5769" s="8" t="s">
        <v>6710</v>
      </c>
      <c r="F5769" s="8" t="s">
        <v>30</v>
      </c>
    </row>
    <row r="5770" spans="1:6" ht="43.2">
      <c r="A5770" s="8">
        <v>23</v>
      </c>
      <c r="B5770" s="8" t="s">
        <v>6655</v>
      </c>
      <c r="C5770" s="8">
        <v>2</v>
      </c>
      <c r="D5770" s="8" t="s">
        <v>307</v>
      </c>
      <c r="E5770" s="8" t="s">
        <v>6711</v>
      </c>
      <c r="F5770" s="8" t="s">
        <v>30</v>
      </c>
    </row>
    <row r="5771" spans="1:6" ht="100.8">
      <c r="A5771" s="8">
        <v>6088</v>
      </c>
      <c r="B5771" s="8" t="s">
        <v>6655</v>
      </c>
      <c r="C5771" s="8">
        <v>1</v>
      </c>
      <c r="D5771" s="8" t="s">
        <v>6712</v>
      </c>
      <c r="E5771" s="8" t="s">
        <v>4161</v>
      </c>
      <c r="F5771" s="8" t="s">
        <v>30</v>
      </c>
    </row>
    <row r="5772" spans="1:6" ht="100.8">
      <c r="A5772" s="8">
        <v>6081</v>
      </c>
      <c r="B5772" s="8" t="s">
        <v>6655</v>
      </c>
      <c r="C5772" s="8">
        <v>2</v>
      </c>
      <c r="D5772" s="8" t="s">
        <v>6713</v>
      </c>
      <c r="E5772" s="8" t="s">
        <v>523</v>
      </c>
      <c r="F5772" s="8" t="s">
        <v>30</v>
      </c>
    </row>
    <row r="5773" spans="1:6" ht="57.6">
      <c r="A5773" s="8">
        <v>4</v>
      </c>
      <c r="B5773" s="8" t="s">
        <v>6655</v>
      </c>
      <c r="C5773" s="8">
        <v>5</v>
      </c>
      <c r="D5773" s="8" t="s">
        <v>6714</v>
      </c>
      <c r="E5773" s="8" t="s">
        <v>6715</v>
      </c>
      <c r="F5773" s="8" t="s">
        <v>30</v>
      </c>
    </row>
    <row r="5774" spans="1:6">
      <c r="A5774" s="8">
        <v>8538</v>
      </c>
      <c r="B5774" s="8" t="s">
        <v>6655</v>
      </c>
      <c r="C5774" s="8">
        <v>5</v>
      </c>
      <c r="D5774" s="8" t="s">
        <v>6716</v>
      </c>
      <c r="E5774" s="8" t="s">
        <v>2624</v>
      </c>
      <c r="F5774" s="8" t="s">
        <v>30</v>
      </c>
    </row>
    <row r="5775" spans="1:6" ht="86.4">
      <c r="A5775" s="8">
        <v>5812</v>
      </c>
      <c r="B5775" s="8" t="s">
        <v>6655</v>
      </c>
      <c r="C5775" s="8">
        <v>5</v>
      </c>
      <c r="D5775" s="8" t="s">
        <v>6717</v>
      </c>
      <c r="E5775" s="8" t="s">
        <v>6718</v>
      </c>
      <c r="F5775" s="8" t="s">
        <v>30</v>
      </c>
    </row>
    <row r="5776" spans="1:6" ht="43.2">
      <c r="A5776" s="8">
        <v>819</v>
      </c>
      <c r="B5776" s="8" t="s">
        <v>6655</v>
      </c>
      <c r="C5776" s="8">
        <v>1</v>
      </c>
      <c r="D5776" s="8" t="s">
        <v>6719</v>
      </c>
      <c r="E5776" s="8" t="s">
        <v>6720</v>
      </c>
      <c r="F5776" s="8" t="s">
        <v>30</v>
      </c>
    </row>
    <row r="5777" spans="1:6" ht="86.4">
      <c r="A5777" s="8">
        <v>8475</v>
      </c>
      <c r="B5777" s="8" t="s">
        <v>6655</v>
      </c>
      <c r="C5777" s="8">
        <v>1</v>
      </c>
      <c r="D5777" s="8" t="s">
        <v>6721</v>
      </c>
      <c r="E5777" s="8" t="s">
        <v>6722</v>
      </c>
      <c r="F5777" s="8" t="s">
        <v>30</v>
      </c>
    </row>
    <row r="5778" spans="1:6" ht="43.2">
      <c r="A5778" s="8">
        <v>9353</v>
      </c>
      <c r="B5778" s="8" t="s">
        <v>6655</v>
      </c>
      <c r="C5778" s="8">
        <v>5</v>
      </c>
      <c r="D5778" s="8" t="s">
        <v>6723</v>
      </c>
      <c r="E5778" s="8" t="s">
        <v>6724</v>
      </c>
      <c r="F5778" s="8" t="s">
        <v>30</v>
      </c>
    </row>
    <row r="5779" spans="1:6" ht="28.8">
      <c r="A5779" s="8">
        <v>6112</v>
      </c>
      <c r="B5779" s="8" t="s">
        <v>6655</v>
      </c>
      <c r="C5779" s="8">
        <v>5</v>
      </c>
      <c r="D5779" s="8" t="s">
        <v>6725</v>
      </c>
      <c r="E5779" s="8" t="s">
        <v>2329</v>
      </c>
      <c r="F5779" s="8" t="s">
        <v>30</v>
      </c>
    </row>
    <row r="5780" spans="1:6" ht="28.8">
      <c r="A5780" s="8">
        <v>849</v>
      </c>
      <c r="B5780" s="8" t="s">
        <v>6655</v>
      </c>
      <c r="C5780" s="8">
        <v>3</v>
      </c>
      <c r="D5780" s="8" t="s">
        <v>6726</v>
      </c>
      <c r="E5780" s="8" t="s">
        <v>6727</v>
      </c>
      <c r="F5780" s="8" t="s">
        <v>37</v>
      </c>
    </row>
    <row r="5781" spans="1:6" ht="43.2">
      <c r="A5781" s="8">
        <v>810</v>
      </c>
      <c r="B5781" s="8" t="s">
        <v>6655</v>
      </c>
      <c r="C5781" s="8">
        <v>1</v>
      </c>
      <c r="D5781" s="8" t="s">
        <v>6728</v>
      </c>
      <c r="E5781" s="8" t="s">
        <v>3028</v>
      </c>
      <c r="F5781" s="8" t="s">
        <v>14</v>
      </c>
    </row>
    <row r="5782" spans="1:6">
      <c r="A5782" s="8">
        <v>27</v>
      </c>
      <c r="B5782" s="8" t="s">
        <v>6655</v>
      </c>
      <c r="C5782" s="8">
        <v>4</v>
      </c>
      <c r="D5782" s="8" t="s">
        <v>308</v>
      </c>
      <c r="E5782" s="8" t="s">
        <v>40</v>
      </c>
      <c r="F5782" s="8" t="s">
        <v>38</v>
      </c>
    </row>
    <row r="5783" spans="1:6">
      <c r="A5783" s="8">
        <v>4136</v>
      </c>
      <c r="B5783" s="8" t="s">
        <v>6655</v>
      </c>
      <c r="C5783" s="8">
        <v>5</v>
      </c>
      <c r="D5783" s="8" t="s">
        <v>6729</v>
      </c>
      <c r="E5783" s="8" t="s">
        <v>1153</v>
      </c>
      <c r="F5783" s="8" t="s">
        <v>38</v>
      </c>
    </row>
    <row r="5784" spans="1:6" ht="201.6">
      <c r="A5784" s="8">
        <v>5254</v>
      </c>
      <c r="B5784" s="8" t="s">
        <v>6655</v>
      </c>
      <c r="C5784" s="8">
        <v>1</v>
      </c>
      <c r="D5784" s="8" t="s">
        <v>6670</v>
      </c>
      <c r="E5784" s="8" t="s">
        <v>6671</v>
      </c>
      <c r="F5784" s="8" t="s">
        <v>38</v>
      </c>
    </row>
    <row r="5785" spans="1:6" ht="28.8">
      <c r="A5785" s="8">
        <v>1863</v>
      </c>
      <c r="B5785" s="8" t="s">
        <v>6655</v>
      </c>
      <c r="C5785" s="8">
        <v>1</v>
      </c>
      <c r="D5785" s="8" t="s">
        <v>6730</v>
      </c>
      <c r="E5785" s="8" t="s">
        <v>43</v>
      </c>
      <c r="F5785" s="8" t="s">
        <v>38</v>
      </c>
    </row>
    <row r="5786" spans="1:6" ht="115.2">
      <c r="A5786" s="8">
        <v>4110</v>
      </c>
      <c r="B5786" s="8" t="s">
        <v>6655</v>
      </c>
      <c r="C5786" s="8">
        <v>2</v>
      </c>
      <c r="D5786" s="8" t="s">
        <v>6666</v>
      </c>
      <c r="E5786" s="8" t="s">
        <v>6667</v>
      </c>
      <c r="F5786" s="8" t="s">
        <v>38</v>
      </c>
    </row>
    <row r="5787" spans="1:6" ht="86.4">
      <c r="A5787" s="8">
        <v>8475</v>
      </c>
      <c r="B5787" s="8" t="s">
        <v>6655</v>
      </c>
      <c r="C5787" s="8">
        <v>1</v>
      </c>
      <c r="D5787" s="8" t="s">
        <v>6721</v>
      </c>
      <c r="E5787" s="8" t="s">
        <v>6722</v>
      </c>
      <c r="F5787" s="8" t="s">
        <v>38</v>
      </c>
    </row>
    <row r="5788" spans="1:6" ht="43.2">
      <c r="A5788" s="8">
        <v>5270</v>
      </c>
      <c r="B5788" s="8" t="s">
        <v>6655</v>
      </c>
      <c r="C5788" s="8">
        <v>1</v>
      </c>
      <c r="D5788" s="8" t="s">
        <v>6731</v>
      </c>
      <c r="E5788" s="8" t="s">
        <v>704</v>
      </c>
      <c r="F5788" s="8" t="s">
        <v>38</v>
      </c>
    </row>
    <row r="5789" spans="1:6" ht="316.8">
      <c r="A5789" s="8">
        <v>5262</v>
      </c>
      <c r="B5789" s="8" t="s">
        <v>6655</v>
      </c>
      <c r="C5789" s="8">
        <v>2</v>
      </c>
      <c r="D5789" s="8" t="s">
        <v>6698</v>
      </c>
      <c r="E5789" s="8" t="s">
        <v>6699</v>
      </c>
      <c r="F5789" s="8" t="s">
        <v>38</v>
      </c>
    </row>
    <row r="5790" spans="1:6" ht="28.8">
      <c r="A5790" s="8">
        <v>1869</v>
      </c>
      <c r="B5790" s="8" t="s">
        <v>6655</v>
      </c>
      <c r="C5790" s="8">
        <v>5</v>
      </c>
      <c r="D5790" s="8" t="s">
        <v>6706</v>
      </c>
      <c r="E5790" s="8" t="s">
        <v>6707</v>
      </c>
      <c r="F5790" s="8" t="s">
        <v>38</v>
      </c>
    </row>
    <row r="5791" spans="1:6" ht="28.8">
      <c r="A5791" s="8">
        <v>6130</v>
      </c>
      <c r="B5791" s="8" t="s">
        <v>6655</v>
      </c>
      <c r="C5791" s="8">
        <v>1</v>
      </c>
      <c r="D5791" s="8" t="s">
        <v>6704</v>
      </c>
      <c r="E5791" s="8" t="s">
        <v>6705</v>
      </c>
      <c r="F5791" s="8" t="s">
        <v>38</v>
      </c>
    </row>
    <row r="5792" spans="1:6">
      <c r="A5792" s="8">
        <v>5875</v>
      </c>
      <c r="B5792" s="8" t="s">
        <v>6655</v>
      </c>
      <c r="C5792" s="8">
        <v>2</v>
      </c>
      <c r="D5792" s="8" t="s">
        <v>6732</v>
      </c>
      <c r="E5792" s="8" t="s">
        <v>641</v>
      </c>
      <c r="F5792" s="8" t="s">
        <v>7</v>
      </c>
    </row>
    <row r="5793" spans="1:6" ht="57.6">
      <c r="A5793" s="8">
        <v>3576</v>
      </c>
      <c r="B5793" s="8" t="s">
        <v>6655</v>
      </c>
      <c r="C5793" s="8">
        <v>4</v>
      </c>
      <c r="D5793" s="8" t="s">
        <v>6692</v>
      </c>
      <c r="E5793" s="8" t="s">
        <v>6693</v>
      </c>
      <c r="F5793" s="8" t="s">
        <v>7</v>
      </c>
    </row>
    <row r="5794" spans="1:6" ht="57.6">
      <c r="A5794" s="8">
        <v>805</v>
      </c>
      <c r="B5794" s="8" t="s">
        <v>6655</v>
      </c>
      <c r="C5794" s="8">
        <v>1</v>
      </c>
      <c r="D5794" s="8" t="s">
        <v>6686</v>
      </c>
      <c r="E5794" s="8" t="s">
        <v>6687</v>
      </c>
      <c r="F5794" s="8" t="s">
        <v>7</v>
      </c>
    </row>
    <row r="5795" spans="1:6" ht="43.2">
      <c r="A5795" s="8">
        <v>23</v>
      </c>
      <c r="B5795" s="8" t="s">
        <v>6655</v>
      </c>
      <c r="C5795" s="8">
        <v>2</v>
      </c>
      <c r="D5795" s="8" t="s">
        <v>307</v>
      </c>
      <c r="E5795" s="8" t="s">
        <v>6711</v>
      </c>
      <c r="F5795" s="8" t="s">
        <v>38</v>
      </c>
    </row>
    <row r="5796" spans="1:6" ht="86.4">
      <c r="A5796" s="8">
        <v>8475</v>
      </c>
      <c r="B5796" s="8" t="s">
        <v>6655</v>
      </c>
      <c r="C5796" s="8">
        <v>1</v>
      </c>
      <c r="D5796" s="8" t="s">
        <v>6721</v>
      </c>
      <c r="E5796" s="8" t="s">
        <v>6722</v>
      </c>
      <c r="F5796" s="8" t="s">
        <v>7</v>
      </c>
    </row>
    <row r="5797" spans="1:6" ht="57.6">
      <c r="A5797" s="8">
        <v>4</v>
      </c>
      <c r="B5797" s="8" t="s">
        <v>6655</v>
      </c>
      <c r="C5797" s="8">
        <v>5</v>
      </c>
      <c r="D5797" s="8" t="s">
        <v>6714</v>
      </c>
      <c r="E5797" s="8" t="s">
        <v>6715</v>
      </c>
      <c r="F5797" s="8" t="s">
        <v>7</v>
      </c>
    </row>
    <row r="5798" spans="1:6" ht="409.6">
      <c r="A5798" s="8">
        <v>8473</v>
      </c>
      <c r="B5798" s="8" t="s">
        <v>6655</v>
      </c>
      <c r="C5798" s="8">
        <v>4</v>
      </c>
      <c r="D5798" s="8" t="s">
        <v>6664</v>
      </c>
      <c r="E5798" s="8" t="s">
        <v>6665</v>
      </c>
      <c r="F5798" s="8" t="s">
        <v>7</v>
      </c>
    </row>
    <row r="5799" spans="1:6" ht="28.8">
      <c r="A5799" s="8">
        <v>1875</v>
      </c>
      <c r="B5799" s="8" t="s">
        <v>6655</v>
      </c>
      <c r="C5799" s="8">
        <v>5</v>
      </c>
      <c r="D5799" s="8" t="s">
        <v>6733</v>
      </c>
      <c r="E5799" s="8" t="s">
        <v>478</v>
      </c>
      <c r="F5799" s="8" t="s">
        <v>7</v>
      </c>
    </row>
    <row r="5800" spans="1:6" ht="28.8">
      <c r="A5800" s="8">
        <v>6112</v>
      </c>
      <c r="B5800" s="8" t="s">
        <v>6655</v>
      </c>
      <c r="C5800" s="8">
        <v>5</v>
      </c>
      <c r="D5800" s="8" t="s">
        <v>6725</v>
      </c>
      <c r="E5800" s="8" t="s">
        <v>2329</v>
      </c>
      <c r="F5800" s="8" t="s">
        <v>7</v>
      </c>
    </row>
    <row r="5801" spans="1:6" ht="43.2">
      <c r="A5801" s="8">
        <v>7757</v>
      </c>
      <c r="B5801" s="8" t="s">
        <v>6655</v>
      </c>
      <c r="C5801" s="8">
        <v>4</v>
      </c>
      <c r="D5801" s="8" t="s">
        <v>6734</v>
      </c>
      <c r="E5801" s="8" t="s">
        <v>6735</v>
      </c>
      <c r="F5801" s="8" t="s">
        <v>7</v>
      </c>
    </row>
    <row r="5802" spans="1:6" ht="43.2">
      <c r="A5802" s="8">
        <v>2976</v>
      </c>
      <c r="B5802" s="8" t="s">
        <v>6655</v>
      </c>
      <c r="C5802" s="8">
        <v>2</v>
      </c>
      <c r="D5802" s="8" t="s">
        <v>6673</v>
      </c>
      <c r="E5802" s="8" t="s">
        <v>6674</v>
      </c>
      <c r="F5802" s="8" t="s">
        <v>7</v>
      </c>
    </row>
    <row r="5803" spans="1:6">
      <c r="A5803" s="8">
        <v>6985</v>
      </c>
      <c r="B5803" s="8" t="s">
        <v>6655</v>
      </c>
      <c r="C5803" s="8">
        <v>1</v>
      </c>
      <c r="D5803" s="8" t="s">
        <v>6736</v>
      </c>
      <c r="E5803" s="8" t="s">
        <v>1683</v>
      </c>
      <c r="F5803" s="8" t="s">
        <v>7</v>
      </c>
    </row>
    <row r="5804" spans="1:6" ht="28.8">
      <c r="A5804" s="8">
        <v>844</v>
      </c>
      <c r="B5804" s="8" t="s">
        <v>6655</v>
      </c>
      <c r="C5804" s="8">
        <v>3</v>
      </c>
      <c r="D5804" s="8" t="s">
        <v>6737</v>
      </c>
      <c r="E5804" s="8" t="s">
        <v>6738</v>
      </c>
      <c r="F5804" s="8" t="s">
        <v>7</v>
      </c>
    </row>
    <row r="5805" spans="1:6" ht="43.2">
      <c r="A5805" s="8">
        <v>4722</v>
      </c>
      <c r="B5805" s="8" t="s">
        <v>6655</v>
      </c>
      <c r="C5805" s="8">
        <v>5</v>
      </c>
      <c r="D5805" s="8" t="s">
        <v>6656</v>
      </c>
      <c r="E5805" s="8" t="s">
        <v>6657</v>
      </c>
      <c r="F5805" s="8" t="s">
        <v>7</v>
      </c>
    </row>
    <row r="5806" spans="1:6">
      <c r="A5806" s="8">
        <v>824</v>
      </c>
      <c r="B5806" s="8" t="s">
        <v>6655</v>
      </c>
      <c r="C5806" s="8">
        <v>5</v>
      </c>
      <c r="D5806" s="8" t="s">
        <v>6739</v>
      </c>
      <c r="E5806" s="8" t="s">
        <v>2557</v>
      </c>
      <c r="F5806" s="8" t="s">
        <v>7</v>
      </c>
    </row>
    <row r="5807" spans="1:6" ht="28.8">
      <c r="A5807" s="8">
        <v>815</v>
      </c>
      <c r="B5807" s="8" t="s">
        <v>6655</v>
      </c>
      <c r="C5807" s="8">
        <v>1</v>
      </c>
      <c r="D5807" s="8" t="s">
        <v>6740</v>
      </c>
      <c r="E5807" s="8" t="s">
        <v>641</v>
      </c>
      <c r="F5807" s="8" t="s">
        <v>7</v>
      </c>
    </row>
    <row r="5808" spans="1:6" ht="86.4">
      <c r="A5808" s="8">
        <v>2786</v>
      </c>
      <c r="B5808" s="8" t="s">
        <v>6655</v>
      </c>
      <c r="C5808" s="8">
        <v>5</v>
      </c>
      <c r="D5808" s="8" t="s">
        <v>6662</v>
      </c>
      <c r="E5808" s="8" t="s">
        <v>6663</v>
      </c>
      <c r="F5808" s="8" t="s">
        <v>7</v>
      </c>
    </row>
    <row r="5809" spans="1:6">
      <c r="A5809" s="8">
        <v>6113</v>
      </c>
      <c r="B5809" s="8" t="s">
        <v>6655</v>
      </c>
      <c r="C5809" s="8">
        <v>5</v>
      </c>
      <c r="D5809" s="8" t="s">
        <v>6741</v>
      </c>
      <c r="E5809" s="8" t="s">
        <v>44</v>
      </c>
      <c r="F5809" s="8" t="s">
        <v>7</v>
      </c>
    </row>
    <row r="5810" spans="1:6" ht="28.8">
      <c r="A5810" s="8">
        <v>8511</v>
      </c>
      <c r="B5810" s="8" t="s">
        <v>6655</v>
      </c>
      <c r="C5810" s="8">
        <v>1</v>
      </c>
      <c r="D5810" s="8" t="s">
        <v>6742</v>
      </c>
      <c r="E5810" s="8" t="s">
        <v>6743</v>
      </c>
      <c r="F5810" s="8" t="s">
        <v>7</v>
      </c>
    </row>
    <row r="5811" spans="1:6" ht="57.6">
      <c r="A5811" s="8">
        <v>7769</v>
      </c>
      <c r="B5811" s="8" t="s">
        <v>6655</v>
      </c>
      <c r="C5811" s="8">
        <v>1</v>
      </c>
      <c r="D5811" s="8" t="s">
        <v>6744</v>
      </c>
      <c r="E5811" s="8" t="s">
        <v>43</v>
      </c>
      <c r="F5811" s="8" t="s">
        <v>38</v>
      </c>
    </row>
    <row r="5812" spans="1:6">
      <c r="A5812" s="8">
        <v>7816</v>
      </c>
      <c r="B5812" s="8" t="s">
        <v>6655</v>
      </c>
      <c r="C5812" s="8">
        <v>4</v>
      </c>
      <c r="D5812" s="8" t="s">
        <v>6745</v>
      </c>
      <c r="E5812" s="8" t="s">
        <v>44</v>
      </c>
      <c r="F5812" s="8" t="s">
        <v>7</v>
      </c>
    </row>
    <row r="5813" spans="1:6" ht="72">
      <c r="A5813" s="8">
        <v>7762</v>
      </c>
      <c r="B5813" s="8" t="s">
        <v>6655</v>
      </c>
      <c r="C5813" s="8">
        <v>1</v>
      </c>
      <c r="D5813" s="8" t="s">
        <v>6746</v>
      </c>
      <c r="E5813" s="8" t="s">
        <v>43</v>
      </c>
      <c r="F5813" s="8" t="s">
        <v>38</v>
      </c>
    </row>
    <row r="5814" spans="1:6" ht="28.8">
      <c r="A5814" s="8">
        <v>849</v>
      </c>
      <c r="B5814" s="8" t="s">
        <v>6655</v>
      </c>
      <c r="C5814" s="8">
        <v>3</v>
      </c>
      <c r="D5814" s="8" t="s">
        <v>6726</v>
      </c>
      <c r="E5814" s="8" t="s">
        <v>6727</v>
      </c>
      <c r="F5814" s="8" t="s">
        <v>14</v>
      </c>
    </row>
    <row r="5815" spans="1:6" ht="43.2">
      <c r="A5815" s="8">
        <v>819</v>
      </c>
      <c r="B5815" s="8" t="s">
        <v>6655</v>
      </c>
      <c r="C5815" s="8">
        <v>1</v>
      </c>
      <c r="D5815" s="8" t="s">
        <v>6719</v>
      </c>
      <c r="E5815" s="8" t="s">
        <v>6720</v>
      </c>
      <c r="F5815" s="8" t="s">
        <v>14</v>
      </c>
    </row>
    <row r="5816" spans="1:6" ht="100.8">
      <c r="A5816" s="8">
        <v>6081</v>
      </c>
      <c r="B5816" s="8" t="s">
        <v>6655</v>
      </c>
      <c r="C5816" s="8">
        <v>2</v>
      </c>
      <c r="D5816" s="8" t="s">
        <v>6713</v>
      </c>
      <c r="E5816" s="8" t="s">
        <v>523</v>
      </c>
      <c r="F5816" s="8" t="s">
        <v>14</v>
      </c>
    </row>
    <row r="5817" spans="1:6" ht="57.6">
      <c r="A5817" s="8">
        <v>5249</v>
      </c>
      <c r="B5817" s="8" t="s">
        <v>6655</v>
      </c>
      <c r="C5817" s="8">
        <v>5</v>
      </c>
      <c r="D5817" s="8" t="s">
        <v>6747</v>
      </c>
      <c r="E5817" s="8" t="s">
        <v>3271</v>
      </c>
      <c r="F5817" s="8" t="s">
        <v>14</v>
      </c>
    </row>
    <row r="5818" spans="1:6" ht="409.6">
      <c r="A5818" s="8">
        <v>8473</v>
      </c>
      <c r="B5818" s="8" t="s">
        <v>6655</v>
      </c>
      <c r="C5818" s="8">
        <v>4</v>
      </c>
      <c r="D5818" s="8" t="s">
        <v>6664</v>
      </c>
      <c r="E5818" s="8" t="s">
        <v>6665</v>
      </c>
      <c r="F5818" s="8" t="s">
        <v>14</v>
      </c>
    </row>
    <row r="5819" spans="1:6" ht="57.6">
      <c r="A5819" s="8">
        <v>3576</v>
      </c>
      <c r="B5819" s="8" t="s">
        <v>6655</v>
      </c>
      <c r="C5819" s="8">
        <v>4</v>
      </c>
      <c r="D5819" s="8" t="s">
        <v>6692</v>
      </c>
      <c r="E5819" s="8" t="s">
        <v>6693</v>
      </c>
      <c r="F5819" s="8" t="s">
        <v>14</v>
      </c>
    </row>
    <row r="5820" spans="1:6" ht="43.2">
      <c r="A5820" s="8">
        <v>1910</v>
      </c>
      <c r="B5820" s="8" t="s">
        <v>6655</v>
      </c>
      <c r="C5820" s="8">
        <v>2</v>
      </c>
      <c r="D5820" s="8" t="s">
        <v>6748</v>
      </c>
      <c r="E5820" s="8" t="s">
        <v>6749</v>
      </c>
      <c r="F5820" s="8" t="s">
        <v>14</v>
      </c>
    </row>
    <row r="5821" spans="1:6" ht="316.8">
      <c r="A5821" s="8">
        <v>5262</v>
      </c>
      <c r="B5821" s="8" t="s">
        <v>6655</v>
      </c>
      <c r="C5821" s="8">
        <v>2</v>
      </c>
      <c r="D5821" s="8" t="s">
        <v>6698</v>
      </c>
      <c r="E5821" s="8" t="s">
        <v>6699</v>
      </c>
      <c r="F5821" s="8" t="s">
        <v>14</v>
      </c>
    </row>
    <row r="5822" spans="1:6" ht="28.8">
      <c r="A5822" s="8">
        <v>1875</v>
      </c>
      <c r="B5822" s="8" t="s">
        <v>6655</v>
      </c>
      <c r="C5822" s="8">
        <v>5</v>
      </c>
      <c r="D5822" s="8" t="s">
        <v>6733</v>
      </c>
      <c r="E5822" s="8" t="s">
        <v>478</v>
      </c>
      <c r="F5822" s="8" t="s">
        <v>14</v>
      </c>
    </row>
    <row r="5823" spans="1:6" ht="28.8">
      <c r="A5823" s="8">
        <v>844</v>
      </c>
      <c r="B5823" s="8" t="s">
        <v>6655</v>
      </c>
      <c r="C5823" s="8">
        <v>3</v>
      </c>
      <c r="D5823" s="8" t="s">
        <v>6737</v>
      </c>
      <c r="E5823" s="8" t="s">
        <v>6738</v>
      </c>
      <c r="F5823" s="8" t="s">
        <v>14</v>
      </c>
    </row>
    <row r="5824" spans="1:6" ht="43.2">
      <c r="A5824" s="8">
        <v>6964</v>
      </c>
      <c r="B5824" s="8" t="s">
        <v>6655</v>
      </c>
      <c r="C5824" s="8">
        <v>2</v>
      </c>
      <c r="D5824" s="8" t="s">
        <v>6750</v>
      </c>
      <c r="E5824" s="8" t="s">
        <v>20</v>
      </c>
      <c r="F5824" s="8" t="s">
        <v>14</v>
      </c>
    </row>
    <row r="5825" spans="1:6" ht="43.2">
      <c r="A5825" s="8">
        <v>7757</v>
      </c>
      <c r="B5825" s="8" t="s">
        <v>6655</v>
      </c>
      <c r="C5825" s="8">
        <v>4</v>
      </c>
      <c r="D5825" s="8" t="s">
        <v>6734</v>
      </c>
      <c r="E5825" s="8" t="s">
        <v>6735</v>
      </c>
      <c r="F5825" s="8" t="s">
        <v>38</v>
      </c>
    </row>
    <row r="5826" spans="1:6" ht="57.6">
      <c r="A5826" s="8">
        <v>9352</v>
      </c>
      <c r="B5826" s="8" t="s">
        <v>6655</v>
      </c>
      <c r="C5826" s="8">
        <v>2</v>
      </c>
      <c r="D5826" s="8" t="s">
        <v>6690</v>
      </c>
      <c r="E5826" s="8" t="s">
        <v>6691</v>
      </c>
      <c r="F5826" s="8" t="s">
        <v>14</v>
      </c>
    </row>
    <row r="5827" spans="1:6" ht="43.2">
      <c r="A5827" s="8">
        <v>23</v>
      </c>
      <c r="B5827" s="8" t="s">
        <v>6655</v>
      </c>
      <c r="C5827" s="8">
        <v>2</v>
      </c>
      <c r="D5827" s="8" t="s">
        <v>307</v>
      </c>
      <c r="E5827" s="8" t="s">
        <v>6711</v>
      </c>
      <c r="F5827" s="8" t="s">
        <v>14</v>
      </c>
    </row>
    <row r="5828" spans="1:6" ht="28.8">
      <c r="A5828" s="8">
        <v>8519</v>
      </c>
      <c r="B5828" s="8" t="s">
        <v>6751</v>
      </c>
      <c r="C5828" s="8">
        <v>3</v>
      </c>
      <c r="D5828" s="8" t="s">
        <v>6752</v>
      </c>
      <c r="E5828" s="8" t="s">
        <v>6753</v>
      </c>
      <c r="F5828" s="8" t="s">
        <v>30</v>
      </c>
    </row>
    <row r="5829" spans="1:6" ht="28.8">
      <c r="A5829" s="8">
        <v>4120</v>
      </c>
      <c r="B5829" s="8" t="s">
        <v>6751</v>
      </c>
      <c r="C5829" s="8">
        <v>1</v>
      </c>
      <c r="D5829" s="8" t="s">
        <v>6754</v>
      </c>
      <c r="E5829" s="8" t="s">
        <v>6755</v>
      </c>
      <c r="F5829" s="8" t="s">
        <v>30</v>
      </c>
    </row>
    <row r="5830" spans="1:6" ht="57.6">
      <c r="A5830" s="8">
        <v>3575</v>
      </c>
      <c r="B5830" s="8" t="s">
        <v>6756</v>
      </c>
      <c r="C5830" s="8">
        <v>5</v>
      </c>
      <c r="D5830" s="8" t="s">
        <v>6757</v>
      </c>
      <c r="E5830" s="8" t="s">
        <v>6758</v>
      </c>
      <c r="F5830" s="8" t="s">
        <v>30</v>
      </c>
    </row>
    <row r="5831" spans="1:6" ht="57.6">
      <c r="A5831" s="8">
        <v>2</v>
      </c>
      <c r="B5831" s="8" t="s">
        <v>6756</v>
      </c>
      <c r="C5831" s="8">
        <v>4</v>
      </c>
      <c r="D5831" s="8" t="s">
        <v>309</v>
      </c>
      <c r="E5831" s="8" t="s">
        <v>6759</v>
      </c>
      <c r="F5831" s="8" t="s">
        <v>14</v>
      </c>
    </row>
    <row r="5832" spans="1:6" ht="57.6">
      <c r="A5832" s="8">
        <v>2</v>
      </c>
      <c r="B5832" s="8" t="s">
        <v>6756</v>
      </c>
      <c r="C5832" s="8">
        <v>4</v>
      </c>
      <c r="D5832" s="8" t="s">
        <v>309</v>
      </c>
      <c r="E5832" s="8" t="s">
        <v>6759</v>
      </c>
      <c r="F5832" s="8" t="s">
        <v>38</v>
      </c>
    </row>
    <row r="5833" spans="1:6" ht="57.6">
      <c r="A5833" s="8">
        <v>2</v>
      </c>
      <c r="B5833" s="8" t="s">
        <v>6756</v>
      </c>
      <c r="C5833" s="8">
        <v>4</v>
      </c>
      <c r="D5833" s="8" t="s">
        <v>309</v>
      </c>
      <c r="E5833" s="8" t="s">
        <v>6759</v>
      </c>
      <c r="F5833" s="8" t="s">
        <v>7</v>
      </c>
    </row>
    <row r="5834" spans="1:6" ht="57.6">
      <c r="A5834" s="8">
        <v>3575</v>
      </c>
      <c r="B5834" s="8" t="s">
        <v>6756</v>
      </c>
      <c r="C5834" s="8">
        <v>5</v>
      </c>
      <c r="D5834" s="8" t="s">
        <v>6757</v>
      </c>
      <c r="E5834" s="8" t="s">
        <v>6758</v>
      </c>
      <c r="F5834" s="8" t="s">
        <v>7</v>
      </c>
    </row>
    <row r="5835" spans="1:6" ht="144">
      <c r="A5835" s="8">
        <v>4112</v>
      </c>
      <c r="B5835" s="8" t="s">
        <v>6756</v>
      </c>
      <c r="C5835" s="8">
        <v>1</v>
      </c>
      <c r="D5835" s="8" t="s">
        <v>6760</v>
      </c>
      <c r="E5835" s="8" t="s">
        <v>6761</v>
      </c>
      <c r="F5835" s="8" t="s">
        <v>38</v>
      </c>
    </row>
    <row r="5836" spans="1:6" ht="144">
      <c r="A5836" s="8">
        <v>4112</v>
      </c>
      <c r="B5836" s="8" t="s">
        <v>6756</v>
      </c>
      <c r="C5836" s="8">
        <v>1</v>
      </c>
      <c r="D5836" s="8" t="s">
        <v>6760</v>
      </c>
      <c r="E5836" s="8" t="s">
        <v>6761</v>
      </c>
      <c r="F5836" s="8" t="s">
        <v>7</v>
      </c>
    </row>
    <row r="5837" spans="1:6" ht="172.8">
      <c r="A5837" s="8">
        <v>6085</v>
      </c>
      <c r="B5837" s="8" t="s">
        <v>6756</v>
      </c>
      <c r="C5837" s="8">
        <v>1</v>
      </c>
      <c r="D5837" s="8" t="s">
        <v>6762</v>
      </c>
      <c r="E5837" s="8" t="s">
        <v>1007</v>
      </c>
      <c r="F5837" s="8" t="s">
        <v>30</v>
      </c>
    </row>
    <row r="5838" spans="1:6" ht="144">
      <c r="A5838" s="8">
        <v>4112</v>
      </c>
      <c r="B5838" s="8" t="s">
        <v>6756</v>
      </c>
      <c r="C5838" s="8">
        <v>1</v>
      </c>
      <c r="D5838" s="8" t="s">
        <v>6760</v>
      </c>
      <c r="E5838" s="8" t="s">
        <v>6761</v>
      </c>
      <c r="F5838" s="8" t="s">
        <v>30</v>
      </c>
    </row>
    <row r="5839" spans="1:6" ht="129.6">
      <c r="A5839" s="8">
        <v>3</v>
      </c>
      <c r="B5839" s="8" t="s">
        <v>6756</v>
      </c>
      <c r="C5839" s="8">
        <v>1</v>
      </c>
      <c r="D5839" s="8" t="s">
        <v>6763</v>
      </c>
      <c r="E5839" s="8" t="s">
        <v>35</v>
      </c>
      <c r="F5839" s="8" t="s">
        <v>30</v>
      </c>
    </row>
    <row r="5840" spans="1:6" ht="57.6">
      <c r="A5840" s="8">
        <v>5264</v>
      </c>
      <c r="B5840" s="8" t="s">
        <v>6764</v>
      </c>
      <c r="C5840" s="8">
        <v>4</v>
      </c>
      <c r="D5840" s="8" t="s">
        <v>6765</v>
      </c>
      <c r="E5840" s="8" t="s">
        <v>480</v>
      </c>
      <c r="F5840" s="8" t="s">
        <v>30</v>
      </c>
    </row>
    <row r="5841" spans="1:6" ht="28.8">
      <c r="A5841" s="8">
        <v>3194</v>
      </c>
      <c r="B5841" s="8" t="s">
        <v>6764</v>
      </c>
      <c r="C5841" s="8">
        <v>5</v>
      </c>
      <c r="D5841" s="8" t="s">
        <v>6766</v>
      </c>
      <c r="E5841" s="8" t="s">
        <v>6767</v>
      </c>
      <c r="F5841" s="8" t="s">
        <v>7</v>
      </c>
    </row>
    <row r="5842" spans="1:6" ht="100.8">
      <c r="A5842" s="8">
        <v>2973</v>
      </c>
      <c r="B5842" s="8" t="s">
        <v>6764</v>
      </c>
      <c r="C5842" s="8">
        <v>1</v>
      </c>
      <c r="D5842" s="8" t="s">
        <v>6768</v>
      </c>
      <c r="E5842" s="8" t="s">
        <v>2799</v>
      </c>
      <c r="F5842" s="8" t="s">
        <v>30</v>
      </c>
    </row>
    <row r="5843" spans="1:6" ht="28.8">
      <c r="A5843" s="8">
        <v>3194</v>
      </c>
      <c r="B5843" s="8" t="s">
        <v>6764</v>
      </c>
      <c r="C5843" s="8">
        <v>5</v>
      </c>
      <c r="D5843" s="8" t="s">
        <v>6766</v>
      </c>
      <c r="E5843" s="8" t="s">
        <v>6767</v>
      </c>
      <c r="F5843" s="8" t="s">
        <v>30</v>
      </c>
    </row>
    <row r="5844" spans="1:6" ht="43.2">
      <c r="A5844" s="8">
        <v>6</v>
      </c>
      <c r="B5844" s="8" t="s">
        <v>6769</v>
      </c>
      <c r="C5844" s="8">
        <v>1</v>
      </c>
      <c r="D5844" s="8" t="s">
        <v>310</v>
      </c>
      <c r="E5844" s="8" t="s">
        <v>13</v>
      </c>
      <c r="F5844" s="8" t="s">
        <v>7</v>
      </c>
    </row>
    <row r="5845" spans="1:6" ht="43.2">
      <c r="A5845" s="8">
        <v>814</v>
      </c>
      <c r="B5845" s="8" t="s">
        <v>6769</v>
      </c>
      <c r="C5845" s="8">
        <v>3</v>
      </c>
      <c r="D5845" s="8" t="s">
        <v>6770</v>
      </c>
      <c r="E5845" s="8" t="s">
        <v>6771</v>
      </c>
      <c r="F5845" s="8" t="s">
        <v>30</v>
      </c>
    </row>
    <row r="5846" spans="1:6" ht="28.8">
      <c r="A5846" s="8">
        <v>6966</v>
      </c>
      <c r="B5846" s="8" t="s">
        <v>6769</v>
      </c>
      <c r="C5846" s="8">
        <v>5</v>
      </c>
      <c r="D5846" s="8" t="s">
        <v>6772</v>
      </c>
      <c r="E5846" s="8" t="s">
        <v>480</v>
      </c>
      <c r="F5846" s="8" t="s">
        <v>30</v>
      </c>
    </row>
    <row r="5847" spans="1:6" ht="43.2">
      <c r="A5847" s="8">
        <v>8482</v>
      </c>
      <c r="B5847" s="8" t="s">
        <v>6769</v>
      </c>
      <c r="C5847" s="8">
        <v>5</v>
      </c>
      <c r="D5847" s="8" t="s">
        <v>6773</v>
      </c>
      <c r="E5847" s="8" t="s">
        <v>6774</v>
      </c>
      <c r="F5847" s="8" t="s">
        <v>30</v>
      </c>
    </row>
    <row r="5848" spans="1:6" ht="28.8">
      <c r="A5848" s="8">
        <v>5834</v>
      </c>
      <c r="B5848" s="8" t="s">
        <v>6769</v>
      </c>
      <c r="C5848" s="8">
        <v>5</v>
      </c>
      <c r="D5848" s="8" t="s">
        <v>6775</v>
      </c>
      <c r="E5848" s="8" t="s">
        <v>6776</v>
      </c>
      <c r="F5848" s="8" t="s">
        <v>30</v>
      </c>
    </row>
    <row r="5849" spans="1:6" ht="72">
      <c r="A5849" s="8">
        <v>5815</v>
      </c>
      <c r="B5849" s="8" t="s">
        <v>6769</v>
      </c>
      <c r="C5849" s="8">
        <v>1</v>
      </c>
      <c r="D5849" s="8" t="s">
        <v>6777</v>
      </c>
      <c r="E5849" s="8" t="s">
        <v>6778</v>
      </c>
      <c r="F5849" s="8" t="s">
        <v>30</v>
      </c>
    </row>
    <row r="5850" spans="1:6" ht="43.2">
      <c r="A5850" s="8">
        <v>6091</v>
      </c>
      <c r="B5850" s="8" t="s">
        <v>6769</v>
      </c>
      <c r="C5850" s="8">
        <v>5</v>
      </c>
      <c r="D5850" s="8" t="s">
        <v>6779</v>
      </c>
      <c r="E5850" s="8" t="s">
        <v>6780</v>
      </c>
      <c r="F5850" s="8" t="s">
        <v>30</v>
      </c>
    </row>
    <row r="5851" spans="1:6" ht="201.6">
      <c r="A5851" s="8">
        <v>1833</v>
      </c>
      <c r="B5851" s="8" t="s">
        <v>6769</v>
      </c>
      <c r="C5851" s="8">
        <v>4</v>
      </c>
      <c r="D5851" s="8" t="s">
        <v>6781</v>
      </c>
      <c r="E5851" s="8" t="s">
        <v>6782</v>
      </c>
      <c r="F5851" s="8" t="s">
        <v>30</v>
      </c>
    </row>
    <row r="5852" spans="1:6" ht="57.6">
      <c r="A5852" s="8">
        <v>6093</v>
      </c>
      <c r="B5852" s="8" t="s">
        <v>6769</v>
      </c>
      <c r="C5852" s="8">
        <v>4</v>
      </c>
      <c r="D5852" s="8" t="s">
        <v>6783</v>
      </c>
      <c r="E5852" s="8" t="s">
        <v>6784</v>
      </c>
      <c r="F5852" s="8" t="s">
        <v>30</v>
      </c>
    </row>
    <row r="5853" spans="1:6" ht="201.6">
      <c r="A5853" s="8">
        <v>1833</v>
      </c>
      <c r="B5853" s="8" t="s">
        <v>6769</v>
      </c>
      <c r="C5853" s="8">
        <v>4</v>
      </c>
      <c r="D5853" s="8" t="s">
        <v>6781</v>
      </c>
      <c r="E5853" s="8" t="s">
        <v>6782</v>
      </c>
      <c r="F5853" s="8" t="s">
        <v>7</v>
      </c>
    </row>
    <row r="5854" spans="1:6" ht="43.2">
      <c r="A5854" s="8">
        <v>6091</v>
      </c>
      <c r="B5854" s="8" t="s">
        <v>6769</v>
      </c>
      <c r="C5854" s="8">
        <v>5</v>
      </c>
      <c r="D5854" s="8" t="s">
        <v>6779</v>
      </c>
      <c r="E5854" s="8" t="s">
        <v>6780</v>
      </c>
      <c r="F5854" s="8" t="s">
        <v>7</v>
      </c>
    </row>
    <row r="5855" spans="1:6">
      <c r="A5855" s="8">
        <v>8531</v>
      </c>
      <c r="B5855" s="8" t="s">
        <v>6769</v>
      </c>
      <c r="C5855" s="8">
        <v>5</v>
      </c>
      <c r="D5855" s="8" t="s">
        <v>6785</v>
      </c>
      <c r="E5855" s="8" t="s">
        <v>641</v>
      </c>
      <c r="F5855" s="8" t="s">
        <v>7</v>
      </c>
    </row>
    <row r="5856" spans="1:6" ht="43.2">
      <c r="A5856" s="8">
        <v>1853</v>
      </c>
      <c r="B5856" s="8" t="s">
        <v>6769</v>
      </c>
      <c r="C5856" s="8">
        <v>3</v>
      </c>
      <c r="D5856" s="8" t="s">
        <v>6786</v>
      </c>
      <c r="E5856" s="8" t="s">
        <v>6787</v>
      </c>
      <c r="F5856" s="8" t="s">
        <v>30</v>
      </c>
    </row>
    <row r="5857" spans="1:6" ht="43.2">
      <c r="A5857" s="8">
        <v>8482</v>
      </c>
      <c r="B5857" s="8" t="s">
        <v>6769</v>
      </c>
      <c r="C5857" s="8">
        <v>5</v>
      </c>
      <c r="D5857" s="8" t="s">
        <v>6773</v>
      </c>
      <c r="E5857" s="8" t="s">
        <v>6774</v>
      </c>
      <c r="F5857" s="8" t="s">
        <v>7</v>
      </c>
    </row>
    <row r="5858" spans="1:6" ht="72">
      <c r="A5858" s="8">
        <v>802</v>
      </c>
      <c r="B5858" s="8" t="s">
        <v>6769</v>
      </c>
      <c r="C5858" s="8">
        <v>1</v>
      </c>
      <c r="D5858" s="8" t="s">
        <v>6788</v>
      </c>
      <c r="E5858" s="8" t="s">
        <v>6789</v>
      </c>
      <c r="F5858" s="8" t="s">
        <v>7</v>
      </c>
    </row>
    <row r="5859" spans="1:6" ht="28.8">
      <c r="A5859" s="8">
        <v>1435</v>
      </c>
      <c r="B5859" s="8" t="s">
        <v>6769</v>
      </c>
      <c r="C5859" s="8">
        <v>1</v>
      </c>
      <c r="D5859" s="8" t="s">
        <v>6790</v>
      </c>
      <c r="E5859" s="8" t="s">
        <v>6791</v>
      </c>
      <c r="F5859" s="8" t="s">
        <v>14</v>
      </c>
    </row>
    <row r="5860" spans="1:6" ht="72">
      <c r="A5860" s="8">
        <v>5813</v>
      </c>
      <c r="B5860" s="8" t="s">
        <v>6769</v>
      </c>
      <c r="C5860" s="8">
        <v>2</v>
      </c>
      <c r="D5860" s="8" t="s">
        <v>6792</v>
      </c>
      <c r="E5860" s="8" t="s">
        <v>476</v>
      </c>
      <c r="F5860" s="8" t="s">
        <v>38</v>
      </c>
    </row>
    <row r="5861" spans="1:6" ht="43.2">
      <c r="A5861" s="8">
        <v>814</v>
      </c>
      <c r="B5861" s="8" t="s">
        <v>6769</v>
      </c>
      <c r="C5861" s="8">
        <v>3</v>
      </c>
      <c r="D5861" s="8" t="s">
        <v>6770</v>
      </c>
      <c r="E5861" s="8" t="s">
        <v>6771</v>
      </c>
      <c r="F5861" s="8" t="s">
        <v>38</v>
      </c>
    </row>
    <row r="5862" spans="1:6" ht="28.8">
      <c r="A5862" s="8">
        <v>1435</v>
      </c>
      <c r="B5862" s="8" t="s">
        <v>6769</v>
      </c>
      <c r="C5862" s="8">
        <v>1</v>
      </c>
      <c r="D5862" s="8" t="s">
        <v>6790</v>
      </c>
      <c r="E5862" s="8" t="s">
        <v>6791</v>
      </c>
      <c r="F5862" s="8" t="s">
        <v>38</v>
      </c>
    </row>
    <row r="5863" spans="1:6" ht="43.2">
      <c r="A5863" s="8">
        <v>8482</v>
      </c>
      <c r="B5863" s="8" t="s">
        <v>6769</v>
      </c>
      <c r="C5863" s="8">
        <v>5</v>
      </c>
      <c r="D5863" s="8" t="s">
        <v>6773</v>
      </c>
      <c r="E5863" s="8" t="s">
        <v>6774</v>
      </c>
      <c r="F5863" s="8" t="s">
        <v>38</v>
      </c>
    </row>
    <row r="5864" spans="1:6" ht="43.2">
      <c r="A5864" s="8">
        <v>1853</v>
      </c>
      <c r="B5864" s="8" t="s">
        <v>6769</v>
      </c>
      <c r="C5864" s="8">
        <v>3</v>
      </c>
      <c r="D5864" s="8" t="s">
        <v>6786</v>
      </c>
      <c r="E5864" s="8" t="s">
        <v>6787</v>
      </c>
      <c r="F5864" s="8" t="s">
        <v>14</v>
      </c>
    </row>
    <row r="5865" spans="1:6" ht="43.2">
      <c r="A5865" s="8">
        <v>814</v>
      </c>
      <c r="B5865" s="8" t="s">
        <v>6769</v>
      </c>
      <c r="C5865" s="8">
        <v>3</v>
      </c>
      <c r="D5865" s="8" t="s">
        <v>6770</v>
      </c>
      <c r="E5865" s="8" t="s">
        <v>6771</v>
      </c>
      <c r="F5865" s="8" t="s">
        <v>14</v>
      </c>
    </row>
    <row r="5866" spans="1:6" ht="72">
      <c r="A5866" s="8">
        <v>802</v>
      </c>
      <c r="B5866" s="8" t="s">
        <v>6769</v>
      </c>
      <c r="C5866" s="8">
        <v>1</v>
      </c>
      <c r="D5866" s="8" t="s">
        <v>6788</v>
      </c>
      <c r="E5866" s="8" t="s">
        <v>6789</v>
      </c>
      <c r="F5866" s="8" t="s">
        <v>14</v>
      </c>
    </row>
    <row r="5867" spans="1:6" ht="100.8">
      <c r="A5867" s="8">
        <v>8468</v>
      </c>
      <c r="B5867" s="8" t="s">
        <v>6793</v>
      </c>
      <c r="C5867" s="8">
        <v>3</v>
      </c>
      <c r="D5867" s="8" t="s">
        <v>6794</v>
      </c>
      <c r="E5867" s="8" t="s">
        <v>6795</v>
      </c>
      <c r="F5867" s="8" t="s">
        <v>30</v>
      </c>
    </row>
    <row r="5868" spans="1:6" ht="28.8">
      <c r="A5868" s="8">
        <v>4135</v>
      </c>
      <c r="B5868" s="8" t="s">
        <v>6793</v>
      </c>
      <c r="C5868" s="8">
        <v>5</v>
      </c>
      <c r="D5868" s="8" t="s">
        <v>6796</v>
      </c>
      <c r="E5868" s="8" t="s">
        <v>1236</v>
      </c>
      <c r="F5868" s="8" t="s">
        <v>14</v>
      </c>
    </row>
    <row r="5869" spans="1:6" ht="28.8">
      <c r="A5869" s="8">
        <v>6971</v>
      </c>
      <c r="B5869" s="8" t="s">
        <v>6793</v>
      </c>
      <c r="C5869" s="8">
        <v>1</v>
      </c>
      <c r="D5869" s="8" t="s">
        <v>6797</v>
      </c>
      <c r="E5869" s="8" t="s">
        <v>6798</v>
      </c>
      <c r="F5869" s="8" t="s">
        <v>37</v>
      </c>
    </row>
    <row r="5870" spans="1:6" ht="43.2">
      <c r="A5870" s="8">
        <v>4134</v>
      </c>
      <c r="B5870" s="8" t="s">
        <v>6793</v>
      </c>
      <c r="C5870" s="8">
        <v>1</v>
      </c>
      <c r="D5870" s="8" t="s">
        <v>6799</v>
      </c>
      <c r="E5870" s="8" t="s">
        <v>6800</v>
      </c>
      <c r="F5870" s="8" t="s">
        <v>14</v>
      </c>
    </row>
    <row r="5871" spans="1:6" ht="28.8">
      <c r="A5871" s="8">
        <v>4127</v>
      </c>
      <c r="B5871" s="8" t="s">
        <v>6793</v>
      </c>
      <c r="C5871" s="8">
        <v>5</v>
      </c>
      <c r="D5871" s="8" t="s">
        <v>6801</v>
      </c>
      <c r="E5871" s="8" t="s">
        <v>478</v>
      </c>
      <c r="F5871" s="8" t="s">
        <v>14</v>
      </c>
    </row>
    <row r="5872" spans="1:6">
      <c r="A5872" s="8">
        <v>1861</v>
      </c>
      <c r="B5872" s="8" t="s">
        <v>6793</v>
      </c>
      <c r="C5872" s="8">
        <v>2</v>
      </c>
      <c r="D5872" s="8" t="s">
        <v>6802</v>
      </c>
      <c r="E5872" s="8" t="s">
        <v>1134</v>
      </c>
      <c r="F5872" s="8" t="s">
        <v>14</v>
      </c>
    </row>
    <row r="5873" spans="1:6" ht="28.8">
      <c r="A5873" s="8">
        <v>8643</v>
      </c>
      <c r="B5873" s="8" t="s">
        <v>6793</v>
      </c>
      <c r="C5873" s="8">
        <v>1</v>
      </c>
      <c r="D5873" s="8" t="s">
        <v>6803</v>
      </c>
      <c r="E5873" s="8" t="s">
        <v>6804</v>
      </c>
      <c r="F5873" s="8" t="s">
        <v>30</v>
      </c>
    </row>
    <row r="5874" spans="1:6" ht="172.8">
      <c r="A5874" s="8">
        <v>806</v>
      </c>
      <c r="B5874" s="8" t="s">
        <v>6793</v>
      </c>
      <c r="C5874" s="8">
        <v>2</v>
      </c>
      <c r="D5874" s="8" t="s">
        <v>6805</v>
      </c>
      <c r="E5874" s="8" t="s">
        <v>6806</v>
      </c>
      <c r="F5874" s="8" t="s">
        <v>30</v>
      </c>
    </row>
    <row r="5875" spans="1:6" ht="115.2">
      <c r="A5875" s="8">
        <v>5845</v>
      </c>
      <c r="B5875" s="8" t="s">
        <v>6793</v>
      </c>
      <c r="C5875" s="8">
        <v>3</v>
      </c>
      <c r="D5875" s="8" t="s">
        <v>6807</v>
      </c>
      <c r="E5875" s="8" t="s">
        <v>6808</v>
      </c>
      <c r="F5875" s="8" t="s">
        <v>30</v>
      </c>
    </row>
    <row r="5876" spans="1:6" ht="43.2">
      <c r="A5876" s="8">
        <v>4134</v>
      </c>
      <c r="B5876" s="8" t="s">
        <v>6793</v>
      </c>
      <c r="C5876" s="8">
        <v>1</v>
      </c>
      <c r="D5876" s="8" t="s">
        <v>6799</v>
      </c>
      <c r="E5876" s="8" t="s">
        <v>6800</v>
      </c>
      <c r="F5876" s="8" t="s">
        <v>30</v>
      </c>
    </row>
    <row r="5877" spans="1:6" ht="28.8">
      <c r="A5877" s="8">
        <v>2975</v>
      </c>
      <c r="B5877" s="8" t="s">
        <v>6793</v>
      </c>
      <c r="C5877" s="8">
        <v>4</v>
      </c>
      <c r="D5877" s="8" t="s">
        <v>6809</v>
      </c>
      <c r="E5877" s="8" t="s">
        <v>6810</v>
      </c>
      <c r="F5877" s="8" t="s">
        <v>30</v>
      </c>
    </row>
    <row r="5878" spans="1:6" ht="28.8">
      <c r="A5878" s="8">
        <v>6971</v>
      </c>
      <c r="B5878" s="8" t="s">
        <v>6793</v>
      </c>
      <c r="C5878" s="8">
        <v>1</v>
      </c>
      <c r="D5878" s="8" t="s">
        <v>6797</v>
      </c>
      <c r="E5878" s="8" t="s">
        <v>6798</v>
      </c>
      <c r="F5878" s="8" t="s">
        <v>30</v>
      </c>
    </row>
    <row r="5879" spans="1:6" ht="43.2">
      <c r="A5879" s="8">
        <v>8421</v>
      </c>
      <c r="B5879" s="8" t="s">
        <v>6793</v>
      </c>
      <c r="C5879" s="8">
        <v>3</v>
      </c>
      <c r="D5879" s="8" t="s">
        <v>6811</v>
      </c>
      <c r="E5879" s="8" t="s">
        <v>6812</v>
      </c>
      <c r="F5879" s="8" t="s">
        <v>30</v>
      </c>
    </row>
    <row r="5880" spans="1:6" ht="28.8">
      <c r="A5880" s="8">
        <v>5840</v>
      </c>
      <c r="B5880" s="8" t="s">
        <v>6793</v>
      </c>
      <c r="C5880" s="8">
        <v>1</v>
      </c>
      <c r="D5880" s="8" t="s">
        <v>6813</v>
      </c>
      <c r="E5880" s="8" t="s">
        <v>6814</v>
      </c>
      <c r="F5880" s="8" t="s">
        <v>30</v>
      </c>
    </row>
    <row r="5881" spans="1:6" ht="100.8">
      <c r="A5881" s="8">
        <v>8468</v>
      </c>
      <c r="B5881" s="8" t="s">
        <v>6793</v>
      </c>
      <c r="C5881" s="8">
        <v>3</v>
      </c>
      <c r="D5881" s="8" t="s">
        <v>6794</v>
      </c>
      <c r="E5881" s="8" t="s">
        <v>6795</v>
      </c>
      <c r="F5881" s="8" t="s">
        <v>14</v>
      </c>
    </row>
    <row r="5882" spans="1:6" ht="43.2">
      <c r="A5882" s="8">
        <v>4134</v>
      </c>
      <c r="B5882" s="8" t="s">
        <v>6793</v>
      </c>
      <c r="C5882" s="8">
        <v>1</v>
      </c>
      <c r="D5882" s="8" t="s">
        <v>6799</v>
      </c>
      <c r="E5882" s="8" t="s">
        <v>6800</v>
      </c>
      <c r="F5882" s="8" t="s">
        <v>38</v>
      </c>
    </row>
    <row r="5883" spans="1:6" ht="100.8">
      <c r="A5883" s="8">
        <v>8468</v>
      </c>
      <c r="B5883" s="8" t="s">
        <v>6793</v>
      </c>
      <c r="C5883" s="8">
        <v>3</v>
      </c>
      <c r="D5883" s="8" t="s">
        <v>6794</v>
      </c>
      <c r="E5883" s="8" t="s">
        <v>6795</v>
      </c>
      <c r="F5883" s="8" t="s">
        <v>38</v>
      </c>
    </row>
    <row r="5884" spans="1:6" ht="28.8">
      <c r="A5884" s="8">
        <v>4135</v>
      </c>
      <c r="B5884" s="8" t="s">
        <v>6793</v>
      </c>
      <c r="C5884" s="8">
        <v>5</v>
      </c>
      <c r="D5884" s="8" t="s">
        <v>6796</v>
      </c>
      <c r="E5884" s="8" t="s">
        <v>1236</v>
      </c>
      <c r="F5884" s="8" t="s">
        <v>38</v>
      </c>
    </row>
    <row r="5885" spans="1:6" ht="28.8">
      <c r="A5885" s="8">
        <v>8422</v>
      </c>
      <c r="B5885" s="8" t="s">
        <v>6793</v>
      </c>
      <c r="C5885" s="8">
        <v>3</v>
      </c>
      <c r="D5885" s="8" t="s">
        <v>6815</v>
      </c>
      <c r="E5885" s="8" t="s">
        <v>6816</v>
      </c>
      <c r="F5885" s="8" t="s">
        <v>7</v>
      </c>
    </row>
    <row r="5886" spans="1:6" ht="100.8">
      <c r="A5886" s="8">
        <v>8468</v>
      </c>
      <c r="B5886" s="8" t="s">
        <v>6793</v>
      </c>
      <c r="C5886" s="8">
        <v>3</v>
      </c>
      <c r="D5886" s="8" t="s">
        <v>6794</v>
      </c>
      <c r="E5886" s="8" t="s">
        <v>6795</v>
      </c>
      <c r="F5886" s="8" t="s">
        <v>7</v>
      </c>
    </row>
    <row r="5887" spans="1:6">
      <c r="A5887" s="8">
        <v>2997</v>
      </c>
      <c r="B5887" s="8" t="s">
        <v>6793</v>
      </c>
      <c r="C5887" s="8">
        <v>1</v>
      </c>
      <c r="D5887" s="8" t="s">
        <v>6817</v>
      </c>
      <c r="E5887" s="8" t="s">
        <v>641</v>
      </c>
      <c r="F5887" s="8" t="s">
        <v>7</v>
      </c>
    </row>
    <row r="5888" spans="1:6" ht="28.8">
      <c r="A5888" s="8">
        <v>4127</v>
      </c>
      <c r="B5888" s="8" t="s">
        <v>6793</v>
      </c>
      <c r="C5888" s="8">
        <v>5</v>
      </c>
      <c r="D5888" s="8" t="s">
        <v>6801</v>
      </c>
      <c r="E5888" s="8" t="s">
        <v>478</v>
      </c>
      <c r="F5888" s="8" t="s">
        <v>7</v>
      </c>
    </row>
    <row r="5889" spans="1:6" ht="86.4">
      <c r="A5889" s="8">
        <v>8474</v>
      </c>
      <c r="B5889" s="8" t="s">
        <v>6793</v>
      </c>
      <c r="C5889" s="8">
        <v>1</v>
      </c>
      <c r="D5889" s="8" t="s">
        <v>6818</v>
      </c>
      <c r="E5889" s="8" t="s">
        <v>1762</v>
      </c>
      <c r="F5889" s="8" t="s">
        <v>7</v>
      </c>
    </row>
    <row r="5890" spans="1:6">
      <c r="A5890" s="8">
        <v>1897</v>
      </c>
      <c r="B5890" s="8" t="s">
        <v>6819</v>
      </c>
      <c r="C5890" s="8">
        <v>1</v>
      </c>
      <c r="D5890" s="8" t="s">
        <v>6820</v>
      </c>
      <c r="E5890" s="8" t="s">
        <v>6821</v>
      </c>
      <c r="F5890" s="8" t="s">
        <v>30</v>
      </c>
    </row>
    <row r="5891" spans="1:6" ht="28.8">
      <c r="A5891" s="8">
        <v>6143</v>
      </c>
      <c r="B5891" s="8" t="s">
        <v>6819</v>
      </c>
      <c r="C5891" s="8">
        <v>3</v>
      </c>
      <c r="D5891" s="8" t="s">
        <v>6822</v>
      </c>
      <c r="E5891" s="8" t="s">
        <v>6823</v>
      </c>
      <c r="F5891" s="8" t="s">
        <v>30</v>
      </c>
    </row>
    <row r="5892" spans="1:6" ht="28.8">
      <c r="A5892" s="8">
        <v>3577</v>
      </c>
      <c r="B5892" s="8" t="s">
        <v>6819</v>
      </c>
      <c r="C5892" s="8">
        <v>2</v>
      </c>
      <c r="D5892" s="8" t="s">
        <v>6824</v>
      </c>
      <c r="E5892" s="8" t="s">
        <v>6825</v>
      </c>
      <c r="F5892" s="8" t="s">
        <v>30</v>
      </c>
    </row>
    <row r="5893" spans="1:6" ht="158.4">
      <c r="A5893" s="8">
        <v>4111</v>
      </c>
      <c r="B5893" s="8" t="s">
        <v>6819</v>
      </c>
      <c r="C5893" s="8">
        <v>1</v>
      </c>
      <c r="D5893" s="8" t="s">
        <v>6826</v>
      </c>
      <c r="E5893" s="8" t="s">
        <v>6827</v>
      </c>
      <c r="F5893" s="8" t="s">
        <v>30</v>
      </c>
    </row>
    <row r="5894" spans="1:6" ht="28.8">
      <c r="A5894" s="8">
        <v>1892</v>
      </c>
      <c r="B5894" s="8" t="s">
        <v>6819</v>
      </c>
      <c r="C5894" s="8">
        <v>2</v>
      </c>
      <c r="D5894" s="8" t="s">
        <v>6828</v>
      </c>
      <c r="E5894" s="8" t="s">
        <v>6829</v>
      </c>
      <c r="F5894" s="8" t="s">
        <v>30</v>
      </c>
    </row>
    <row r="5895" spans="1:6" ht="187.2">
      <c r="A5895" s="8">
        <v>7753</v>
      </c>
      <c r="B5895" s="8" t="s">
        <v>6819</v>
      </c>
      <c r="C5895" s="8">
        <v>1</v>
      </c>
      <c r="D5895" s="8" t="s">
        <v>6830</v>
      </c>
      <c r="E5895" s="8" t="s">
        <v>617</v>
      </c>
      <c r="F5895" s="8" t="s">
        <v>38</v>
      </c>
    </row>
    <row r="5896" spans="1:6" ht="144">
      <c r="A5896" s="8">
        <v>6083</v>
      </c>
      <c r="B5896" s="8" t="s">
        <v>6819</v>
      </c>
      <c r="C5896" s="8">
        <v>4</v>
      </c>
      <c r="D5896" s="8" t="s">
        <v>6831</v>
      </c>
      <c r="E5896" s="8" t="s">
        <v>6832</v>
      </c>
      <c r="F5896" s="8" t="s">
        <v>30</v>
      </c>
    </row>
    <row r="5897" spans="1:6" ht="259.2">
      <c r="A5897" s="8">
        <v>8485</v>
      </c>
      <c r="B5897" s="8" t="s">
        <v>6819</v>
      </c>
      <c r="C5897" s="8">
        <v>1</v>
      </c>
      <c r="D5897" s="8" t="s">
        <v>6833</v>
      </c>
      <c r="E5897" s="8" t="s">
        <v>6834</v>
      </c>
      <c r="F5897" s="8" t="s">
        <v>30</v>
      </c>
    </row>
    <row r="5898" spans="1:6" ht="43.2">
      <c r="A5898" s="8">
        <v>5260</v>
      </c>
      <c r="B5898" s="8" t="s">
        <v>6819</v>
      </c>
      <c r="C5898" s="8">
        <v>4</v>
      </c>
      <c r="D5898" s="8" t="s">
        <v>6835</v>
      </c>
      <c r="E5898" s="8" t="s">
        <v>6836</v>
      </c>
      <c r="F5898" s="8" t="s">
        <v>30</v>
      </c>
    </row>
    <row r="5899" spans="1:6">
      <c r="A5899" s="8">
        <v>5283</v>
      </c>
      <c r="B5899" s="8" t="s">
        <v>6819</v>
      </c>
      <c r="C5899" s="8">
        <v>5</v>
      </c>
      <c r="D5899" s="8" t="s">
        <v>6837</v>
      </c>
      <c r="E5899" s="8" t="s">
        <v>6838</v>
      </c>
      <c r="F5899" s="8" t="s">
        <v>30</v>
      </c>
    </row>
    <row r="5900" spans="1:6" ht="28.8">
      <c r="A5900" s="8">
        <v>3580</v>
      </c>
      <c r="B5900" s="8" t="s">
        <v>6819</v>
      </c>
      <c r="C5900" s="8">
        <v>5</v>
      </c>
      <c r="D5900" s="8" t="s">
        <v>6839</v>
      </c>
      <c r="E5900" s="8" t="s">
        <v>6840</v>
      </c>
      <c r="F5900" s="8" t="s">
        <v>30</v>
      </c>
    </row>
    <row r="5901" spans="1:6" ht="100.8">
      <c r="A5901" s="8">
        <v>6087</v>
      </c>
      <c r="B5901" s="8" t="s">
        <v>6819</v>
      </c>
      <c r="C5901" s="8">
        <v>1</v>
      </c>
      <c r="D5901" s="8" t="s">
        <v>6841</v>
      </c>
      <c r="E5901" s="8" t="s">
        <v>3329</v>
      </c>
      <c r="F5901" s="8" t="s">
        <v>38</v>
      </c>
    </row>
    <row r="5902" spans="1:6" ht="144">
      <c r="A5902" s="8">
        <v>6083</v>
      </c>
      <c r="B5902" s="8" t="s">
        <v>6819</v>
      </c>
      <c r="C5902" s="8">
        <v>4</v>
      </c>
      <c r="D5902" s="8" t="s">
        <v>6831</v>
      </c>
      <c r="E5902" s="8" t="s">
        <v>6832</v>
      </c>
      <c r="F5902" s="8" t="s">
        <v>38</v>
      </c>
    </row>
    <row r="5903" spans="1:6" ht="158.4">
      <c r="A5903" s="8">
        <v>4111</v>
      </c>
      <c r="B5903" s="8" t="s">
        <v>6819</v>
      </c>
      <c r="C5903" s="8">
        <v>1</v>
      </c>
      <c r="D5903" s="8" t="s">
        <v>6826</v>
      </c>
      <c r="E5903" s="8" t="s">
        <v>6827</v>
      </c>
      <c r="F5903" s="8" t="s">
        <v>38</v>
      </c>
    </row>
    <row r="5904" spans="1:6" ht="259.2">
      <c r="A5904" s="8">
        <v>8485</v>
      </c>
      <c r="B5904" s="8" t="s">
        <v>6819</v>
      </c>
      <c r="C5904" s="8">
        <v>1</v>
      </c>
      <c r="D5904" s="8" t="s">
        <v>6833</v>
      </c>
      <c r="E5904" s="8" t="s">
        <v>6834</v>
      </c>
      <c r="F5904" s="8" t="s">
        <v>38</v>
      </c>
    </row>
    <row r="5905" spans="1:6" ht="259.2">
      <c r="A5905" s="8">
        <v>8485</v>
      </c>
      <c r="B5905" s="8" t="s">
        <v>6819</v>
      </c>
      <c r="C5905" s="8">
        <v>1</v>
      </c>
      <c r="D5905" s="8" t="s">
        <v>6833</v>
      </c>
      <c r="E5905" s="8" t="s">
        <v>6834</v>
      </c>
      <c r="F5905" s="8" t="s">
        <v>14</v>
      </c>
    </row>
    <row r="5906" spans="1:6" ht="144">
      <c r="A5906" s="8">
        <v>6083</v>
      </c>
      <c r="B5906" s="8" t="s">
        <v>6819</v>
      </c>
      <c r="C5906" s="8">
        <v>4</v>
      </c>
      <c r="D5906" s="8" t="s">
        <v>6831</v>
      </c>
      <c r="E5906" s="8" t="s">
        <v>6832</v>
      </c>
      <c r="F5906" s="8" t="s">
        <v>14</v>
      </c>
    </row>
    <row r="5907" spans="1:6" ht="28.8">
      <c r="A5907" s="8">
        <v>1892</v>
      </c>
      <c r="B5907" s="8" t="s">
        <v>6819</v>
      </c>
      <c r="C5907" s="8">
        <v>2</v>
      </c>
      <c r="D5907" s="8" t="s">
        <v>6828</v>
      </c>
      <c r="E5907" s="8" t="s">
        <v>6829</v>
      </c>
      <c r="F5907" s="8" t="s">
        <v>14</v>
      </c>
    </row>
    <row r="5908" spans="1:6" ht="158.4">
      <c r="A5908" s="8">
        <v>4111</v>
      </c>
      <c r="B5908" s="8" t="s">
        <v>6819</v>
      </c>
      <c r="C5908" s="8">
        <v>1</v>
      </c>
      <c r="D5908" s="8" t="s">
        <v>6826</v>
      </c>
      <c r="E5908" s="8" t="s">
        <v>6827</v>
      </c>
      <c r="F5908" s="8" t="s">
        <v>14</v>
      </c>
    </row>
    <row r="5909" spans="1:6" ht="100.8">
      <c r="A5909" s="8">
        <v>6087</v>
      </c>
      <c r="B5909" s="8" t="s">
        <v>6819</v>
      </c>
      <c r="C5909" s="8">
        <v>1</v>
      </c>
      <c r="D5909" s="8" t="s">
        <v>6841</v>
      </c>
      <c r="E5909" s="8" t="s">
        <v>3329</v>
      </c>
      <c r="F5909" s="8" t="s">
        <v>14</v>
      </c>
    </row>
    <row r="5910" spans="1:6" ht="43.2">
      <c r="A5910" s="8">
        <v>5260</v>
      </c>
      <c r="B5910" s="8" t="s">
        <v>6819</v>
      </c>
      <c r="C5910" s="8">
        <v>4</v>
      </c>
      <c r="D5910" s="8" t="s">
        <v>6835</v>
      </c>
      <c r="E5910" s="8" t="s">
        <v>6836</v>
      </c>
      <c r="F5910" s="8" t="s">
        <v>7</v>
      </c>
    </row>
    <row r="5911" spans="1:6" ht="144">
      <c r="A5911" s="8">
        <v>6083</v>
      </c>
      <c r="B5911" s="8" t="s">
        <v>6819</v>
      </c>
      <c r="C5911" s="8">
        <v>4</v>
      </c>
      <c r="D5911" s="8" t="s">
        <v>6831</v>
      </c>
      <c r="E5911" s="8" t="s">
        <v>6832</v>
      </c>
      <c r="F5911" s="8" t="s">
        <v>7</v>
      </c>
    </row>
    <row r="5912" spans="1:6" ht="28.8">
      <c r="A5912" s="8">
        <v>3577</v>
      </c>
      <c r="B5912" s="8" t="s">
        <v>6819</v>
      </c>
      <c r="C5912" s="8">
        <v>2</v>
      </c>
      <c r="D5912" s="8" t="s">
        <v>6824</v>
      </c>
      <c r="E5912" s="8" t="s">
        <v>6825</v>
      </c>
      <c r="F5912" s="8" t="s">
        <v>7</v>
      </c>
    </row>
    <row r="5913" spans="1:6">
      <c r="A5913" s="8">
        <v>6104</v>
      </c>
      <c r="B5913" s="8" t="s">
        <v>6819</v>
      </c>
      <c r="C5913" s="8">
        <v>3</v>
      </c>
      <c r="D5913" s="8" t="s">
        <v>6842</v>
      </c>
      <c r="E5913" s="8" t="s">
        <v>40</v>
      </c>
      <c r="F5913" s="8" t="s">
        <v>38</v>
      </c>
    </row>
    <row r="5914" spans="1:6" ht="28.8">
      <c r="A5914" s="8">
        <v>6143</v>
      </c>
      <c r="B5914" s="8" t="s">
        <v>6819</v>
      </c>
      <c r="C5914" s="8">
        <v>3</v>
      </c>
      <c r="D5914" s="8" t="s">
        <v>6822</v>
      </c>
      <c r="E5914" s="8" t="s">
        <v>6823</v>
      </c>
      <c r="F5914" s="8" t="s">
        <v>38</v>
      </c>
    </row>
    <row r="5915" spans="1:6" ht="158.4">
      <c r="A5915" s="8">
        <v>9354</v>
      </c>
      <c r="B5915" s="8" t="s">
        <v>6819</v>
      </c>
      <c r="C5915" s="8">
        <v>3</v>
      </c>
      <c r="D5915" s="8" t="s">
        <v>6843</v>
      </c>
      <c r="E5915" s="8" t="s">
        <v>6844</v>
      </c>
      <c r="F5915" s="8"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table-SWOT</vt:lpstr>
      <vt:lpstr>calculation</vt:lpstr>
      <vt:lpstr>database-aspect</vt:lpstr>
      <vt:lpstr>database-trend</vt:lpstr>
      <vt:lpstr>database-main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baha.t.r</dc:creator>
  <cp:lastModifiedBy>Baha Tegar Ramadhan</cp:lastModifiedBy>
  <dcterms:created xsi:type="dcterms:W3CDTF">2024-12-06T06:17:42Z</dcterms:created>
  <dcterms:modified xsi:type="dcterms:W3CDTF">2024-12-21T09:42:42Z</dcterms:modified>
</cp:coreProperties>
</file>